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\Documents\dsie\datos estadisticos\petete 2023\excel\"/>
    </mc:Choice>
  </mc:AlternateContent>
  <xr:revisionPtr revIDLastSave="0" documentId="13_ncr:1_{FBB982E9-A4EF-4864-BFC9-454A5E68E7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MA01" sheetId="1" r:id="rId1"/>
  </sheets>
  <definedNames>
    <definedName name="_Regression_Int" localSheetId="0" hidden="1">1</definedName>
    <definedName name="_xlnm.Print_Area" localSheetId="0">CUAMA01!$A$1:$AH$605</definedName>
    <definedName name="Imprimir_área_IM" localSheetId="0">CUAMA01!$B$1:$J$5</definedName>
    <definedName name="_xlnm.Print_Titles" localSheetId="0">CUAMA01!$1:$3</definedName>
  </definedNames>
  <calcPr calcId="181029"/>
</workbook>
</file>

<file path=xl/calcChain.xml><?xml version="1.0" encoding="utf-8"?>
<calcChain xmlns="http://schemas.openxmlformats.org/spreadsheetml/2006/main">
  <c r="AH77" i="1" l="1"/>
  <c r="AG604" i="1"/>
  <c r="AG603" i="1"/>
  <c r="AG602" i="1"/>
  <c r="AG605" i="1" s="1"/>
  <c r="AG601" i="1"/>
  <c r="AG582" i="1"/>
  <c r="AG581" i="1"/>
  <c r="AG580" i="1"/>
  <c r="AG579" i="1"/>
  <c r="AG583" i="1" s="1"/>
  <c r="AG545" i="1"/>
  <c r="AG544" i="1"/>
  <c r="AG543" i="1"/>
  <c r="AG542" i="1"/>
  <c r="AG546" i="1" s="1"/>
  <c r="AG518" i="1"/>
  <c r="AG517" i="1"/>
  <c r="AG516" i="1"/>
  <c r="AG519" i="1" s="1"/>
  <c r="AG515" i="1"/>
  <c r="AG491" i="1"/>
  <c r="AG490" i="1"/>
  <c r="AG489" i="1"/>
  <c r="AG488" i="1"/>
  <c r="AG492" i="1" s="1"/>
  <c r="AG464" i="1"/>
  <c r="AG463" i="1"/>
  <c r="AG462" i="1"/>
  <c r="AG461" i="1"/>
  <c r="AG465" i="1" s="1"/>
  <c r="AG413" i="1"/>
  <c r="AG412" i="1"/>
  <c r="AG411" i="1"/>
  <c r="AG410" i="1"/>
  <c r="AG409" i="1"/>
  <c r="AG356" i="1"/>
  <c r="AG355" i="1"/>
  <c r="AG354" i="1"/>
  <c r="AG353" i="1"/>
  <c r="AG352" i="1"/>
  <c r="AG263" i="1"/>
  <c r="AG262" i="1"/>
  <c r="AG261" i="1"/>
  <c r="AG260" i="1"/>
  <c r="AG264" i="1" s="1"/>
  <c r="AG221" i="1"/>
  <c r="AG220" i="1"/>
  <c r="AG219" i="1"/>
  <c r="AG222" i="1" s="1"/>
  <c r="AG218" i="1"/>
  <c r="AG189" i="1"/>
  <c r="AG188" i="1"/>
  <c r="AG187" i="1"/>
  <c r="AG186" i="1"/>
  <c r="AG190" i="1" s="1"/>
  <c r="AG162" i="1"/>
  <c r="AG161" i="1"/>
  <c r="AG160" i="1"/>
  <c r="AG159" i="1"/>
  <c r="AG163" i="1" s="1"/>
  <c r="AG135" i="1"/>
  <c r="AG134" i="1"/>
  <c r="AG133" i="1"/>
  <c r="AG136" i="1" s="1"/>
  <c r="AG132" i="1"/>
  <c r="AG78" i="1"/>
  <c r="AG77" i="1"/>
  <c r="AG76" i="1"/>
  <c r="AG75" i="1"/>
  <c r="AG79" i="1" s="1"/>
  <c r="AG17" i="1"/>
  <c r="AG10" i="1"/>
  <c r="AH352" i="1"/>
  <c r="AH353" i="1"/>
  <c r="AH354" i="1"/>
  <c r="AH355" i="1"/>
  <c r="AF604" i="1"/>
  <c r="AF603" i="1"/>
  <c r="AF602" i="1"/>
  <c r="AF601" i="1"/>
  <c r="AF605" i="1" s="1"/>
  <c r="AF582" i="1"/>
  <c r="AF581" i="1"/>
  <c r="AF580" i="1"/>
  <c r="AF579" i="1"/>
  <c r="AF583" i="1" s="1"/>
  <c r="AF545" i="1"/>
  <c r="AF544" i="1"/>
  <c r="AF543" i="1"/>
  <c r="AF542" i="1"/>
  <c r="AF518" i="1"/>
  <c r="AF517" i="1"/>
  <c r="AF516" i="1"/>
  <c r="AF515" i="1"/>
  <c r="AF491" i="1"/>
  <c r="AF490" i="1"/>
  <c r="AF489" i="1"/>
  <c r="AF488" i="1"/>
  <c r="AF464" i="1"/>
  <c r="AF463" i="1"/>
  <c r="AF462" i="1"/>
  <c r="AF465" i="1" s="1"/>
  <c r="AF461" i="1"/>
  <c r="AF412" i="1"/>
  <c r="AF411" i="1"/>
  <c r="AF410" i="1"/>
  <c r="AF409" i="1"/>
  <c r="AF355" i="1"/>
  <c r="AF354" i="1"/>
  <c r="AF353" i="1"/>
  <c r="AF352" i="1"/>
  <c r="AF263" i="1"/>
  <c r="AF262" i="1"/>
  <c r="AF261" i="1"/>
  <c r="AF260" i="1"/>
  <c r="AF221" i="1"/>
  <c r="AF220" i="1"/>
  <c r="AF219" i="1"/>
  <c r="AF218" i="1"/>
  <c r="AF189" i="1"/>
  <c r="AF188" i="1"/>
  <c r="AF187" i="1"/>
  <c r="AF186" i="1"/>
  <c r="AF163" i="1"/>
  <c r="AF162" i="1"/>
  <c r="AF161" i="1"/>
  <c r="AF160" i="1"/>
  <c r="AF159" i="1"/>
  <c r="AF135" i="1"/>
  <c r="AF134" i="1"/>
  <c r="AF133" i="1"/>
  <c r="AF132" i="1"/>
  <c r="AF78" i="1"/>
  <c r="AF77" i="1"/>
  <c r="AF76" i="1"/>
  <c r="AF75" i="1"/>
  <c r="AF79" i="1" s="1"/>
  <c r="AF17" i="1"/>
  <c r="AF10" i="1"/>
  <c r="AH260" i="1"/>
  <c r="AE604" i="1"/>
  <c r="AE603" i="1"/>
  <c r="AE602" i="1"/>
  <c r="AE601" i="1"/>
  <c r="AE582" i="1"/>
  <c r="AE581" i="1"/>
  <c r="AE580" i="1"/>
  <c r="AE579" i="1"/>
  <c r="AE545" i="1"/>
  <c r="AE544" i="1"/>
  <c r="AE543" i="1"/>
  <c r="AE542" i="1"/>
  <c r="AE518" i="1"/>
  <c r="AE517" i="1"/>
  <c r="AE516" i="1"/>
  <c r="AE515" i="1"/>
  <c r="AE491" i="1"/>
  <c r="AE490" i="1"/>
  <c r="AE489" i="1"/>
  <c r="AE488" i="1"/>
  <c r="AE464" i="1"/>
  <c r="AE463" i="1"/>
  <c r="AE462" i="1"/>
  <c r="AE461" i="1"/>
  <c r="AE412" i="1"/>
  <c r="AE411" i="1"/>
  <c r="AE410" i="1"/>
  <c r="AE409" i="1"/>
  <c r="AE355" i="1"/>
  <c r="AE354" i="1"/>
  <c r="AE353" i="1"/>
  <c r="AE352" i="1"/>
  <c r="AE263" i="1"/>
  <c r="AE262" i="1"/>
  <c r="AE261" i="1"/>
  <c r="AE260" i="1"/>
  <c r="AE221" i="1"/>
  <c r="AE220" i="1"/>
  <c r="AE219" i="1"/>
  <c r="AE218" i="1"/>
  <c r="AE189" i="1"/>
  <c r="AE188" i="1"/>
  <c r="AE187" i="1"/>
  <c r="AE186" i="1"/>
  <c r="AE162" i="1"/>
  <c r="AE161" i="1"/>
  <c r="AE160" i="1"/>
  <c r="AE159" i="1"/>
  <c r="AE135" i="1"/>
  <c r="AE134" i="1"/>
  <c r="AE133" i="1"/>
  <c r="AE132" i="1"/>
  <c r="AE78" i="1"/>
  <c r="AE77" i="1"/>
  <c r="AE76" i="1"/>
  <c r="AE75" i="1"/>
  <c r="AE17" i="1"/>
  <c r="AE10" i="1"/>
  <c r="AH601" i="1"/>
  <c r="AH602" i="1"/>
  <c r="AH603" i="1"/>
  <c r="AH604" i="1"/>
  <c r="AH582" i="1"/>
  <c r="AH581" i="1"/>
  <c r="AH580" i="1"/>
  <c r="AH579" i="1"/>
  <c r="AH545" i="1"/>
  <c r="AH544" i="1"/>
  <c r="AH543" i="1"/>
  <c r="AH542" i="1"/>
  <c r="AH518" i="1"/>
  <c r="AH517" i="1"/>
  <c r="AH516" i="1"/>
  <c r="AH515" i="1"/>
  <c r="AH491" i="1"/>
  <c r="AH490" i="1"/>
  <c r="AH489" i="1"/>
  <c r="AH488" i="1"/>
  <c r="AH464" i="1"/>
  <c r="AH463" i="1"/>
  <c r="AH462" i="1"/>
  <c r="AH461" i="1"/>
  <c r="AH412" i="1"/>
  <c r="AH411" i="1"/>
  <c r="AH410" i="1"/>
  <c r="AH409" i="1"/>
  <c r="AH263" i="1"/>
  <c r="AH262" i="1"/>
  <c r="AH261" i="1"/>
  <c r="AH221" i="1"/>
  <c r="AH220" i="1"/>
  <c r="AH219" i="1"/>
  <c r="AH218" i="1"/>
  <c r="AH189" i="1"/>
  <c r="AH188" i="1"/>
  <c r="AH187" i="1"/>
  <c r="AH186" i="1"/>
  <c r="AH162" i="1"/>
  <c r="AH161" i="1"/>
  <c r="AH160" i="1"/>
  <c r="AH159" i="1"/>
  <c r="AH135" i="1"/>
  <c r="AH134" i="1"/>
  <c r="AH133" i="1"/>
  <c r="AH132" i="1"/>
  <c r="AH78" i="1"/>
  <c r="AH76" i="1"/>
  <c r="AH75" i="1"/>
  <c r="AH17" i="1"/>
  <c r="AH10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D604" i="1"/>
  <c r="AD603" i="1"/>
  <c r="AD602" i="1"/>
  <c r="AD601" i="1"/>
  <c r="AD582" i="1"/>
  <c r="AD581" i="1"/>
  <c r="AD580" i="1"/>
  <c r="AD579" i="1"/>
  <c r="AD545" i="1"/>
  <c r="AD544" i="1"/>
  <c r="AD543" i="1"/>
  <c r="AD542" i="1"/>
  <c r="AD518" i="1"/>
  <c r="AD517" i="1"/>
  <c r="AD516" i="1"/>
  <c r="AD515" i="1"/>
  <c r="AD491" i="1"/>
  <c r="AD490" i="1"/>
  <c r="AD489" i="1"/>
  <c r="AD488" i="1"/>
  <c r="AD464" i="1"/>
  <c r="AD463" i="1"/>
  <c r="AD462" i="1"/>
  <c r="AD461" i="1"/>
  <c r="AD411" i="1"/>
  <c r="AD410" i="1"/>
  <c r="AD409" i="1"/>
  <c r="AD355" i="1"/>
  <c r="AD354" i="1"/>
  <c r="AD353" i="1"/>
  <c r="AD352" i="1"/>
  <c r="AD263" i="1"/>
  <c r="AD262" i="1"/>
  <c r="AD261" i="1"/>
  <c r="AD260" i="1"/>
  <c r="AD221" i="1"/>
  <c r="AD220" i="1"/>
  <c r="AD219" i="1"/>
  <c r="AD218" i="1"/>
  <c r="AD189" i="1"/>
  <c r="AD188" i="1"/>
  <c r="AD187" i="1"/>
  <c r="AD186" i="1"/>
  <c r="AD162" i="1"/>
  <c r="AD161" i="1"/>
  <c r="AD160" i="1"/>
  <c r="AD159" i="1"/>
  <c r="AD135" i="1"/>
  <c r="AD134" i="1"/>
  <c r="AD133" i="1"/>
  <c r="AD132" i="1"/>
  <c r="AD78" i="1"/>
  <c r="AD77" i="1"/>
  <c r="AD76" i="1"/>
  <c r="AD75" i="1"/>
  <c r="AD17" i="1"/>
  <c r="AD10" i="1"/>
  <c r="AF356" i="1" l="1"/>
  <c r="AF492" i="1"/>
  <c r="AF136" i="1"/>
  <c r="AF222" i="1"/>
  <c r="AF413" i="1"/>
  <c r="AF519" i="1"/>
  <c r="AE163" i="1"/>
  <c r="AF264" i="1"/>
  <c r="AF546" i="1"/>
  <c r="AF190" i="1"/>
  <c r="AH356" i="1"/>
  <c r="AE79" i="1"/>
  <c r="AE190" i="1"/>
  <c r="AE356" i="1"/>
  <c r="AE492" i="1"/>
  <c r="AE136" i="1"/>
  <c r="AE222" i="1"/>
  <c r="AE605" i="1"/>
  <c r="AE264" i="1"/>
  <c r="AE583" i="1"/>
  <c r="AE546" i="1"/>
  <c r="AE519" i="1"/>
  <c r="AE465" i="1"/>
  <c r="AE413" i="1"/>
  <c r="AH136" i="1"/>
  <c r="AH546" i="1"/>
  <c r="AH163" i="1"/>
  <c r="AH264" i="1"/>
  <c r="AH190" i="1"/>
  <c r="AH222" i="1"/>
  <c r="AH413" i="1"/>
  <c r="AH519" i="1"/>
  <c r="AH465" i="1"/>
  <c r="AH605" i="1"/>
  <c r="AH492" i="1"/>
  <c r="AH79" i="1"/>
  <c r="AD136" i="1"/>
  <c r="AH583" i="1"/>
  <c r="AD519" i="1"/>
  <c r="AD546" i="1"/>
  <c r="AD605" i="1"/>
  <c r="AD163" i="1"/>
  <c r="AD222" i="1"/>
  <c r="AD264" i="1"/>
  <c r="AD583" i="1"/>
  <c r="AD492" i="1"/>
  <c r="AD465" i="1"/>
  <c r="AD413" i="1"/>
  <c r="AD356" i="1"/>
  <c r="AD190" i="1"/>
  <c r="AD79" i="1"/>
  <c r="AC515" i="1"/>
  <c r="AC162" i="1" l="1"/>
  <c r="AC161" i="1"/>
  <c r="AC160" i="1"/>
  <c r="AC159" i="1"/>
  <c r="AC163" i="1" l="1"/>
  <c r="AC10" i="1" l="1"/>
  <c r="AC604" i="1" l="1"/>
  <c r="AC603" i="1"/>
  <c r="AC602" i="1"/>
  <c r="AC601" i="1"/>
  <c r="AC582" i="1"/>
  <c r="AC581" i="1"/>
  <c r="AC580" i="1"/>
  <c r="AC579" i="1"/>
  <c r="AC545" i="1"/>
  <c r="AC544" i="1"/>
  <c r="AC543" i="1"/>
  <c r="AC542" i="1"/>
  <c r="AC518" i="1"/>
  <c r="AC517" i="1"/>
  <c r="AC516" i="1"/>
  <c r="AC491" i="1"/>
  <c r="AC490" i="1"/>
  <c r="AC489" i="1"/>
  <c r="AC488" i="1"/>
  <c r="AC464" i="1"/>
  <c r="AC463" i="1"/>
  <c r="AC462" i="1"/>
  <c r="AC461" i="1"/>
  <c r="AC411" i="1"/>
  <c r="AC410" i="1"/>
  <c r="AC409" i="1"/>
  <c r="AC355" i="1"/>
  <c r="AC354" i="1"/>
  <c r="AC353" i="1"/>
  <c r="AC352" i="1"/>
  <c r="AC263" i="1"/>
  <c r="AC262" i="1"/>
  <c r="AC261" i="1"/>
  <c r="AC260" i="1"/>
  <c r="AC221" i="1"/>
  <c r="AC220" i="1"/>
  <c r="AC219" i="1"/>
  <c r="AC218" i="1"/>
  <c r="AC189" i="1"/>
  <c r="AC188" i="1"/>
  <c r="AC187" i="1"/>
  <c r="AC186" i="1"/>
  <c r="AC135" i="1"/>
  <c r="AC134" i="1"/>
  <c r="AC133" i="1"/>
  <c r="AC132" i="1"/>
  <c r="AC78" i="1"/>
  <c r="AC77" i="1"/>
  <c r="AC76" i="1"/>
  <c r="AC75" i="1"/>
  <c r="AC17" i="1"/>
  <c r="AC136" i="1" l="1"/>
  <c r="AC605" i="1"/>
  <c r="AC583" i="1"/>
  <c r="AC546" i="1"/>
  <c r="AC519" i="1"/>
  <c r="AC492" i="1"/>
  <c r="AC465" i="1"/>
  <c r="AC413" i="1"/>
  <c r="AC356" i="1"/>
  <c r="AC264" i="1"/>
  <c r="AC222" i="1"/>
  <c r="AC190" i="1"/>
  <c r="AC79" i="1"/>
  <c r="AB491" i="1"/>
  <c r="AB490" i="1"/>
  <c r="AB489" i="1"/>
  <c r="AB604" i="1"/>
  <c r="AB603" i="1"/>
  <c r="AB602" i="1"/>
  <c r="AB601" i="1"/>
  <c r="AB605" i="1" l="1"/>
  <c r="AA579" i="1"/>
  <c r="AB579" i="1"/>
  <c r="AA580" i="1"/>
  <c r="AB580" i="1"/>
  <c r="AA581" i="1"/>
  <c r="AB581" i="1"/>
  <c r="AA582" i="1"/>
  <c r="AB582" i="1"/>
  <c r="Z582" i="1"/>
  <c r="Z581" i="1"/>
  <c r="AA542" i="1"/>
  <c r="AB542" i="1"/>
  <c r="AA543" i="1"/>
  <c r="AB543" i="1"/>
  <c r="AA544" i="1"/>
  <c r="AB544" i="1"/>
  <c r="AA545" i="1"/>
  <c r="AB545" i="1"/>
  <c r="Z545" i="1"/>
  <c r="Z544" i="1"/>
  <c r="AB515" i="1"/>
  <c r="AB516" i="1"/>
  <c r="AB517" i="1"/>
  <c r="AB518" i="1"/>
  <c r="AA518" i="1"/>
  <c r="AA517" i="1"/>
  <c r="AA516" i="1"/>
  <c r="AA515" i="1"/>
  <c r="Z518" i="1"/>
  <c r="Z517" i="1"/>
  <c r="AA519" i="1" l="1"/>
  <c r="AB519" i="1"/>
  <c r="AB583" i="1"/>
  <c r="AA583" i="1"/>
  <c r="AB546" i="1"/>
  <c r="AB488" i="1"/>
  <c r="AB492" i="1" s="1"/>
  <c r="AB461" i="1"/>
  <c r="AB462" i="1"/>
  <c r="AB463" i="1"/>
  <c r="AB464" i="1"/>
  <c r="AB409" i="1"/>
  <c r="AB410" i="1"/>
  <c r="AB411" i="1"/>
  <c r="AB352" i="1"/>
  <c r="AB353" i="1"/>
  <c r="AB354" i="1"/>
  <c r="AB355" i="1"/>
  <c r="AA260" i="1"/>
  <c r="AB260" i="1"/>
  <c r="AA261" i="1"/>
  <c r="AB261" i="1"/>
  <c r="AA262" i="1"/>
  <c r="AB262" i="1"/>
  <c r="AA263" i="1"/>
  <c r="AB263" i="1"/>
  <c r="Z263" i="1"/>
  <c r="Z262" i="1"/>
  <c r="AA159" i="1"/>
  <c r="AB159" i="1"/>
  <c r="AA160" i="1"/>
  <c r="AB160" i="1"/>
  <c r="AA161" i="1"/>
  <c r="AB161" i="1"/>
  <c r="AA162" i="1"/>
  <c r="AB162" i="1"/>
  <c r="Z162" i="1"/>
  <c r="Z161" i="1"/>
  <c r="AB132" i="1"/>
  <c r="AB133" i="1"/>
  <c r="AB134" i="1"/>
  <c r="AB135" i="1"/>
  <c r="AA135" i="1"/>
  <c r="AA132" i="1"/>
  <c r="AA133" i="1"/>
  <c r="AA134" i="1"/>
  <c r="AB76" i="1"/>
  <c r="AB77" i="1"/>
  <c r="AB78" i="1"/>
  <c r="AB75" i="1"/>
  <c r="AB136" i="1" l="1"/>
  <c r="AB79" i="1"/>
  <c r="AA136" i="1"/>
  <c r="AB163" i="1"/>
  <c r="AA264" i="1"/>
  <c r="AB413" i="1"/>
  <c r="AB465" i="1"/>
  <c r="AB264" i="1"/>
  <c r="AB356" i="1"/>
  <c r="AA218" i="1"/>
  <c r="AB218" i="1"/>
  <c r="AA219" i="1"/>
  <c r="AB219" i="1"/>
  <c r="AA220" i="1"/>
  <c r="AB220" i="1"/>
  <c r="AA221" i="1"/>
  <c r="AB221" i="1"/>
  <c r="Z219" i="1"/>
  <c r="Z220" i="1"/>
  <c r="Z221" i="1"/>
  <c r="Z218" i="1"/>
  <c r="AA186" i="1"/>
  <c r="AB186" i="1"/>
  <c r="AA187" i="1"/>
  <c r="AB187" i="1"/>
  <c r="AA188" i="1"/>
  <c r="AB188" i="1"/>
  <c r="AA189" i="1"/>
  <c r="AB189" i="1"/>
  <c r="Z188" i="1"/>
  <c r="Z189" i="1"/>
  <c r="Z186" i="1"/>
  <c r="Z222" i="1" l="1"/>
  <c r="AA190" i="1"/>
  <c r="AA222" i="1"/>
  <c r="AB222" i="1"/>
  <c r="AB190" i="1"/>
  <c r="AB17" i="1"/>
  <c r="AA601" i="1" l="1"/>
  <c r="AB10" i="1"/>
  <c r="AA10" i="1"/>
  <c r="Z602" i="1" l="1"/>
  <c r="Z601" i="1"/>
  <c r="Z580" i="1"/>
  <c r="Z579" i="1"/>
  <c r="Z543" i="1"/>
  <c r="Z542" i="1"/>
  <c r="Z516" i="1"/>
  <c r="Z515" i="1"/>
  <c r="Z489" i="1"/>
  <c r="Z488" i="1"/>
  <c r="Z462" i="1"/>
  <c r="Z461" i="1"/>
  <c r="Z411" i="1"/>
  <c r="Z410" i="1"/>
  <c r="Z409" i="1"/>
  <c r="Z353" i="1"/>
  <c r="Z352" i="1"/>
  <c r="Z261" i="1"/>
  <c r="Z260" i="1"/>
  <c r="Z187" i="1"/>
  <c r="Z190" i="1" s="1"/>
  <c r="Z160" i="1"/>
  <c r="Z159" i="1"/>
  <c r="Z134" i="1"/>
  <c r="Z133" i="1"/>
  <c r="Z132" i="1"/>
  <c r="Z76" i="1"/>
  <c r="Z75" i="1"/>
  <c r="Z17" i="1"/>
  <c r="Z10" i="1"/>
  <c r="AA602" i="1"/>
  <c r="AA603" i="1"/>
  <c r="AA604" i="1"/>
  <c r="AA163" i="1"/>
  <c r="AA355" i="1"/>
  <c r="AA354" i="1"/>
  <c r="AA353" i="1"/>
  <c r="AA352" i="1"/>
  <c r="AA546" i="1"/>
  <c r="Z492" i="1" l="1"/>
  <c r="Z605" i="1"/>
  <c r="Z413" i="1"/>
  <c r="Z465" i="1"/>
  <c r="Z519" i="1"/>
  <c r="Z583" i="1"/>
  <c r="Z136" i="1"/>
  <c r="Z356" i="1"/>
  <c r="Z79" i="1"/>
  <c r="Z264" i="1"/>
  <c r="Z546" i="1"/>
  <c r="Z163" i="1"/>
  <c r="AA605" i="1"/>
  <c r="AA356" i="1"/>
  <c r="AA491" i="1"/>
  <c r="AA490" i="1"/>
  <c r="AA489" i="1"/>
  <c r="AA488" i="1"/>
  <c r="AA425" i="1"/>
  <c r="AA464" i="1" s="1"/>
  <c r="AA424" i="1"/>
  <c r="AA463" i="1" s="1"/>
  <c r="AA423" i="1"/>
  <c r="AA462" i="1" s="1"/>
  <c r="AA422" i="1"/>
  <c r="AA461" i="1" s="1"/>
  <c r="AA411" i="1"/>
  <c r="AA410" i="1"/>
  <c r="AA409" i="1"/>
  <c r="AA17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Y580" i="1"/>
  <c r="Y579" i="1"/>
  <c r="Y543" i="1"/>
  <c r="Y542" i="1"/>
  <c r="Y516" i="1"/>
  <c r="Y515" i="1"/>
  <c r="Y462" i="1"/>
  <c r="Y461" i="1"/>
  <c r="Y410" i="1"/>
  <c r="Y409" i="1"/>
  <c r="Y353" i="1"/>
  <c r="Y352" i="1"/>
  <c r="Y261" i="1"/>
  <c r="Y260" i="1"/>
  <c r="Y219" i="1"/>
  <c r="Y218" i="1"/>
  <c r="Y187" i="1"/>
  <c r="Y186" i="1"/>
  <c r="Y160" i="1"/>
  <c r="Y159" i="1"/>
  <c r="Y133" i="1"/>
  <c r="Y132" i="1"/>
  <c r="Y76" i="1"/>
  <c r="Y75" i="1"/>
  <c r="AA413" i="1" l="1"/>
  <c r="AA465" i="1"/>
  <c r="AA492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G580" i="1"/>
  <c r="G583" i="1" s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F580" i="1"/>
  <c r="F579" i="1"/>
  <c r="Y17" i="1"/>
  <c r="X461" i="1"/>
  <c r="D579" i="1"/>
  <c r="E579" i="1"/>
  <c r="D580" i="1"/>
  <c r="E580" i="1"/>
  <c r="C580" i="1"/>
  <c r="C579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U583" i="1" l="1"/>
  <c r="O583" i="1"/>
  <c r="X583" i="1"/>
  <c r="T583" i="1"/>
  <c r="P583" i="1"/>
  <c r="L583" i="1"/>
  <c r="H583" i="1"/>
  <c r="W583" i="1"/>
  <c r="S583" i="1"/>
  <c r="K583" i="1"/>
  <c r="V583" i="1"/>
  <c r="R583" i="1"/>
  <c r="N583" i="1"/>
  <c r="J583" i="1"/>
  <c r="Q583" i="1"/>
  <c r="M583" i="1"/>
  <c r="I583" i="1"/>
  <c r="Y583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X542" i="1"/>
  <c r="D543" i="1"/>
  <c r="E543" i="1"/>
  <c r="F543" i="1"/>
  <c r="G543" i="1"/>
  <c r="H543" i="1"/>
  <c r="I543" i="1"/>
  <c r="J543" i="1"/>
  <c r="K543" i="1"/>
  <c r="L543" i="1"/>
  <c r="L546" i="1" s="1"/>
  <c r="M543" i="1"/>
  <c r="N543" i="1"/>
  <c r="O543" i="1"/>
  <c r="P543" i="1"/>
  <c r="Q543" i="1"/>
  <c r="R543" i="1"/>
  <c r="S543" i="1"/>
  <c r="T543" i="1"/>
  <c r="U543" i="1"/>
  <c r="V543" i="1"/>
  <c r="X543" i="1"/>
  <c r="C543" i="1"/>
  <c r="C542" i="1"/>
  <c r="X186" i="1"/>
  <c r="V132" i="1"/>
  <c r="W132" i="1"/>
  <c r="X132" i="1"/>
  <c r="V133" i="1"/>
  <c r="W133" i="1"/>
  <c r="X133" i="1"/>
  <c r="U133" i="1"/>
  <c r="V601" i="1"/>
  <c r="W601" i="1"/>
  <c r="X601" i="1"/>
  <c r="Y601" i="1"/>
  <c r="V602" i="1"/>
  <c r="W602" i="1"/>
  <c r="X602" i="1"/>
  <c r="Y602" i="1"/>
  <c r="U602" i="1"/>
  <c r="V515" i="1"/>
  <c r="W515" i="1"/>
  <c r="X515" i="1"/>
  <c r="V516" i="1"/>
  <c r="W516" i="1"/>
  <c r="X516" i="1"/>
  <c r="U516" i="1"/>
  <c r="V488" i="1"/>
  <c r="W488" i="1"/>
  <c r="X488" i="1"/>
  <c r="Y488" i="1"/>
  <c r="V489" i="1"/>
  <c r="W489" i="1"/>
  <c r="X489" i="1"/>
  <c r="Y489" i="1"/>
  <c r="U489" i="1"/>
  <c r="V461" i="1"/>
  <c r="W461" i="1"/>
  <c r="V462" i="1"/>
  <c r="W462" i="1"/>
  <c r="X462" i="1"/>
  <c r="U462" i="1"/>
  <c r="V409" i="1"/>
  <c r="W409" i="1"/>
  <c r="X409" i="1"/>
  <c r="V410" i="1"/>
  <c r="W410" i="1"/>
  <c r="X410" i="1"/>
  <c r="U410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C353" i="1"/>
  <c r="C352" i="1"/>
  <c r="Y356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C261" i="1"/>
  <c r="C260" i="1"/>
  <c r="Y264" i="1"/>
  <c r="V218" i="1"/>
  <c r="W218" i="1"/>
  <c r="X218" i="1"/>
  <c r="V219" i="1"/>
  <c r="W219" i="1"/>
  <c r="X219" i="1"/>
  <c r="Y222" i="1"/>
  <c r="U219" i="1"/>
  <c r="V186" i="1"/>
  <c r="W186" i="1"/>
  <c r="V187" i="1"/>
  <c r="W187" i="1"/>
  <c r="X187" i="1"/>
  <c r="U187" i="1"/>
  <c r="V159" i="1"/>
  <c r="W159" i="1"/>
  <c r="X159" i="1"/>
  <c r="V160" i="1"/>
  <c r="W160" i="1"/>
  <c r="X160" i="1"/>
  <c r="U160" i="1"/>
  <c r="D76" i="1"/>
  <c r="D79" i="1" s="1"/>
  <c r="E76" i="1"/>
  <c r="E79" i="1" s="1"/>
  <c r="F76" i="1"/>
  <c r="F79" i="1" s="1"/>
  <c r="G76" i="1"/>
  <c r="G79" i="1" s="1"/>
  <c r="H76" i="1"/>
  <c r="H79" i="1" s="1"/>
  <c r="I76" i="1"/>
  <c r="I79" i="1" s="1"/>
  <c r="J76" i="1"/>
  <c r="J79" i="1" s="1"/>
  <c r="K76" i="1"/>
  <c r="K79" i="1" s="1"/>
  <c r="L76" i="1"/>
  <c r="L79" i="1" s="1"/>
  <c r="M76" i="1"/>
  <c r="M79" i="1" s="1"/>
  <c r="N76" i="1"/>
  <c r="N79" i="1" s="1"/>
  <c r="O76" i="1"/>
  <c r="O79" i="1" s="1"/>
  <c r="P76" i="1"/>
  <c r="P79" i="1" s="1"/>
  <c r="Q76" i="1"/>
  <c r="Q79" i="1" s="1"/>
  <c r="R76" i="1"/>
  <c r="R79" i="1" s="1"/>
  <c r="S76" i="1"/>
  <c r="S79" i="1" s="1"/>
  <c r="T76" i="1"/>
  <c r="T79" i="1" s="1"/>
  <c r="U76" i="1"/>
  <c r="U79" i="1" s="1"/>
  <c r="V76" i="1"/>
  <c r="V79" i="1" s="1"/>
  <c r="W76" i="1"/>
  <c r="W79" i="1" s="1"/>
  <c r="X76" i="1"/>
  <c r="X75" i="1"/>
  <c r="Y79" i="1"/>
  <c r="C76" i="1"/>
  <c r="C79" i="1" s="1"/>
  <c r="X17" i="1"/>
  <c r="W543" i="1"/>
  <c r="W542" i="1"/>
  <c r="W17" i="1"/>
  <c r="V17" i="1"/>
  <c r="U601" i="1"/>
  <c r="U515" i="1"/>
  <c r="U488" i="1"/>
  <c r="U461" i="1"/>
  <c r="U409" i="1"/>
  <c r="U218" i="1"/>
  <c r="U186" i="1"/>
  <c r="U159" i="1"/>
  <c r="U132" i="1"/>
  <c r="U17" i="1"/>
  <c r="T601" i="1"/>
  <c r="T602" i="1"/>
  <c r="T515" i="1"/>
  <c r="T516" i="1"/>
  <c r="T488" i="1"/>
  <c r="T489" i="1"/>
  <c r="T461" i="1"/>
  <c r="T462" i="1"/>
  <c r="T409" i="1"/>
  <c r="T410" i="1"/>
  <c r="T218" i="1"/>
  <c r="T219" i="1"/>
  <c r="T186" i="1"/>
  <c r="T187" i="1"/>
  <c r="T159" i="1"/>
  <c r="T160" i="1"/>
  <c r="T132" i="1"/>
  <c r="T133" i="1"/>
  <c r="T17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S602" i="1"/>
  <c r="S601" i="1"/>
  <c r="S516" i="1"/>
  <c r="S515" i="1"/>
  <c r="S489" i="1"/>
  <c r="S488" i="1"/>
  <c r="S462" i="1"/>
  <c r="S461" i="1"/>
  <c r="S410" i="1"/>
  <c r="S409" i="1"/>
  <c r="S218" i="1"/>
  <c r="S187" i="1"/>
  <c r="S186" i="1"/>
  <c r="S160" i="1"/>
  <c r="S159" i="1"/>
  <c r="S133" i="1"/>
  <c r="S132" i="1"/>
  <c r="S17" i="1"/>
  <c r="R602" i="1"/>
  <c r="R601" i="1"/>
  <c r="R516" i="1"/>
  <c r="R515" i="1"/>
  <c r="R489" i="1"/>
  <c r="R488" i="1"/>
  <c r="R462" i="1"/>
  <c r="R461" i="1"/>
  <c r="R410" i="1"/>
  <c r="R409" i="1"/>
  <c r="R218" i="1"/>
  <c r="R187" i="1"/>
  <c r="R186" i="1"/>
  <c r="R160" i="1"/>
  <c r="R159" i="1"/>
  <c r="R133" i="1"/>
  <c r="R132" i="1"/>
  <c r="R17" i="1"/>
  <c r="Q602" i="1"/>
  <c r="Q601" i="1"/>
  <c r="Q516" i="1"/>
  <c r="Q515" i="1"/>
  <c r="Q489" i="1"/>
  <c r="Q488" i="1"/>
  <c r="Q462" i="1"/>
  <c r="Q461" i="1"/>
  <c r="Q410" i="1"/>
  <c r="Q409" i="1"/>
  <c r="Q218" i="1"/>
  <c r="Q187" i="1"/>
  <c r="Q186" i="1"/>
  <c r="Q160" i="1"/>
  <c r="Q159" i="1"/>
  <c r="Q133" i="1"/>
  <c r="Q132" i="1"/>
  <c r="Q17" i="1"/>
  <c r="P602" i="1"/>
  <c r="P601" i="1"/>
  <c r="P516" i="1"/>
  <c r="P515" i="1"/>
  <c r="P489" i="1"/>
  <c r="P488" i="1"/>
  <c r="P462" i="1"/>
  <c r="P461" i="1"/>
  <c r="P410" i="1"/>
  <c r="P409" i="1"/>
  <c r="P218" i="1"/>
  <c r="P187" i="1"/>
  <c r="P186" i="1"/>
  <c r="P160" i="1"/>
  <c r="P159" i="1"/>
  <c r="P133" i="1"/>
  <c r="P132" i="1"/>
  <c r="P17" i="1"/>
  <c r="O602" i="1"/>
  <c r="O601" i="1"/>
  <c r="O516" i="1"/>
  <c r="O515" i="1"/>
  <c r="O489" i="1"/>
  <c r="O488" i="1"/>
  <c r="O462" i="1"/>
  <c r="O461" i="1"/>
  <c r="O410" i="1"/>
  <c r="O409" i="1"/>
  <c r="O218" i="1"/>
  <c r="O187" i="1"/>
  <c r="O186" i="1"/>
  <c r="O160" i="1"/>
  <c r="O159" i="1"/>
  <c r="O133" i="1"/>
  <c r="O132" i="1"/>
  <c r="O17" i="1"/>
  <c r="E410" i="1"/>
  <c r="E409" i="1"/>
  <c r="D410" i="1"/>
  <c r="D409" i="1"/>
  <c r="C410" i="1"/>
  <c r="C409" i="1"/>
  <c r="E462" i="1"/>
  <c r="E461" i="1"/>
  <c r="D462" i="1"/>
  <c r="D461" i="1"/>
  <c r="C462" i="1"/>
  <c r="C461" i="1"/>
  <c r="L133" i="1"/>
  <c r="L132" i="1"/>
  <c r="K133" i="1"/>
  <c r="K132" i="1"/>
  <c r="J133" i="1"/>
  <c r="J132" i="1"/>
  <c r="I133" i="1"/>
  <c r="I132" i="1"/>
  <c r="H133" i="1"/>
  <c r="H132" i="1"/>
  <c r="G133" i="1"/>
  <c r="G132" i="1"/>
  <c r="F133" i="1"/>
  <c r="F132" i="1"/>
  <c r="E133" i="1"/>
  <c r="E132" i="1"/>
  <c r="D133" i="1"/>
  <c r="D132" i="1"/>
  <c r="C133" i="1"/>
  <c r="C132" i="1"/>
  <c r="D160" i="1"/>
  <c r="D159" i="1"/>
  <c r="C160" i="1"/>
  <c r="C159" i="1"/>
  <c r="E218" i="1"/>
  <c r="D218" i="1"/>
  <c r="C218" i="1"/>
  <c r="E187" i="1"/>
  <c r="E186" i="1"/>
  <c r="D187" i="1"/>
  <c r="D186" i="1"/>
  <c r="C187" i="1"/>
  <c r="C186" i="1"/>
  <c r="E516" i="1"/>
  <c r="E515" i="1"/>
  <c r="D516" i="1"/>
  <c r="D515" i="1"/>
  <c r="C516" i="1"/>
  <c r="C515" i="1"/>
  <c r="D489" i="1"/>
  <c r="D488" i="1"/>
  <c r="C489" i="1"/>
  <c r="C488" i="1"/>
  <c r="E489" i="1"/>
  <c r="E488" i="1"/>
  <c r="E602" i="1"/>
  <c r="E601" i="1"/>
  <c r="D602" i="1"/>
  <c r="D601" i="1"/>
  <c r="C601" i="1"/>
  <c r="C602" i="1"/>
  <c r="E17" i="1"/>
  <c r="D17" i="1"/>
  <c r="C17" i="1"/>
  <c r="N602" i="1"/>
  <c r="N601" i="1"/>
  <c r="N516" i="1"/>
  <c r="N515" i="1"/>
  <c r="N489" i="1"/>
  <c r="N488" i="1"/>
  <c r="N462" i="1"/>
  <c r="N461" i="1"/>
  <c r="N410" i="1"/>
  <c r="N409" i="1"/>
  <c r="N218" i="1"/>
  <c r="N187" i="1"/>
  <c r="N186" i="1"/>
  <c r="N160" i="1"/>
  <c r="N159" i="1"/>
  <c r="N133" i="1"/>
  <c r="N132" i="1"/>
  <c r="N17" i="1"/>
  <c r="E159" i="1"/>
  <c r="M187" i="1"/>
  <c r="M186" i="1"/>
  <c r="L187" i="1"/>
  <c r="L186" i="1"/>
  <c r="K187" i="1"/>
  <c r="K186" i="1"/>
  <c r="J187" i="1"/>
  <c r="J186" i="1"/>
  <c r="I187" i="1"/>
  <c r="I186" i="1"/>
  <c r="H187" i="1"/>
  <c r="H186" i="1"/>
  <c r="G187" i="1"/>
  <c r="G186" i="1"/>
  <c r="F187" i="1"/>
  <c r="F186" i="1"/>
  <c r="M132" i="1"/>
  <c r="M133" i="1"/>
  <c r="M160" i="1"/>
  <c r="M159" i="1"/>
  <c r="L160" i="1"/>
  <c r="L159" i="1"/>
  <c r="K160" i="1"/>
  <c r="K159" i="1"/>
  <c r="J160" i="1"/>
  <c r="J159" i="1"/>
  <c r="I160" i="1"/>
  <c r="I159" i="1"/>
  <c r="H160" i="1"/>
  <c r="H159" i="1"/>
  <c r="G160" i="1"/>
  <c r="G159" i="1"/>
  <c r="F160" i="1"/>
  <c r="F159" i="1"/>
  <c r="E160" i="1"/>
  <c r="L602" i="1"/>
  <c r="L601" i="1"/>
  <c r="L516" i="1"/>
  <c r="L515" i="1"/>
  <c r="L489" i="1"/>
  <c r="L488" i="1"/>
  <c r="L462" i="1"/>
  <c r="L461" i="1"/>
  <c r="L410" i="1"/>
  <c r="L409" i="1"/>
  <c r="L218" i="1"/>
  <c r="L17" i="1"/>
  <c r="M602" i="1"/>
  <c r="M601" i="1"/>
  <c r="M516" i="1"/>
  <c r="M515" i="1"/>
  <c r="M489" i="1"/>
  <c r="M488" i="1"/>
  <c r="M462" i="1"/>
  <c r="M461" i="1"/>
  <c r="M410" i="1"/>
  <c r="M409" i="1"/>
  <c r="M218" i="1"/>
  <c r="M17" i="1"/>
  <c r="K410" i="1"/>
  <c r="K409" i="1"/>
  <c r="K218" i="1"/>
  <c r="K516" i="1"/>
  <c r="K515" i="1"/>
  <c r="J516" i="1"/>
  <c r="J515" i="1"/>
  <c r="I516" i="1"/>
  <c r="I515" i="1"/>
  <c r="H516" i="1"/>
  <c r="H515" i="1"/>
  <c r="G516" i="1"/>
  <c r="G515" i="1"/>
  <c r="F516" i="1"/>
  <c r="F515" i="1"/>
  <c r="K489" i="1"/>
  <c r="K488" i="1"/>
  <c r="K462" i="1"/>
  <c r="K461" i="1"/>
  <c r="K602" i="1"/>
  <c r="K601" i="1"/>
  <c r="J602" i="1"/>
  <c r="J601" i="1"/>
  <c r="I602" i="1"/>
  <c r="I601" i="1"/>
  <c r="H602" i="1"/>
  <c r="H601" i="1"/>
  <c r="G602" i="1"/>
  <c r="G601" i="1"/>
  <c r="F602" i="1"/>
  <c r="F601" i="1"/>
  <c r="K17" i="1"/>
  <c r="J409" i="1"/>
  <c r="I409" i="1"/>
  <c r="H409" i="1"/>
  <c r="G409" i="1"/>
  <c r="F409" i="1"/>
  <c r="J488" i="1"/>
  <c r="I488" i="1"/>
  <c r="H488" i="1"/>
  <c r="G488" i="1"/>
  <c r="F488" i="1"/>
  <c r="J461" i="1"/>
  <c r="I461" i="1"/>
  <c r="H461" i="1"/>
  <c r="G461" i="1"/>
  <c r="F461" i="1"/>
  <c r="J218" i="1"/>
  <c r="I218" i="1"/>
  <c r="H218" i="1"/>
  <c r="G218" i="1"/>
  <c r="F218" i="1"/>
  <c r="J410" i="1"/>
  <c r="I410" i="1"/>
  <c r="H410" i="1"/>
  <c r="G410" i="1"/>
  <c r="F410" i="1"/>
  <c r="J17" i="1"/>
  <c r="I17" i="1"/>
  <c r="H17" i="1"/>
  <c r="G17" i="1"/>
  <c r="F17" i="1"/>
  <c r="J462" i="1"/>
  <c r="I462" i="1"/>
  <c r="H462" i="1"/>
  <c r="G462" i="1"/>
  <c r="F462" i="1"/>
  <c r="J489" i="1"/>
  <c r="I489" i="1"/>
  <c r="H489" i="1"/>
  <c r="G489" i="1"/>
  <c r="F489" i="1"/>
  <c r="E583" i="1"/>
  <c r="C583" i="1"/>
  <c r="D583" i="1"/>
  <c r="Y190" i="1"/>
  <c r="Y465" i="1"/>
  <c r="Y413" i="1"/>
  <c r="F583" i="1"/>
  <c r="R546" i="1" l="1"/>
  <c r="W413" i="1"/>
  <c r="S413" i="1"/>
  <c r="Y492" i="1"/>
  <c r="H546" i="1"/>
  <c r="F546" i="1"/>
  <c r="G264" i="1"/>
  <c r="M546" i="1"/>
  <c r="E546" i="1"/>
  <c r="K222" i="1"/>
  <c r="S222" i="1"/>
  <c r="U136" i="1"/>
  <c r="V222" i="1"/>
  <c r="U605" i="1"/>
  <c r="X190" i="1"/>
  <c r="P222" i="1"/>
  <c r="U465" i="1"/>
  <c r="S546" i="1"/>
  <c r="Q222" i="1"/>
  <c r="J264" i="1"/>
  <c r="X492" i="1"/>
  <c r="U413" i="1"/>
  <c r="E465" i="1"/>
  <c r="Q190" i="1"/>
  <c r="P264" i="1"/>
  <c r="N264" i="1"/>
  <c r="W605" i="1"/>
  <c r="U546" i="1"/>
  <c r="R222" i="1"/>
  <c r="O605" i="1"/>
  <c r="T465" i="1"/>
  <c r="C264" i="1"/>
  <c r="S264" i="1"/>
  <c r="K264" i="1"/>
  <c r="I264" i="1"/>
  <c r="Q356" i="1"/>
  <c r="X136" i="1"/>
  <c r="C546" i="1"/>
  <c r="W492" i="1"/>
  <c r="Y605" i="1"/>
  <c r="E136" i="1"/>
  <c r="P492" i="1"/>
  <c r="Q465" i="1"/>
  <c r="S163" i="1"/>
  <c r="X163" i="1"/>
  <c r="R264" i="1"/>
  <c r="L264" i="1"/>
  <c r="F264" i="1"/>
  <c r="D264" i="1"/>
  <c r="U356" i="1"/>
  <c r="V413" i="1"/>
  <c r="O264" i="1"/>
  <c r="M264" i="1"/>
  <c r="E264" i="1"/>
  <c r="V190" i="1"/>
  <c r="R356" i="1"/>
  <c r="J356" i="1"/>
  <c r="H356" i="1"/>
  <c r="D356" i="1"/>
  <c r="W465" i="1"/>
  <c r="U492" i="1"/>
  <c r="V492" i="1"/>
  <c r="X605" i="1"/>
  <c r="V605" i="1"/>
  <c r="T546" i="1"/>
  <c r="P546" i="1"/>
  <c r="N546" i="1"/>
  <c r="J546" i="1"/>
  <c r="D546" i="1"/>
  <c r="C136" i="1"/>
  <c r="J136" i="1"/>
  <c r="K136" i="1"/>
  <c r="E413" i="1"/>
  <c r="O163" i="1"/>
  <c r="Q136" i="1"/>
  <c r="Q413" i="1"/>
  <c r="Q519" i="1"/>
  <c r="R465" i="1"/>
  <c r="R492" i="1"/>
  <c r="R519" i="1"/>
  <c r="S519" i="1"/>
  <c r="T190" i="1"/>
  <c r="V163" i="1"/>
  <c r="W163" i="1"/>
  <c r="W190" i="1"/>
  <c r="U222" i="1"/>
  <c r="U264" i="1"/>
  <c r="Q264" i="1"/>
  <c r="T264" i="1"/>
  <c r="H264" i="1"/>
  <c r="C356" i="1"/>
  <c r="T356" i="1"/>
  <c r="P356" i="1"/>
  <c r="N356" i="1"/>
  <c r="L356" i="1"/>
  <c r="F356" i="1"/>
  <c r="S356" i="1"/>
  <c r="O356" i="1"/>
  <c r="M356" i="1"/>
  <c r="K356" i="1"/>
  <c r="I356" i="1"/>
  <c r="G356" i="1"/>
  <c r="E356" i="1"/>
  <c r="V465" i="1"/>
  <c r="U519" i="1"/>
  <c r="Q546" i="1"/>
  <c r="O546" i="1"/>
  <c r="K546" i="1"/>
  <c r="I546" i="1"/>
  <c r="G546" i="1"/>
  <c r="H222" i="1"/>
  <c r="X264" i="1"/>
  <c r="V264" i="1"/>
  <c r="W356" i="1"/>
  <c r="K519" i="1"/>
  <c r="L492" i="1"/>
  <c r="C605" i="1"/>
  <c r="D136" i="1"/>
  <c r="I136" i="1"/>
  <c r="L136" i="1"/>
  <c r="D413" i="1"/>
  <c r="O465" i="1"/>
  <c r="U163" i="1"/>
  <c r="P136" i="1"/>
  <c r="P413" i="1"/>
  <c r="P519" i="1"/>
  <c r="Q163" i="1"/>
  <c r="Q492" i="1"/>
  <c r="R136" i="1"/>
  <c r="R163" i="1"/>
  <c r="R413" i="1"/>
  <c r="R605" i="1"/>
  <c r="S136" i="1"/>
  <c r="S465" i="1"/>
  <c r="S605" i="1"/>
  <c r="E222" i="1"/>
  <c r="T136" i="1"/>
  <c r="T413" i="1"/>
  <c r="T492" i="1"/>
  <c r="T519" i="1"/>
  <c r="L190" i="1"/>
  <c r="N465" i="1"/>
  <c r="D492" i="1"/>
  <c r="J413" i="1"/>
  <c r="W264" i="1"/>
  <c r="V356" i="1"/>
  <c r="X79" i="1"/>
  <c r="G163" i="1"/>
  <c r="Y163" i="1"/>
  <c r="X356" i="1"/>
  <c r="X465" i="1"/>
  <c r="N136" i="1"/>
  <c r="I492" i="1"/>
  <c r="M163" i="1"/>
  <c r="M136" i="1"/>
  <c r="E190" i="1"/>
  <c r="C163" i="1"/>
  <c r="O190" i="1"/>
  <c r="I413" i="1"/>
  <c r="E605" i="1"/>
  <c r="D519" i="1"/>
  <c r="U190" i="1"/>
  <c r="H413" i="1"/>
  <c r="E163" i="1"/>
  <c r="J163" i="1"/>
  <c r="I190" i="1"/>
  <c r="C190" i="1"/>
  <c r="I222" i="1"/>
  <c r="M492" i="1"/>
  <c r="L605" i="1"/>
  <c r="N605" i="1"/>
  <c r="K465" i="1"/>
  <c r="W222" i="1"/>
  <c r="V546" i="1"/>
  <c r="G465" i="1"/>
  <c r="F222" i="1"/>
  <c r="G605" i="1"/>
  <c r="J605" i="1"/>
  <c r="G519" i="1"/>
  <c r="M519" i="1"/>
  <c r="Y546" i="1"/>
  <c r="X546" i="1"/>
  <c r="D222" i="1"/>
  <c r="O413" i="1"/>
  <c r="O519" i="1"/>
  <c r="P190" i="1"/>
  <c r="P605" i="1"/>
  <c r="R190" i="1"/>
  <c r="S492" i="1"/>
  <c r="N519" i="1"/>
  <c r="D190" i="1"/>
  <c r="G413" i="1"/>
  <c r="K492" i="1"/>
  <c r="M222" i="1"/>
  <c r="M465" i="1"/>
  <c r="L465" i="1"/>
  <c r="G190" i="1"/>
  <c r="M190" i="1"/>
  <c r="N413" i="1"/>
  <c r="D605" i="1"/>
  <c r="V519" i="1"/>
  <c r="F519" i="1"/>
  <c r="K190" i="1"/>
  <c r="N163" i="1"/>
  <c r="C519" i="1"/>
  <c r="F492" i="1"/>
  <c r="H465" i="1"/>
  <c r="I465" i="1"/>
  <c r="G222" i="1"/>
  <c r="G492" i="1"/>
  <c r="H519" i="1"/>
  <c r="I519" i="1"/>
  <c r="J519" i="1"/>
  <c r="L222" i="1"/>
  <c r="L413" i="1"/>
  <c r="F163" i="1"/>
  <c r="I163" i="1"/>
  <c r="K163" i="1"/>
  <c r="L163" i="1"/>
  <c r="F190" i="1"/>
  <c r="J190" i="1"/>
  <c r="N190" i="1"/>
  <c r="N222" i="1"/>
  <c r="E492" i="1"/>
  <c r="C492" i="1"/>
  <c r="C222" i="1"/>
  <c r="D163" i="1"/>
  <c r="F136" i="1"/>
  <c r="H136" i="1"/>
  <c r="D465" i="1"/>
  <c r="O136" i="1"/>
  <c r="O222" i="1"/>
  <c r="P465" i="1"/>
  <c r="S190" i="1"/>
  <c r="T163" i="1"/>
  <c r="T222" i="1"/>
  <c r="T605" i="1"/>
  <c r="W546" i="1"/>
  <c r="X413" i="1"/>
  <c r="Y519" i="1"/>
  <c r="W519" i="1"/>
  <c r="V136" i="1"/>
  <c r="F413" i="1"/>
  <c r="J222" i="1"/>
  <c r="F465" i="1"/>
  <c r="J465" i="1"/>
  <c r="H492" i="1"/>
  <c r="J492" i="1"/>
  <c r="F605" i="1"/>
  <c r="H605" i="1"/>
  <c r="I605" i="1"/>
  <c r="K605" i="1"/>
  <c r="K413" i="1"/>
  <c r="M413" i="1"/>
  <c r="M605" i="1"/>
  <c r="L519" i="1"/>
  <c r="H163" i="1"/>
  <c r="H190" i="1"/>
  <c r="N492" i="1"/>
  <c r="E519" i="1"/>
  <c r="G136" i="1"/>
  <c r="C465" i="1"/>
  <c r="C413" i="1"/>
  <c r="O492" i="1"/>
  <c r="P163" i="1"/>
  <c r="Q605" i="1"/>
  <c r="X222" i="1"/>
  <c r="X519" i="1"/>
  <c r="Y136" i="1"/>
  <c r="W136" i="1"/>
</calcChain>
</file>

<file path=xl/sharedStrings.xml><?xml version="1.0" encoding="utf-8"?>
<sst xmlns="http://schemas.openxmlformats.org/spreadsheetml/2006/main" count="633" uniqueCount="117">
  <si>
    <t>Chuquisaca</t>
  </si>
  <si>
    <t>La Paz</t>
  </si>
  <si>
    <t>Oruro</t>
  </si>
  <si>
    <t>Cochabamba</t>
  </si>
  <si>
    <t>Santa Cruz</t>
  </si>
  <si>
    <t>Tarija</t>
  </si>
  <si>
    <t>Beni</t>
  </si>
  <si>
    <t>Pando</t>
  </si>
  <si>
    <t>Chile</t>
  </si>
  <si>
    <t>Argentina</t>
  </si>
  <si>
    <t>Paraguay</t>
  </si>
  <si>
    <t>Brasil</t>
  </si>
  <si>
    <t>Europa</t>
  </si>
  <si>
    <t>Asia</t>
  </si>
  <si>
    <t>Otros</t>
  </si>
  <si>
    <t>Trabaja</t>
  </si>
  <si>
    <t>No trabaja</t>
  </si>
  <si>
    <t>Eventual</t>
  </si>
  <si>
    <t>Sur</t>
  </si>
  <si>
    <t>Sopocachi</t>
  </si>
  <si>
    <t>Central</t>
  </si>
  <si>
    <t>Tembladerani</t>
  </si>
  <si>
    <t>S.Pedro G.Poder</t>
  </si>
  <si>
    <t>Garita Cem.Tejar</t>
  </si>
  <si>
    <t>Pura Pura</t>
  </si>
  <si>
    <t>C.Murillo Churu.</t>
  </si>
  <si>
    <t>El Alto Sat.V.Dolores</t>
  </si>
  <si>
    <t>El Alto R.Seco</t>
  </si>
  <si>
    <t>El Alto Senkata</t>
  </si>
  <si>
    <t>El Alto V.Adela</t>
  </si>
  <si>
    <t>Viacha</t>
  </si>
  <si>
    <t>Otras</t>
  </si>
  <si>
    <t>Propia</t>
  </si>
  <si>
    <t>Alquilada</t>
  </si>
  <si>
    <t>Prestada</t>
  </si>
  <si>
    <t>Anticretico</t>
  </si>
  <si>
    <t xml:space="preserve">Adjudicada 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</si>
  <si>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</si>
  <si>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</si>
  <si>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</si>
  <si>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</si>
  <si>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</si>
  <si>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</si>
  <si>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</si>
  <si>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</si>
  <si>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</si>
  <si>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</si>
  <si>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</si>
  <si>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</si>
  <si>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</si>
  <si>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</si>
  <si>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</si>
  <si>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</si>
  <si>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</si>
  <si>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</si>
  <si>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</si>
  <si>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Soltero</t>
  </si>
  <si>
    <t xml:space="preserve">Casado </t>
  </si>
  <si>
    <t>Viudo</t>
  </si>
  <si>
    <t>Divorciado</t>
  </si>
  <si>
    <t>Masculino</t>
  </si>
  <si>
    <t>Femenino</t>
  </si>
  <si>
    <t>Carrera</t>
  </si>
  <si>
    <t>Potosí</t>
  </si>
  <si>
    <t>Perú</t>
  </si>
  <si>
    <t>Otros América</t>
  </si>
  <si>
    <t>Av. Perú</t>
  </si>
  <si>
    <t>Urbano</t>
  </si>
  <si>
    <t>Rural</t>
  </si>
  <si>
    <t>Urbano-Rural</t>
  </si>
  <si>
    <t>Diurno</t>
  </si>
  <si>
    <t>Nocturno</t>
  </si>
  <si>
    <t xml:space="preserve"> EDAD EN AÑOS</t>
  </si>
  <si>
    <t>POBLACION UNIVERSITARIA DE LA U.M.S.A.</t>
  </si>
  <si>
    <t>TOTAL MATRICULADOS</t>
  </si>
  <si>
    <t>ALUMNOS NUEVOS POR CARRERAS</t>
  </si>
  <si>
    <t>TRABAJO</t>
  </si>
  <si>
    <t>PROPIEDAD DE LA VIVIENDA</t>
  </si>
  <si>
    <t>ZONA  DE  LA  VIVIENDA</t>
  </si>
  <si>
    <t>AÑOS DE PERMANENCIA EN LA UNIVERSIDAD</t>
  </si>
  <si>
    <t>ADMINISTRACION COLEGIO DE EGRESO NIVEL MEDIO</t>
  </si>
  <si>
    <t>AREA DEL COLEGIO</t>
  </si>
  <si>
    <t>TURNO DEL COLEGIO</t>
  </si>
  <si>
    <t>ESTADO CIVIL</t>
  </si>
  <si>
    <t>AREA DE NACIMIENTO</t>
  </si>
  <si>
    <t>JORNADA LABORAL</t>
  </si>
  <si>
    <t>Tiempo Completo</t>
  </si>
  <si>
    <t>Medio Tiempo</t>
  </si>
  <si>
    <t>Tiempo Horario</t>
  </si>
  <si>
    <t>No Respondieron</t>
  </si>
  <si>
    <t>TOT. FACULTAD</t>
  </si>
  <si>
    <t xml:space="preserve">Total  </t>
  </si>
  <si>
    <t>Otra</t>
  </si>
  <si>
    <t>Mixto</t>
  </si>
  <si>
    <t>GENERO</t>
  </si>
  <si>
    <t>Tarde</t>
  </si>
  <si>
    <t>Ing.Geográfica</t>
  </si>
  <si>
    <t>Ing.Geológica-Med.Ambiente</t>
  </si>
  <si>
    <t>TOT. Ing. Geográfica</t>
  </si>
  <si>
    <t>TOT. Cs. Ing. Geológica-Med-Amb</t>
  </si>
  <si>
    <t xml:space="preserve"> </t>
  </si>
  <si>
    <t>FACULTAD DE CIENCIAS GEOLOGICAS</t>
  </si>
  <si>
    <t>Concubinato</t>
  </si>
  <si>
    <t>Prog.Catastro y Ordenami.Terri</t>
  </si>
  <si>
    <t>Prog.Geologica de Minas</t>
  </si>
  <si>
    <t>TOT.Prog.Catastro y Ordenami.Terri</t>
  </si>
  <si>
    <t>TOT.Prog.Geologica de Minas</t>
  </si>
  <si>
    <t>Prog.Catastro y Orden Tierra</t>
  </si>
  <si>
    <t>TOT. Prog.Catastro y Ordenami.Terri</t>
  </si>
  <si>
    <t>TOT.Geologia de Minas</t>
  </si>
  <si>
    <t>Prog.Geologia de Minas</t>
  </si>
  <si>
    <t>TOT.Prog.Geologia de Minas</t>
  </si>
  <si>
    <t>TOTL.Prog.Catastro y Ordenami.Terri</t>
  </si>
  <si>
    <t>TOT.Catastro y Orenami.Terr</t>
  </si>
  <si>
    <t>NACIONALES</t>
  </si>
  <si>
    <t>EXTRANJEROS</t>
  </si>
  <si>
    <t>Villas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</si>
</sst>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Times New Roman"/>
      <family val="1"/>
    </font>
    <font>
      <sz val="11"/>
      <color rgb="FF000000"/>
      <name val="Segoe UI"/>
      <family val="2"/>
    </font>
    <font>
      <sz val="9"/>
      <name val="Segoe UI"/>
      <family val="2"/>
    </font>
    <font>
      <b/>
      <sz val="11"/>
      <color rgb="FF000000"/>
      <name val="Segoe UI"/>
      <family val="2"/>
    </font>
    <font>
      <b/>
      <sz val="14"/>
      <name val="Segoe UI"/>
      <family val="2"/>
    </font>
    <font>
      <sz val="11"/>
      <name val="Times New Roman"/>
      <family val="1"/>
      <charset val="1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12"/>
      <name val="Segoe UI"/>
      <family val="2"/>
    </font>
    <font>
      <sz val="9"/>
      <name val="Courier"/>
      <family val="3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9"/>
      <name val="Courie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E6F2"/>
        <bgColor rgb="FFDBEEF3"/>
      </patternFill>
    </fill>
    <fill>
      <patternFill patternType="solid">
        <fgColor rgb="FFDBEEF4"/>
        <bgColor rgb="FFDBEEF3"/>
      </patternFill>
    </fill>
    <fill>
      <patternFill patternType="solid">
        <fgColor rgb="FFFFFFFF"/>
        <bgColor rgb="FFFFFFCC"/>
      </patternFill>
    </fill>
    <fill>
      <patternFill patternType="solid">
        <fgColor rgb="FFDBEEF3"/>
        <bgColor rgb="FFDBEEF4"/>
      </patternFill>
    </fill>
  </fills>
  <borders count="9">
    <border>
      <left/>
      <right/>
      <top/>
      <bottom/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/>
      <top style="thin">
        <color theme="8" tint="0.39988402966399123"/>
      </top>
      <bottom/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9" fillId="10" borderId="1" xfId="0" applyFont="1" applyFill="1" applyBorder="1" applyAlignment="1">
      <alignment vertical="center"/>
    </xf>
    <xf numFmtId="0" fontId="13" fillId="10" borderId="2" xfId="0" applyFont="1" applyFill="1" applyBorder="1"/>
    <xf numFmtId="0" fontId="9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11" fillId="10" borderId="2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2" xfId="0" applyFont="1" applyBorder="1"/>
    <xf numFmtId="0" fontId="12" fillId="2" borderId="1" xfId="0" applyFont="1" applyFill="1" applyBorder="1" applyAlignment="1">
      <alignment vertical="center"/>
    </xf>
    <xf numFmtId="0" fontId="15" fillId="9" borderId="2" xfId="0" applyFont="1" applyFill="1" applyBorder="1"/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7" borderId="2" xfId="0" applyFont="1" applyFill="1" applyBorder="1" applyAlignment="1">
      <alignment vertical="center"/>
    </xf>
    <xf numFmtId="0" fontId="14" fillId="13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8" borderId="2" xfId="0" applyFont="1" applyFill="1" applyBorder="1" applyAlignment="1">
      <alignment vertical="center"/>
    </xf>
    <xf numFmtId="0" fontId="13" fillId="10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68" transitionEvaluation="1">
    <pageSetUpPr fitToPage="1"/>
  </sheetPr>
  <dimension ref="A1:AJ605"/>
  <sheetViews>
    <sheetView tabSelected="1" topLeftCell="A568" zoomScaleNormal="100" workbookViewId="0">
      <selection activeCell="AI568" sqref="AI1:AI1048576"/>
    </sheetView>
  </sheetViews>
  <sheetFormatPr baseColWidth="10" defaultColWidth="9.77734375" defaultRowHeight="15" x14ac:dyDescent="0.25"/>
  <cols>
    <col min="1" max="1" width="1.109375" style="1" customWidth="1"/>
    <col min="2" max="2" width="18.33203125" style="1" customWidth="1"/>
    <col min="3" max="24" width="5.6640625" style="103" customWidth="1"/>
    <col min="25" max="25" width="5.6640625" style="104" customWidth="1"/>
    <col min="26" max="26" width="5.6640625" style="105" customWidth="1"/>
    <col min="27" max="34" width="5.6640625" style="103" customWidth="1"/>
    <col min="35" max="36" width="4.77734375" style="121" customWidth="1"/>
    <col min="37" max="80" width="4.77734375" style="1" customWidth="1"/>
    <col min="81" max="165" width="7.77734375" style="1" customWidth="1"/>
    <col min="166" max="16384" width="9.77734375" style="1"/>
  </cols>
  <sheetData>
    <row r="1" spans="1:36" ht="24" customHeight="1" x14ac:dyDescent="0.15">
      <c r="A1" s="127" t="s">
        <v>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2" spans="1:36" ht="23.25" customHeight="1" x14ac:dyDescent="0.15">
      <c r="A2" s="128" t="s">
        <v>101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1:36" s="4" customFormat="1" ht="14.45" customHeight="1" x14ac:dyDescent="0.2">
      <c r="A3" s="5" t="s">
        <v>62</v>
      </c>
      <c r="B3" s="6"/>
      <c r="C3" s="7">
        <v>1992</v>
      </c>
      <c r="D3" s="7">
        <v>1993</v>
      </c>
      <c r="E3" s="7">
        <v>1994</v>
      </c>
      <c r="F3" s="7">
        <v>1995</v>
      </c>
      <c r="G3" s="7">
        <v>1996</v>
      </c>
      <c r="H3" s="7">
        <v>1997</v>
      </c>
      <c r="I3" s="7">
        <v>1998</v>
      </c>
      <c r="J3" s="7">
        <v>1999</v>
      </c>
      <c r="K3" s="7">
        <v>2000</v>
      </c>
      <c r="L3" s="7">
        <v>2001</v>
      </c>
      <c r="M3" s="7">
        <v>2002</v>
      </c>
      <c r="N3" s="7">
        <v>2003</v>
      </c>
      <c r="O3" s="7">
        <v>2004</v>
      </c>
      <c r="P3" s="7">
        <v>2005</v>
      </c>
      <c r="Q3" s="7">
        <v>2006</v>
      </c>
      <c r="R3" s="7">
        <v>2007</v>
      </c>
      <c r="S3" s="7">
        <v>2008</v>
      </c>
      <c r="T3" s="7">
        <v>2009</v>
      </c>
      <c r="U3" s="7">
        <v>2010</v>
      </c>
      <c r="V3" s="7">
        <v>2011</v>
      </c>
      <c r="W3" s="7">
        <v>2012</v>
      </c>
      <c r="X3" s="7">
        <v>2013</v>
      </c>
      <c r="Y3" s="7">
        <v>2014</v>
      </c>
      <c r="Z3" s="8">
        <v>2015</v>
      </c>
      <c r="AA3" s="7">
        <v>2016</v>
      </c>
      <c r="AB3" s="7">
        <v>2017</v>
      </c>
      <c r="AC3" s="7">
        <v>2018</v>
      </c>
      <c r="AD3" s="7">
        <v>2019</v>
      </c>
      <c r="AE3" s="9">
        <v>2020</v>
      </c>
      <c r="AF3" s="9">
        <v>2021</v>
      </c>
      <c r="AG3" s="9">
        <v>2022</v>
      </c>
      <c r="AH3" s="9">
        <v>2023</v>
      </c>
    </row>
    <row r="4" spans="1:36" s="4" customFormat="1" ht="14.45" customHeight="1" x14ac:dyDescent="0.2">
      <c r="A4" s="125" t="s">
        <v>74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6" ht="14.45" customHeight="1" x14ac:dyDescent="0.1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6" s="2" customFormat="1" ht="14.45" customHeight="1" x14ac:dyDescent="0.3">
      <c r="A6" s="10"/>
      <c r="B6" s="11" t="s">
        <v>96</v>
      </c>
      <c r="C6" s="12">
        <v>41</v>
      </c>
      <c r="D6" s="12">
        <v>51</v>
      </c>
      <c r="E6" s="12">
        <v>69</v>
      </c>
      <c r="F6" s="12">
        <v>72</v>
      </c>
      <c r="G6" s="12">
        <v>91</v>
      </c>
      <c r="H6" s="12">
        <v>109</v>
      </c>
      <c r="I6" s="12">
        <v>130</v>
      </c>
      <c r="J6" s="12">
        <v>165</v>
      </c>
      <c r="K6" s="12">
        <v>187</v>
      </c>
      <c r="L6" s="12">
        <v>202</v>
      </c>
      <c r="M6" s="12">
        <v>230</v>
      </c>
      <c r="N6" s="12">
        <v>249</v>
      </c>
      <c r="O6" s="12">
        <v>267</v>
      </c>
      <c r="P6" s="12">
        <v>263</v>
      </c>
      <c r="Q6" s="12">
        <v>270</v>
      </c>
      <c r="R6" s="12">
        <v>276</v>
      </c>
      <c r="S6" s="12">
        <v>267</v>
      </c>
      <c r="T6" s="12">
        <v>263</v>
      </c>
      <c r="U6" s="12">
        <v>268</v>
      </c>
      <c r="V6" s="12">
        <v>349</v>
      </c>
      <c r="W6" s="12">
        <v>338</v>
      </c>
      <c r="X6" s="12">
        <v>339</v>
      </c>
      <c r="Y6" s="12">
        <v>387</v>
      </c>
      <c r="Z6" s="13">
        <v>401</v>
      </c>
      <c r="AA6" s="12">
        <v>334</v>
      </c>
      <c r="AB6" s="12">
        <v>321</v>
      </c>
      <c r="AC6" s="12">
        <v>345</v>
      </c>
      <c r="AD6" s="12">
        <v>340</v>
      </c>
      <c r="AE6" s="14">
        <v>319</v>
      </c>
      <c r="AF6" s="14">
        <v>336</v>
      </c>
      <c r="AG6" s="14">
        <v>329</v>
      </c>
      <c r="AH6" s="14">
        <v>292</v>
      </c>
      <c r="AI6" s="122"/>
      <c r="AJ6" s="122"/>
    </row>
    <row r="7" spans="1:36" s="2" customFormat="1" ht="14.45" customHeight="1" x14ac:dyDescent="0.3">
      <c r="A7" s="15"/>
      <c r="B7" s="16" t="s">
        <v>97</v>
      </c>
      <c r="C7" s="17">
        <v>157</v>
      </c>
      <c r="D7" s="17">
        <v>141</v>
      </c>
      <c r="E7" s="17">
        <v>139</v>
      </c>
      <c r="F7" s="17">
        <v>143</v>
      </c>
      <c r="G7" s="17">
        <v>136</v>
      </c>
      <c r="H7" s="17">
        <v>153</v>
      </c>
      <c r="I7" s="17">
        <v>155</v>
      </c>
      <c r="J7" s="17">
        <v>171</v>
      </c>
      <c r="K7" s="17">
        <v>161</v>
      </c>
      <c r="L7" s="17">
        <v>172</v>
      </c>
      <c r="M7" s="17">
        <v>156</v>
      </c>
      <c r="N7" s="17">
        <v>180</v>
      </c>
      <c r="O7" s="17">
        <v>164</v>
      </c>
      <c r="P7" s="17">
        <v>223</v>
      </c>
      <c r="Q7" s="17">
        <v>241</v>
      </c>
      <c r="R7" s="17">
        <v>272</v>
      </c>
      <c r="S7" s="17">
        <v>283</v>
      </c>
      <c r="T7" s="17">
        <v>284</v>
      </c>
      <c r="U7" s="17">
        <v>319</v>
      </c>
      <c r="V7" s="17">
        <v>340</v>
      </c>
      <c r="W7" s="17">
        <v>388</v>
      </c>
      <c r="X7" s="17">
        <v>432</v>
      </c>
      <c r="Y7" s="17">
        <v>472</v>
      </c>
      <c r="Z7" s="18">
        <v>499</v>
      </c>
      <c r="AA7" s="17">
        <v>556</v>
      </c>
      <c r="AB7" s="17">
        <v>604</v>
      </c>
      <c r="AC7" s="17">
        <v>637</v>
      </c>
      <c r="AD7" s="17">
        <v>642</v>
      </c>
      <c r="AE7" s="19">
        <v>621</v>
      </c>
      <c r="AF7" s="19">
        <v>705</v>
      </c>
      <c r="AG7" s="19">
        <v>717</v>
      </c>
      <c r="AH7" s="19">
        <v>680</v>
      </c>
      <c r="AI7" s="122"/>
      <c r="AJ7" s="122"/>
    </row>
    <row r="8" spans="1:36" s="2" customFormat="1" ht="14.45" customHeight="1" x14ac:dyDescent="0.3">
      <c r="A8" s="10"/>
      <c r="B8" s="11" t="s">
        <v>103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3">
        <v>0</v>
      </c>
      <c r="AA8" s="12">
        <v>80</v>
      </c>
      <c r="AB8" s="12">
        <v>74</v>
      </c>
      <c r="AC8" s="12">
        <v>110</v>
      </c>
      <c r="AD8" s="12">
        <v>91</v>
      </c>
      <c r="AE8" s="14">
        <v>142</v>
      </c>
      <c r="AF8" s="14">
        <v>135</v>
      </c>
      <c r="AG8" s="14">
        <v>119</v>
      </c>
      <c r="AH8" s="14">
        <v>92</v>
      </c>
      <c r="AI8" s="122"/>
      <c r="AJ8" s="122"/>
    </row>
    <row r="9" spans="1:36" s="2" customFormat="1" ht="14.45" customHeight="1" x14ac:dyDescent="0.3">
      <c r="A9" s="15"/>
      <c r="B9" s="16" t="s">
        <v>104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8">
        <v>0</v>
      </c>
      <c r="AA9" s="17">
        <v>36</v>
      </c>
      <c r="AB9" s="17">
        <v>31</v>
      </c>
      <c r="AC9" s="17">
        <v>31</v>
      </c>
      <c r="AD9" s="17">
        <v>31</v>
      </c>
      <c r="AE9" s="19">
        <v>78</v>
      </c>
      <c r="AF9" s="19">
        <v>40</v>
      </c>
      <c r="AG9" s="19">
        <v>33</v>
      </c>
      <c r="AH9" s="19">
        <v>19</v>
      </c>
      <c r="AI9" s="122"/>
      <c r="AJ9" s="122"/>
    </row>
    <row r="10" spans="1:36" s="3" customFormat="1" ht="14.45" customHeight="1" x14ac:dyDescent="0.3">
      <c r="A10" s="10" t="s">
        <v>91</v>
      </c>
      <c r="B10" s="20"/>
      <c r="C10" s="21">
        <f t="shared" ref="C10:Z10" si="0">SUM(C6:C7)</f>
        <v>198</v>
      </c>
      <c r="D10" s="21">
        <f t="shared" si="0"/>
        <v>192</v>
      </c>
      <c r="E10" s="21">
        <f t="shared" si="0"/>
        <v>208</v>
      </c>
      <c r="F10" s="21">
        <f t="shared" si="0"/>
        <v>215</v>
      </c>
      <c r="G10" s="21">
        <f t="shared" si="0"/>
        <v>227</v>
      </c>
      <c r="H10" s="21">
        <f t="shared" si="0"/>
        <v>262</v>
      </c>
      <c r="I10" s="21">
        <f t="shared" si="0"/>
        <v>285</v>
      </c>
      <c r="J10" s="21">
        <f t="shared" si="0"/>
        <v>336</v>
      </c>
      <c r="K10" s="21">
        <f t="shared" si="0"/>
        <v>348</v>
      </c>
      <c r="L10" s="21">
        <f t="shared" si="0"/>
        <v>374</v>
      </c>
      <c r="M10" s="21">
        <f t="shared" si="0"/>
        <v>386</v>
      </c>
      <c r="N10" s="21">
        <f t="shared" si="0"/>
        <v>429</v>
      </c>
      <c r="O10" s="21">
        <f t="shared" si="0"/>
        <v>431</v>
      </c>
      <c r="P10" s="21">
        <f t="shared" si="0"/>
        <v>486</v>
      </c>
      <c r="Q10" s="21">
        <f t="shared" si="0"/>
        <v>511</v>
      </c>
      <c r="R10" s="21">
        <f t="shared" si="0"/>
        <v>548</v>
      </c>
      <c r="S10" s="21">
        <f t="shared" si="0"/>
        <v>550</v>
      </c>
      <c r="T10" s="21">
        <f t="shared" si="0"/>
        <v>547</v>
      </c>
      <c r="U10" s="21">
        <f t="shared" si="0"/>
        <v>587</v>
      </c>
      <c r="V10" s="21">
        <f t="shared" si="0"/>
        <v>689</v>
      </c>
      <c r="W10" s="21">
        <f t="shared" si="0"/>
        <v>726</v>
      </c>
      <c r="X10" s="21">
        <f t="shared" si="0"/>
        <v>771</v>
      </c>
      <c r="Y10" s="21">
        <f t="shared" si="0"/>
        <v>859</v>
      </c>
      <c r="Z10" s="22">
        <f t="shared" si="0"/>
        <v>900</v>
      </c>
      <c r="AA10" s="21">
        <f t="shared" ref="AA10:AH10" si="1">SUM(AA6:AA9)</f>
        <v>1006</v>
      </c>
      <c r="AB10" s="21">
        <f t="shared" si="1"/>
        <v>1030</v>
      </c>
      <c r="AC10" s="21">
        <f t="shared" si="1"/>
        <v>1123</v>
      </c>
      <c r="AD10" s="21">
        <f t="shared" si="1"/>
        <v>1104</v>
      </c>
      <c r="AE10" s="23">
        <f t="shared" si="1"/>
        <v>1160</v>
      </c>
      <c r="AF10" s="23">
        <f t="shared" ref="AF10:AG10" si="2">SUM(AF6:AF9)</f>
        <v>1216</v>
      </c>
      <c r="AG10" s="23">
        <f t="shared" si="2"/>
        <v>1198</v>
      </c>
      <c r="AH10" s="23">
        <f t="shared" si="1"/>
        <v>1083</v>
      </c>
      <c r="AI10" s="123"/>
      <c r="AJ10" s="123"/>
    </row>
    <row r="11" spans="1:36" s="3" customFormat="1" ht="14.45" customHeight="1" x14ac:dyDescent="0.3">
      <c r="A11" s="126" t="s">
        <v>75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3"/>
      <c r="AJ11" s="123"/>
    </row>
    <row r="12" spans="1:36" ht="14.45" customHeight="1" x14ac:dyDescent="0.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6" s="2" customFormat="1" ht="14.45" customHeight="1" x14ac:dyDescent="0.3">
      <c r="A13" s="24"/>
      <c r="B13" s="25" t="s">
        <v>96</v>
      </c>
      <c r="C13" s="26">
        <v>4</v>
      </c>
      <c r="D13" s="26">
        <v>10</v>
      </c>
      <c r="E13" s="26">
        <v>17</v>
      </c>
      <c r="F13" s="26">
        <v>8</v>
      </c>
      <c r="G13" s="26">
        <v>17</v>
      </c>
      <c r="H13" s="26">
        <v>23</v>
      </c>
      <c r="I13" s="26">
        <v>23</v>
      </c>
      <c r="J13" s="26">
        <v>43</v>
      </c>
      <c r="K13" s="26">
        <v>37</v>
      </c>
      <c r="L13" s="26">
        <v>25</v>
      </c>
      <c r="M13" s="26">
        <v>41</v>
      </c>
      <c r="N13" s="26">
        <v>36</v>
      </c>
      <c r="O13" s="26">
        <v>37</v>
      </c>
      <c r="P13" s="26">
        <v>27</v>
      </c>
      <c r="Q13" s="26">
        <v>41</v>
      </c>
      <c r="R13" s="26">
        <v>34</v>
      </c>
      <c r="S13" s="26">
        <v>18</v>
      </c>
      <c r="T13" s="26">
        <v>22</v>
      </c>
      <c r="U13" s="26">
        <v>24</v>
      </c>
      <c r="V13" s="26">
        <v>115</v>
      </c>
      <c r="W13" s="26">
        <v>40</v>
      </c>
      <c r="X13" s="26">
        <v>43</v>
      </c>
      <c r="Y13" s="26">
        <v>82</v>
      </c>
      <c r="Z13" s="27">
        <v>58</v>
      </c>
      <c r="AA13" s="26">
        <v>31</v>
      </c>
      <c r="AB13" s="26">
        <v>29</v>
      </c>
      <c r="AC13" s="26">
        <v>43</v>
      </c>
      <c r="AD13" s="26">
        <v>40</v>
      </c>
      <c r="AE13" s="28">
        <v>32</v>
      </c>
      <c r="AF13" s="28">
        <v>46</v>
      </c>
      <c r="AG13" s="28">
        <v>48</v>
      </c>
      <c r="AH13" s="28">
        <v>23</v>
      </c>
      <c r="AI13" s="122"/>
      <c r="AJ13" s="122"/>
    </row>
    <row r="14" spans="1:36" s="2" customFormat="1" ht="14.45" customHeight="1" x14ac:dyDescent="0.3">
      <c r="A14" s="15"/>
      <c r="B14" s="16" t="s">
        <v>97</v>
      </c>
      <c r="C14" s="17">
        <v>21</v>
      </c>
      <c r="D14" s="17">
        <v>21</v>
      </c>
      <c r="E14" s="17">
        <v>17</v>
      </c>
      <c r="F14" s="17">
        <v>20</v>
      </c>
      <c r="G14" s="17">
        <v>11</v>
      </c>
      <c r="H14" s="17">
        <v>26</v>
      </c>
      <c r="I14" s="17">
        <v>29</v>
      </c>
      <c r="J14" s="17">
        <v>20</v>
      </c>
      <c r="K14" s="17">
        <v>23</v>
      </c>
      <c r="L14" s="17">
        <v>33</v>
      </c>
      <c r="M14" s="17">
        <v>17</v>
      </c>
      <c r="N14" s="17">
        <v>34</v>
      </c>
      <c r="O14" s="17">
        <v>23</v>
      </c>
      <c r="P14" s="17">
        <v>68</v>
      </c>
      <c r="Q14" s="17">
        <v>60</v>
      </c>
      <c r="R14" s="17">
        <v>54</v>
      </c>
      <c r="S14" s="17">
        <v>44</v>
      </c>
      <c r="T14" s="17">
        <v>34</v>
      </c>
      <c r="U14" s="17">
        <v>56</v>
      </c>
      <c r="V14" s="17">
        <v>59</v>
      </c>
      <c r="W14" s="17">
        <v>69</v>
      </c>
      <c r="X14" s="17">
        <v>81</v>
      </c>
      <c r="Y14" s="17">
        <v>71</v>
      </c>
      <c r="Z14" s="18">
        <v>88</v>
      </c>
      <c r="AA14" s="17">
        <v>101</v>
      </c>
      <c r="AB14" s="17">
        <v>103</v>
      </c>
      <c r="AC14" s="17">
        <v>84</v>
      </c>
      <c r="AD14" s="17">
        <v>75</v>
      </c>
      <c r="AE14" s="19">
        <v>39</v>
      </c>
      <c r="AF14" s="19">
        <v>106</v>
      </c>
      <c r="AG14" s="19">
        <v>67</v>
      </c>
      <c r="AH14" s="19">
        <v>42</v>
      </c>
      <c r="AI14" s="122"/>
      <c r="AJ14" s="122"/>
    </row>
    <row r="15" spans="1:36" s="2" customFormat="1" ht="14.45" customHeight="1" x14ac:dyDescent="0.3">
      <c r="A15" s="24"/>
      <c r="B15" s="25" t="s">
        <v>103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7">
        <v>0</v>
      </c>
      <c r="AA15" s="26">
        <v>40</v>
      </c>
      <c r="AB15" s="26">
        <v>0</v>
      </c>
      <c r="AC15" s="26">
        <v>47</v>
      </c>
      <c r="AD15" s="26">
        <v>2</v>
      </c>
      <c r="AE15" s="28">
        <v>77</v>
      </c>
      <c r="AF15" s="28">
        <v>34</v>
      </c>
      <c r="AG15" s="28">
        <v>20</v>
      </c>
      <c r="AH15" s="28">
        <v>4</v>
      </c>
      <c r="AI15" s="122"/>
      <c r="AJ15" s="122"/>
    </row>
    <row r="16" spans="1:36" s="2" customFormat="1" ht="14.45" customHeight="1" x14ac:dyDescent="0.3">
      <c r="A16" s="15"/>
      <c r="B16" s="16" t="s">
        <v>104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8">
        <v>0</v>
      </c>
      <c r="AA16" s="17">
        <v>36</v>
      </c>
      <c r="AB16" s="17">
        <v>0</v>
      </c>
      <c r="AC16" s="17">
        <v>0</v>
      </c>
      <c r="AD16" s="17">
        <v>0</v>
      </c>
      <c r="AE16" s="19">
        <v>61</v>
      </c>
      <c r="AF16" s="19">
        <v>0</v>
      </c>
      <c r="AG16" s="19">
        <v>0</v>
      </c>
      <c r="AH16" s="19">
        <v>0</v>
      </c>
      <c r="AI16" s="122"/>
      <c r="AJ16" s="122"/>
    </row>
    <row r="17" spans="1:36" s="3" customFormat="1" ht="14.45" customHeight="1" x14ac:dyDescent="0.3">
      <c r="A17" s="24" t="s">
        <v>91</v>
      </c>
      <c r="B17" s="29"/>
      <c r="C17" s="30">
        <f t="shared" ref="C17:Z17" si="3">SUM(C13:C14)</f>
        <v>25</v>
      </c>
      <c r="D17" s="30">
        <f t="shared" si="3"/>
        <v>31</v>
      </c>
      <c r="E17" s="30">
        <f t="shared" si="3"/>
        <v>34</v>
      </c>
      <c r="F17" s="30">
        <f t="shared" si="3"/>
        <v>28</v>
      </c>
      <c r="G17" s="30">
        <f t="shared" si="3"/>
        <v>28</v>
      </c>
      <c r="H17" s="30">
        <f t="shared" si="3"/>
        <v>49</v>
      </c>
      <c r="I17" s="30">
        <f t="shared" si="3"/>
        <v>52</v>
      </c>
      <c r="J17" s="30">
        <f t="shared" si="3"/>
        <v>63</v>
      </c>
      <c r="K17" s="30">
        <f t="shared" si="3"/>
        <v>60</v>
      </c>
      <c r="L17" s="30">
        <f t="shared" si="3"/>
        <v>58</v>
      </c>
      <c r="M17" s="30">
        <f t="shared" si="3"/>
        <v>58</v>
      </c>
      <c r="N17" s="30">
        <f t="shared" si="3"/>
        <v>70</v>
      </c>
      <c r="O17" s="30">
        <f t="shared" si="3"/>
        <v>60</v>
      </c>
      <c r="P17" s="30">
        <f t="shared" si="3"/>
        <v>95</v>
      </c>
      <c r="Q17" s="30">
        <f t="shared" si="3"/>
        <v>101</v>
      </c>
      <c r="R17" s="30">
        <f t="shared" si="3"/>
        <v>88</v>
      </c>
      <c r="S17" s="30">
        <f t="shared" si="3"/>
        <v>62</v>
      </c>
      <c r="T17" s="30">
        <f t="shared" si="3"/>
        <v>56</v>
      </c>
      <c r="U17" s="30">
        <f t="shared" si="3"/>
        <v>80</v>
      </c>
      <c r="V17" s="30">
        <f t="shared" si="3"/>
        <v>174</v>
      </c>
      <c r="W17" s="30">
        <f t="shared" si="3"/>
        <v>109</v>
      </c>
      <c r="X17" s="30">
        <f t="shared" si="3"/>
        <v>124</v>
      </c>
      <c r="Y17" s="30">
        <f t="shared" si="3"/>
        <v>153</v>
      </c>
      <c r="Z17" s="31">
        <f t="shared" si="3"/>
        <v>146</v>
      </c>
      <c r="AA17" s="30">
        <f t="shared" ref="AA17:AH17" si="4">SUM(AA13:AA16)</f>
        <v>208</v>
      </c>
      <c r="AB17" s="30">
        <f t="shared" si="4"/>
        <v>132</v>
      </c>
      <c r="AC17" s="30">
        <f t="shared" si="4"/>
        <v>174</v>
      </c>
      <c r="AD17" s="30">
        <f t="shared" si="4"/>
        <v>117</v>
      </c>
      <c r="AE17" s="32">
        <f t="shared" si="4"/>
        <v>209</v>
      </c>
      <c r="AF17" s="32">
        <f t="shared" ref="AF17:AG17" si="5">SUM(AF13:AF16)</f>
        <v>186</v>
      </c>
      <c r="AG17" s="32">
        <f t="shared" si="5"/>
        <v>135</v>
      </c>
      <c r="AH17" s="32">
        <f t="shared" si="4"/>
        <v>69</v>
      </c>
      <c r="AI17" s="123"/>
      <c r="AJ17" s="123"/>
    </row>
    <row r="18" spans="1:36" s="3" customFormat="1" ht="14.45" customHeight="1" x14ac:dyDescent="0.3">
      <c r="A18" s="126" t="s">
        <v>114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3"/>
      <c r="AJ18" s="123"/>
    </row>
    <row r="19" spans="1:36" ht="14.45" customHeight="1" x14ac:dyDescent="0.1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6" s="2" customFormat="1" ht="14.45" customHeight="1" x14ac:dyDescent="0.3">
      <c r="A20" s="10" t="s">
        <v>89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  <c r="AA20" s="12"/>
      <c r="AB20" s="12"/>
      <c r="AC20" s="12"/>
      <c r="AD20" s="12"/>
      <c r="AE20" s="14"/>
      <c r="AF20" s="14"/>
      <c r="AG20" s="14"/>
      <c r="AH20" s="14"/>
      <c r="AI20" s="122"/>
      <c r="AJ20" s="122"/>
    </row>
    <row r="21" spans="1:36" s="2" customFormat="1" ht="14.45" customHeight="1" x14ac:dyDescent="0.3">
      <c r="A21" s="15"/>
      <c r="B21" s="16" t="s">
        <v>96</v>
      </c>
      <c r="C21" s="17">
        <v>2</v>
      </c>
      <c r="D21" s="17">
        <v>4</v>
      </c>
      <c r="E21" s="17">
        <v>3</v>
      </c>
      <c r="F21" s="17">
        <v>2</v>
      </c>
      <c r="G21" s="17">
        <v>3</v>
      </c>
      <c r="H21" s="17">
        <v>1</v>
      </c>
      <c r="I21" s="17">
        <v>3</v>
      </c>
      <c r="J21" s="17">
        <v>3</v>
      </c>
      <c r="K21" s="17">
        <v>3</v>
      </c>
      <c r="L21" s="17">
        <v>4</v>
      </c>
      <c r="M21" s="17">
        <v>2</v>
      </c>
      <c r="N21" s="17">
        <v>4</v>
      </c>
      <c r="O21" s="17">
        <v>5</v>
      </c>
      <c r="P21" s="17">
        <v>2</v>
      </c>
      <c r="Q21" s="17">
        <v>0</v>
      </c>
      <c r="R21" s="17">
        <v>0</v>
      </c>
      <c r="S21" s="17">
        <v>1</v>
      </c>
      <c r="T21" s="17">
        <v>0</v>
      </c>
      <c r="U21" s="17">
        <v>0</v>
      </c>
      <c r="V21" s="17">
        <v>0</v>
      </c>
      <c r="W21" s="17">
        <v>0</v>
      </c>
      <c r="X21" s="17">
        <v>8</v>
      </c>
      <c r="Y21" s="17">
        <v>7</v>
      </c>
      <c r="Z21" s="18">
        <v>0</v>
      </c>
      <c r="AA21" s="17">
        <v>1</v>
      </c>
      <c r="AB21" s="17">
        <v>0</v>
      </c>
      <c r="AC21" s="17">
        <v>1</v>
      </c>
      <c r="AD21" s="17">
        <v>0</v>
      </c>
      <c r="AE21" s="19">
        <v>0</v>
      </c>
      <c r="AF21" s="19">
        <v>0</v>
      </c>
      <c r="AG21" s="19">
        <v>0</v>
      </c>
      <c r="AH21" s="19">
        <v>0</v>
      </c>
      <c r="AI21" s="122"/>
      <c r="AJ21" s="122"/>
    </row>
    <row r="22" spans="1:36" s="2" customFormat="1" ht="14.45" customHeight="1" x14ac:dyDescent="0.3">
      <c r="A22" s="10"/>
      <c r="B22" s="11" t="s">
        <v>97</v>
      </c>
      <c r="C22" s="12">
        <v>4</v>
      </c>
      <c r="D22" s="12">
        <v>6</v>
      </c>
      <c r="E22" s="12">
        <v>4</v>
      </c>
      <c r="F22" s="12">
        <v>7</v>
      </c>
      <c r="G22" s="12">
        <v>8</v>
      </c>
      <c r="H22" s="12">
        <v>7</v>
      </c>
      <c r="I22" s="12">
        <v>8</v>
      </c>
      <c r="J22" s="12">
        <v>7</v>
      </c>
      <c r="K22" s="12">
        <v>7</v>
      </c>
      <c r="L22" s="12">
        <v>6</v>
      </c>
      <c r="M22" s="12">
        <v>7</v>
      </c>
      <c r="N22" s="12">
        <v>9</v>
      </c>
      <c r="O22" s="12">
        <v>6</v>
      </c>
      <c r="P22" s="12">
        <v>7</v>
      </c>
      <c r="Q22" s="12">
        <v>2</v>
      </c>
      <c r="R22" s="12">
        <v>1</v>
      </c>
      <c r="S22" s="12">
        <v>1</v>
      </c>
      <c r="T22" s="12">
        <v>2</v>
      </c>
      <c r="U22" s="12">
        <v>1</v>
      </c>
      <c r="V22" s="12">
        <v>0</v>
      </c>
      <c r="W22" s="12">
        <v>0</v>
      </c>
      <c r="X22" s="12">
        <v>6</v>
      </c>
      <c r="Y22" s="12">
        <v>5</v>
      </c>
      <c r="Z22" s="13">
        <v>0</v>
      </c>
      <c r="AA22" s="12">
        <v>0</v>
      </c>
      <c r="AB22" s="12">
        <v>0</v>
      </c>
      <c r="AC22" s="12">
        <v>1</v>
      </c>
      <c r="AD22" s="12">
        <v>0</v>
      </c>
      <c r="AE22" s="14">
        <v>0</v>
      </c>
      <c r="AF22" s="14">
        <v>0</v>
      </c>
      <c r="AG22" s="14">
        <v>0</v>
      </c>
      <c r="AH22" s="14">
        <v>0</v>
      </c>
      <c r="AI22" s="122"/>
      <c r="AJ22" s="122"/>
    </row>
    <row r="23" spans="1:36" s="2" customFormat="1" ht="14.45" customHeight="1" x14ac:dyDescent="0.3">
      <c r="A23" s="15"/>
      <c r="B23" s="16" t="s">
        <v>103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8">
        <v>0</v>
      </c>
      <c r="AA23" s="17">
        <v>0</v>
      </c>
      <c r="AB23" s="17">
        <v>0</v>
      </c>
      <c r="AC23" s="17">
        <v>0</v>
      </c>
      <c r="AD23" s="17">
        <v>0</v>
      </c>
      <c r="AE23" s="19">
        <v>0</v>
      </c>
      <c r="AF23" s="19">
        <v>0</v>
      </c>
      <c r="AG23" s="19">
        <v>0</v>
      </c>
      <c r="AH23" s="19">
        <v>0</v>
      </c>
      <c r="AI23" s="122"/>
      <c r="AJ23" s="122"/>
    </row>
    <row r="24" spans="1:36" s="2" customFormat="1" ht="14.45" customHeight="1" x14ac:dyDescent="0.3">
      <c r="A24" s="10"/>
      <c r="B24" s="11" t="s">
        <v>104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3">
        <v>0</v>
      </c>
      <c r="AA24" s="12">
        <v>0</v>
      </c>
      <c r="AB24" s="12">
        <v>0</v>
      </c>
      <c r="AC24" s="12">
        <v>0</v>
      </c>
      <c r="AD24" s="12">
        <v>0</v>
      </c>
      <c r="AE24" s="14">
        <v>0</v>
      </c>
      <c r="AF24" s="14">
        <v>0</v>
      </c>
      <c r="AG24" s="14">
        <v>0</v>
      </c>
      <c r="AH24" s="14">
        <v>0</v>
      </c>
      <c r="AI24" s="122"/>
      <c r="AJ24" s="122"/>
    </row>
    <row r="25" spans="1:36" s="2" customFormat="1" ht="14.45" customHeight="1" x14ac:dyDescent="0.3">
      <c r="A25" s="15" t="s">
        <v>0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17"/>
      <c r="AB25" s="17"/>
      <c r="AC25" s="17"/>
      <c r="AD25" s="17"/>
      <c r="AE25" s="19"/>
      <c r="AF25" s="19"/>
      <c r="AG25" s="19"/>
      <c r="AH25" s="19"/>
      <c r="AI25" s="122"/>
      <c r="AJ25" s="122"/>
    </row>
    <row r="26" spans="1:36" s="2" customFormat="1" ht="14.45" customHeight="1" x14ac:dyDescent="0.3">
      <c r="A26" s="10"/>
      <c r="B26" s="11" t="s">
        <v>96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2</v>
      </c>
      <c r="L26" s="12">
        <v>2</v>
      </c>
      <c r="M26" s="12">
        <v>3</v>
      </c>
      <c r="N26" s="12">
        <v>3</v>
      </c>
      <c r="O26" s="12">
        <v>4</v>
      </c>
      <c r="P26" s="12">
        <v>4</v>
      </c>
      <c r="Q26" s="12">
        <v>4</v>
      </c>
      <c r="R26" s="12">
        <v>6</v>
      </c>
      <c r="S26" s="12">
        <v>4</v>
      </c>
      <c r="T26" s="12">
        <v>4</v>
      </c>
      <c r="U26" s="12">
        <v>3</v>
      </c>
      <c r="V26" s="12">
        <v>3</v>
      </c>
      <c r="W26" s="12">
        <v>3</v>
      </c>
      <c r="X26" s="12">
        <v>1</v>
      </c>
      <c r="Y26" s="12">
        <v>0</v>
      </c>
      <c r="Z26" s="13">
        <v>0</v>
      </c>
      <c r="AA26" s="12">
        <v>1</v>
      </c>
      <c r="AB26" s="12">
        <v>1</v>
      </c>
      <c r="AC26" s="12">
        <v>1</v>
      </c>
      <c r="AD26" s="12">
        <v>0</v>
      </c>
      <c r="AE26" s="14">
        <v>0</v>
      </c>
      <c r="AF26" s="14">
        <v>0</v>
      </c>
      <c r="AG26" s="14">
        <v>0</v>
      </c>
      <c r="AH26" s="14">
        <v>0</v>
      </c>
      <c r="AI26" s="122"/>
      <c r="AJ26" s="122"/>
    </row>
    <row r="27" spans="1:36" s="2" customFormat="1" ht="14.45" customHeight="1" x14ac:dyDescent="0.3">
      <c r="A27" s="15"/>
      <c r="B27" s="16" t="s">
        <v>97</v>
      </c>
      <c r="C27" s="17">
        <v>2</v>
      </c>
      <c r="D27" s="17">
        <v>0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3</v>
      </c>
      <c r="L27" s="17">
        <v>3</v>
      </c>
      <c r="M27" s="17">
        <v>2</v>
      </c>
      <c r="N27" s="17">
        <v>2</v>
      </c>
      <c r="O27" s="17">
        <v>1</v>
      </c>
      <c r="P27" s="17">
        <v>1</v>
      </c>
      <c r="Q27" s="17">
        <v>2</v>
      </c>
      <c r="R27" s="17">
        <v>0</v>
      </c>
      <c r="S27" s="17">
        <v>1</v>
      </c>
      <c r="T27" s="17">
        <v>1</v>
      </c>
      <c r="U27" s="17">
        <v>1</v>
      </c>
      <c r="V27" s="17">
        <v>2</v>
      </c>
      <c r="W27" s="17">
        <v>3</v>
      </c>
      <c r="X27" s="17">
        <v>2</v>
      </c>
      <c r="Y27" s="17">
        <v>2</v>
      </c>
      <c r="Z27" s="18">
        <v>2</v>
      </c>
      <c r="AA27" s="17">
        <v>2</v>
      </c>
      <c r="AB27" s="17">
        <v>2</v>
      </c>
      <c r="AC27" s="17">
        <v>2</v>
      </c>
      <c r="AD27" s="17">
        <v>1</v>
      </c>
      <c r="AE27" s="19">
        <v>2</v>
      </c>
      <c r="AF27" s="19">
        <v>4</v>
      </c>
      <c r="AG27" s="19">
        <v>4</v>
      </c>
      <c r="AH27" s="19">
        <v>4</v>
      </c>
      <c r="AI27" s="122"/>
      <c r="AJ27" s="122"/>
    </row>
    <row r="28" spans="1:36" s="2" customFormat="1" ht="14.45" customHeight="1" x14ac:dyDescent="0.3">
      <c r="A28" s="10"/>
      <c r="B28" s="11" t="s">
        <v>103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3">
        <v>0</v>
      </c>
      <c r="AA28" s="12">
        <v>0</v>
      </c>
      <c r="AB28" s="12">
        <v>0</v>
      </c>
      <c r="AC28" s="12">
        <v>0</v>
      </c>
      <c r="AD28" s="12">
        <v>0</v>
      </c>
      <c r="AE28" s="14">
        <v>2</v>
      </c>
      <c r="AF28" s="14">
        <v>0</v>
      </c>
      <c r="AG28" s="14">
        <v>1</v>
      </c>
      <c r="AH28" s="14">
        <v>0</v>
      </c>
      <c r="AI28" s="122"/>
      <c r="AJ28" s="122"/>
    </row>
    <row r="29" spans="1:36" s="2" customFormat="1" ht="14.45" customHeight="1" x14ac:dyDescent="0.3">
      <c r="A29" s="15"/>
      <c r="B29" s="16" t="s">
        <v>110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8">
        <v>0</v>
      </c>
      <c r="AA29" s="17">
        <v>0</v>
      </c>
      <c r="AB29" s="17">
        <v>0</v>
      </c>
      <c r="AC29" s="17">
        <v>0</v>
      </c>
      <c r="AD29" s="17">
        <v>0</v>
      </c>
      <c r="AE29" s="19">
        <v>0</v>
      </c>
      <c r="AF29" s="19">
        <v>0</v>
      </c>
      <c r="AG29" s="19">
        <v>0</v>
      </c>
      <c r="AH29" s="19">
        <v>0</v>
      </c>
      <c r="AI29" s="122"/>
      <c r="AJ29" s="122"/>
    </row>
    <row r="30" spans="1:36" s="2" customFormat="1" ht="14.45" customHeight="1" x14ac:dyDescent="0.3">
      <c r="A30" s="10" t="s">
        <v>1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  <c r="AA30" s="12"/>
      <c r="AB30" s="12"/>
      <c r="AC30" s="12"/>
      <c r="AD30" s="12"/>
      <c r="AE30" s="14"/>
      <c r="AF30" s="14"/>
      <c r="AG30" s="14"/>
      <c r="AH30" s="14"/>
      <c r="AI30" s="122"/>
      <c r="AJ30" s="122"/>
    </row>
    <row r="31" spans="1:36" s="2" customFormat="1" ht="14.45" customHeight="1" x14ac:dyDescent="0.3">
      <c r="A31" s="15"/>
      <c r="B31" s="16" t="s">
        <v>96</v>
      </c>
      <c r="C31" s="17">
        <v>30</v>
      </c>
      <c r="D31" s="17">
        <v>41</v>
      </c>
      <c r="E31" s="17">
        <v>59</v>
      </c>
      <c r="F31" s="17">
        <v>63</v>
      </c>
      <c r="G31" s="17">
        <v>78</v>
      </c>
      <c r="H31" s="17">
        <v>94</v>
      </c>
      <c r="I31" s="17">
        <v>113</v>
      </c>
      <c r="J31" s="17">
        <v>144</v>
      </c>
      <c r="K31" s="17">
        <v>166</v>
      </c>
      <c r="L31" s="17">
        <v>181</v>
      </c>
      <c r="M31" s="17">
        <v>207</v>
      </c>
      <c r="N31" s="17">
        <v>223</v>
      </c>
      <c r="O31" s="17">
        <v>235</v>
      </c>
      <c r="P31" s="17">
        <v>236</v>
      </c>
      <c r="Q31" s="17">
        <v>250</v>
      </c>
      <c r="R31" s="17">
        <v>253</v>
      </c>
      <c r="S31" s="17">
        <v>247</v>
      </c>
      <c r="T31" s="17">
        <v>249</v>
      </c>
      <c r="U31" s="17">
        <v>254</v>
      </c>
      <c r="V31" s="17">
        <v>334</v>
      </c>
      <c r="W31" s="17">
        <v>321</v>
      </c>
      <c r="X31" s="17">
        <v>317</v>
      </c>
      <c r="Y31" s="17">
        <v>365</v>
      </c>
      <c r="Z31" s="18">
        <v>370</v>
      </c>
      <c r="AA31" s="17">
        <v>304</v>
      </c>
      <c r="AB31" s="17">
        <v>295</v>
      </c>
      <c r="AC31" s="17">
        <v>321</v>
      </c>
      <c r="AD31" s="17">
        <v>318</v>
      </c>
      <c r="AE31" s="19">
        <v>297</v>
      </c>
      <c r="AF31" s="19">
        <v>319</v>
      </c>
      <c r="AG31" s="19">
        <v>314</v>
      </c>
      <c r="AH31" s="19">
        <v>278</v>
      </c>
      <c r="AI31" s="122"/>
      <c r="AJ31" s="122"/>
    </row>
    <row r="32" spans="1:36" s="2" customFormat="1" ht="14.45" customHeight="1" x14ac:dyDescent="0.3">
      <c r="A32" s="10"/>
      <c r="B32" s="11" t="s">
        <v>97</v>
      </c>
      <c r="C32" s="12">
        <v>106</v>
      </c>
      <c r="D32" s="12">
        <v>99</v>
      </c>
      <c r="E32" s="12">
        <v>96</v>
      </c>
      <c r="F32" s="12">
        <v>101</v>
      </c>
      <c r="G32" s="12">
        <v>92</v>
      </c>
      <c r="H32" s="12">
        <v>111</v>
      </c>
      <c r="I32" s="12">
        <v>117</v>
      </c>
      <c r="J32" s="12">
        <v>129</v>
      </c>
      <c r="K32" s="12">
        <v>122</v>
      </c>
      <c r="L32" s="12">
        <v>135</v>
      </c>
      <c r="M32" s="12">
        <v>118</v>
      </c>
      <c r="N32" s="12">
        <v>140</v>
      </c>
      <c r="O32" s="12">
        <v>133</v>
      </c>
      <c r="P32" s="12">
        <v>186</v>
      </c>
      <c r="Q32" s="12">
        <v>219</v>
      </c>
      <c r="R32" s="12">
        <v>249</v>
      </c>
      <c r="S32" s="12">
        <v>261</v>
      </c>
      <c r="T32" s="12">
        <v>259</v>
      </c>
      <c r="U32" s="12">
        <v>294</v>
      </c>
      <c r="V32" s="12">
        <v>312</v>
      </c>
      <c r="W32" s="12">
        <v>355</v>
      </c>
      <c r="X32" s="12">
        <v>390</v>
      </c>
      <c r="Y32" s="12">
        <v>433</v>
      </c>
      <c r="Z32" s="13">
        <v>454</v>
      </c>
      <c r="AA32" s="12">
        <v>501</v>
      </c>
      <c r="AB32" s="12">
        <v>552</v>
      </c>
      <c r="AC32" s="12">
        <v>585</v>
      </c>
      <c r="AD32" s="12">
        <v>595</v>
      </c>
      <c r="AE32" s="14">
        <v>575</v>
      </c>
      <c r="AF32" s="14">
        <v>652</v>
      </c>
      <c r="AG32" s="14">
        <v>653</v>
      </c>
      <c r="AH32" s="14">
        <v>619</v>
      </c>
      <c r="AI32" s="122"/>
      <c r="AJ32" s="122"/>
    </row>
    <row r="33" spans="1:36" s="2" customFormat="1" ht="14.45" customHeight="1" x14ac:dyDescent="0.3">
      <c r="A33" s="15"/>
      <c r="B33" s="16" t="s">
        <v>103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8">
        <v>0</v>
      </c>
      <c r="AA33" s="17">
        <v>78</v>
      </c>
      <c r="AB33" s="17">
        <v>72</v>
      </c>
      <c r="AC33" s="17">
        <v>105</v>
      </c>
      <c r="AD33" s="17">
        <v>88</v>
      </c>
      <c r="AE33" s="19">
        <v>135</v>
      </c>
      <c r="AF33" s="19">
        <v>127</v>
      </c>
      <c r="AG33" s="19">
        <v>109</v>
      </c>
      <c r="AH33" s="19">
        <v>83</v>
      </c>
      <c r="AI33" s="122"/>
      <c r="AJ33" s="122"/>
    </row>
    <row r="34" spans="1:36" s="2" customFormat="1" ht="14.45" customHeight="1" x14ac:dyDescent="0.3">
      <c r="A34" s="10"/>
      <c r="B34" s="11" t="s">
        <v>110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3">
        <v>0</v>
      </c>
      <c r="AA34" s="12">
        <v>35</v>
      </c>
      <c r="AB34" s="12">
        <v>30</v>
      </c>
      <c r="AC34" s="12">
        <v>30</v>
      </c>
      <c r="AD34" s="12">
        <v>30</v>
      </c>
      <c r="AE34" s="14">
        <v>74</v>
      </c>
      <c r="AF34" s="14">
        <v>35</v>
      </c>
      <c r="AG34" s="14">
        <v>28</v>
      </c>
      <c r="AH34" s="14">
        <v>15</v>
      </c>
      <c r="AI34" s="122"/>
      <c r="AJ34" s="122"/>
    </row>
    <row r="35" spans="1:36" s="2" customFormat="1" ht="14.45" customHeight="1" x14ac:dyDescent="0.3">
      <c r="A35" s="15" t="s">
        <v>2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/>
      <c r="AA35" s="17"/>
      <c r="AB35" s="17"/>
      <c r="AC35" s="17"/>
      <c r="AD35" s="17"/>
      <c r="AE35" s="19"/>
      <c r="AF35" s="19"/>
      <c r="AG35" s="19"/>
      <c r="AH35" s="19"/>
      <c r="AI35" s="122"/>
      <c r="AJ35" s="122"/>
    </row>
    <row r="36" spans="1:36" s="2" customFormat="1" ht="14.45" customHeight="1" x14ac:dyDescent="0.3">
      <c r="A36" s="10"/>
      <c r="B36" s="11" t="s">
        <v>96</v>
      </c>
      <c r="C36" s="12">
        <v>0</v>
      </c>
      <c r="D36" s="12">
        <v>0</v>
      </c>
      <c r="E36" s="12">
        <v>1</v>
      </c>
      <c r="F36" s="12">
        <v>1</v>
      </c>
      <c r="G36" s="12">
        <v>3</v>
      </c>
      <c r="H36" s="12">
        <v>4</v>
      </c>
      <c r="I36" s="12">
        <v>3</v>
      </c>
      <c r="J36" s="12">
        <v>6</v>
      </c>
      <c r="K36" s="12">
        <v>6</v>
      </c>
      <c r="L36" s="12">
        <v>7</v>
      </c>
      <c r="M36" s="12">
        <v>10</v>
      </c>
      <c r="N36" s="12">
        <v>10</v>
      </c>
      <c r="O36" s="12">
        <v>10</v>
      </c>
      <c r="P36" s="12">
        <v>9</v>
      </c>
      <c r="Q36" s="12">
        <v>9</v>
      </c>
      <c r="R36" s="12">
        <v>10</v>
      </c>
      <c r="S36" s="12">
        <v>8</v>
      </c>
      <c r="T36" s="12">
        <v>4</v>
      </c>
      <c r="U36" s="12">
        <v>5</v>
      </c>
      <c r="V36" s="12">
        <v>6</v>
      </c>
      <c r="W36" s="12">
        <v>5</v>
      </c>
      <c r="X36" s="12">
        <v>4</v>
      </c>
      <c r="Y36" s="12">
        <v>4</v>
      </c>
      <c r="Z36" s="13">
        <v>7</v>
      </c>
      <c r="AA36" s="12">
        <v>7</v>
      </c>
      <c r="AB36" s="12">
        <v>7</v>
      </c>
      <c r="AC36" s="12">
        <v>6</v>
      </c>
      <c r="AD36" s="12">
        <v>7</v>
      </c>
      <c r="AE36" s="14">
        <v>7</v>
      </c>
      <c r="AF36" s="14">
        <v>6</v>
      </c>
      <c r="AG36" s="14">
        <v>4</v>
      </c>
      <c r="AH36" s="14">
        <v>6</v>
      </c>
      <c r="AI36" s="122"/>
      <c r="AJ36" s="122"/>
    </row>
    <row r="37" spans="1:36" s="2" customFormat="1" ht="14.45" customHeight="1" x14ac:dyDescent="0.3">
      <c r="A37" s="15"/>
      <c r="B37" s="16" t="s">
        <v>97</v>
      </c>
      <c r="C37" s="17">
        <v>11</v>
      </c>
      <c r="D37" s="17">
        <v>5</v>
      </c>
      <c r="E37" s="17">
        <v>5</v>
      </c>
      <c r="F37" s="17">
        <v>2</v>
      </c>
      <c r="G37" s="17">
        <v>2</v>
      </c>
      <c r="H37" s="17">
        <v>2</v>
      </c>
      <c r="I37" s="17">
        <v>0</v>
      </c>
      <c r="J37" s="17">
        <v>2</v>
      </c>
      <c r="K37" s="17">
        <v>1</v>
      </c>
      <c r="L37" s="17">
        <v>3</v>
      </c>
      <c r="M37" s="17">
        <v>4</v>
      </c>
      <c r="N37" s="17">
        <v>5</v>
      </c>
      <c r="O37" s="17">
        <v>4</v>
      </c>
      <c r="P37" s="17">
        <v>3</v>
      </c>
      <c r="Q37" s="17">
        <v>4</v>
      </c>
      <c r="R37" s="17">
        <v>3</v>
      </c>
      <c r="S37" s="17">
        <v>4</v>
      </c>
      <c r="T37" s="17">
        <v>5</v>
      </c>
      <c r="U37" s="17">
        <v>5</v>
      </c>
      <c r="V37" s="17">
        <v>5</v>
      </c>
      <c r="W37" s="17">
        <v>5</v>
      </c>
      <c r="X37" s="17">
        <v>6</v>
      </c>
      <c r="Y37" s="17">
        <v>5</v>
      </c>
      <c r="Z37" s="18">
        <v>7</v>
      </c>
      <c r="AA37" s="17">
        <v>7</v>
      </c>
      <c r="AB37" s="17">
        <v>6</v>
      </c>
      <c r="AC37" s="17">
        <v>5</v>
      </c>
      <c r="AD37" s="17">
        <v>4</v>
      </c>
      <c r="AE37" s="19">
        <v>4</v>
      </c>
      <c r="AF37" s="19">
        <v>4</v>
      </c>
      <c r="AG37" s="19">
        <v>6</v>
      </c>
      <c r="AH37" s="19">
        <v>6</v>
      </c>
      <c r="AI37" s="122"/>
      <c r="AJ37" s="122"/>
    </row>
    <row r="38" spans="1:36" s="2" customFormat="1" ht="14.45" customHeight="1" x14ac:dyDescent="0.3">
      <c r="A38" s="10"/>
      <c r="B38" s="11" t="s">
        <v>103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3">
        <v>0</v>
      </c>
      <c r="AA38" s="12">
        <v>0</v>
      </c>
      <c r="AB38" s="12">
        <v>0</v>
      </c>
      <c r="AC38" s="12">
        <v>1</v>
      </c>
      <c r="AD38" s="12">
        <v>1</v>
      </c>
      <c r="AE38" s="14">
        <v>1</v>
      </c>
      <c r="AF38" s="14">
        <v>1</v>
      </c>
      <c r="AG38" s="14">
        <v>0</v>
      </c>
      <c r="AH38" s="14">
        <v>0</v>
      </c>
      <c r="AI38" s="122"/>
      <c r="AJ38" s="122"/>
    </row>
    <row r="39" spans="1:36" s="2" customFormat="1" ht="14.45" customHeight="1" x14ac:dyDescent="0.3">
      <c r="A39" s="15"/>
      <c r="B39" s="16" t="s">
        <v>110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8">
        <v>0</v>
      </c>
      <c r="AA39" s="17">
        <v>1</v>
      </c>
      <c r="AB39" s="17">
        <v>1</v>
      </c>
      <c r="AC39" s="17">
        <v>1</v>
      </c>
      <c r="AD39" s="17">
        <v>1</v>
      </c>
      <c r="AE39" s="19">
        <v>0</v>
      </c>
      <c r="AF39" s="19">
        <v>1</v>
      </c>
      <c r="AG39" s="19">
        <v>1</v>
      </c>
      <c r="AH39" s="19">
        <v>1</v>
      </c>
      <c r="AI39" s="122"/>
      <c r="AJ39" s="122"/>
    </row>
    <row r="40" spans="1:36" s="2" customFormat="1" ht="14.45" customHeight="1" x14ac:dyDescent="0.3">
      <c r="A40" s="10" t="s">
        <v>3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3"/>
      <c r="AA40" s="12"/>
      <c r="AB40" s="12"/>
      <c r="AC40" s="12"/>
      <c r="AD40" s="12"/>
      <c r="AE40" s="14"/>
      <c r="AF40" s="14"/>
      <c r="AG40" s="14"/>
      <c r="AH40" s="14"/>
      <c r="AI40" s="122"/>
      <c r="AJ40" s="122"/>
    </row>
    <row r="41" spans="1:36" s="2" customFormat="1" ht="14.45" customHeight="1" x14ac:dyDescent="0.3">
      <c r="A41" s="15"/>
      <c r="B41" s="16" t="s">
        <v>96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2</v>
      </c>
      <c r="P41" s="17">
        <v>0</v>
      </c>
      <c r="Q41" s="17">
        <v>1</v>
      </c>
      <c r="R41" s="17">
        <v>1</v>
      </c>
      <c r="S41" s="17">
        <v>1</v>
      </c>
      <c r="T41" s="17">
        <v>1</v>
      </c>
      <c r="U41" s="17">
        <v>0</v>
      </c>
      <c r="V41" s="17">
        <v>0</v>
      </c>
      <c r="W41" s="17">
        <v>1</v>
      </c>
      <c r="X41" s="17">
        <v>3</v>
      </c>
      <c r="Y41" s="17">
        <v>4</v>
      </c>
      <c r="Z41" s="18">
        <v>6</v>
      </c>
      <c r="AA41" s="17">
        <v>6</v>
      </c>
      <c r="AB41" s="17">
        <v>5</v>
      </c>
      <c r="AC41" s="17">
        <v>4</v>
      </c>
      <c r="AD41" s="17">
        <v>4</v>
      </c>
      <c r="AE41" s="19">
        <v>4</v>
      </c>
      <c r="AF41" s="19">
        <v>4</v>
      </c>
      <c r="AG41" s="19">
        <v>3</v>
      </c>
      <c r="AH41" s="19">
        <v>1</v>
      </c>
      <c r="AI41" s="122"/>
      <c r="AJ41" s="122"/>
    </row>
    <row r="42" spans="1:36" s="2" customFormat="1" ht="14.45" customHeight="1" x14ac:dyDescent="0.3">
      <c r="A42" s="10"/>
      <c r="B42" s="11" t="s">
        <v>97</v>
      </c>
      <c r="C42" s="12">
        <v>4</v>
      </c>
      <c r="D42" s="12">
        <v>3</v>
      </c>
      <c r="E42" s="12">
        <v>3</v>
      </c>
      <c r="F42" s="12">
        <v>4</v>
      </c>
      <c r="G42" s="12">
        <v>4</v>
      </c>
      <c r="H42" s="12">
        <v>6</v>
      </c>
      <c r="I42" s="12">
        <v>6</v>
      </c>
      <c r="J42" s="12">
        <v>5</v>
      </c>
      <c r="K42" s="12">
        <v>3</v>
      </c>
      <c r="L42" s="12">
        <v>3</v>
      </c>
      <c r="M42" s="12">
        <v>5</v>
      </c>
      <c r="N42" s="12">
        <v>3</v>
      </c>
      <c r="O42" s="12">
        <v>2</v>
      </c>
      <c r="P42" s="12">
        <v>2</v>
      </c>
      <c r="Q42" s="12">
        <v>2</v>
      </c>
      <c r="R42" s="12">
        <v>3</v>
      </c>
      <c r="S42" s="12">
        <v>2</v>
      </c>
      <c r="T42" s="12">
        <v>1</v>
      </c>
      <c r="U42" s="12">
        <v>3</v>
      </c>
      <c r="V42" s="12">
        <v>3</v>
      </c>
      <c r="W42" s="12">
        <v>5</v>
      </c>
      <c r="X42" s="12">
        <v>3</v>
      </c>
      <c r="Y42" s="12">
        <v>2</v>
      </c>
      <c r="Z42" s="13">
        <v>4</v>
      </c>
      <c r="AA42" s="12">
        <v>5</v>
      </c>
      <c r="AB42" s="12">
        <v>6</v>
      </c>
      <c r="AC42" s="12">
        <v>8</v>
      </c>
      <c r="AD42" s="12">
        <v>9</v>
      </c>
      <c r="AE42" s="14">
        <v>10</v>
      </c>
      <c r="AF42" s="14">
        <v>13</v>
      </c>
      <c r="AG42" s="14">
        <v>17</v>
      </c>
      <c r="AH42" s="14">
        <v>16</v>
      </c>
      <c r="AI42" s="122"/>
      <c r="AJ42" s="122"/>
    </row>
    <row r="43" spans="1:36" s="2" customFormat="1" ht="14.45" customHeight="1" x14ac:dyDescent="0.3">
      <c r="A43" s="15"/>
      <c r="B43" s="16" t="s">
        <v>103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8">
        <v>0</v>
      </c>
      <c r="AA43" s="17">
        <v>0</v>
      </c>
      <c r="AB43" s="17">
        <v>0</v>
      </c>
      <c r="AC43" s="17">
        <v>1</v>
      </c>
      <c r="AD43" s="17">
        <v>1</v>
      </c>
      <c r="AE43" s="19">
        <v>1</v>
      </c>
      <c r="AF43" s="19">
        <v>1</v>
      </c>
      <c r="AG43" s="19">
        <v>3</v>
      </c>
      <c r="AH43" s="19">
        <v>4</v>
      </c>
      <c r="AI43" s="122"/>
      <c r="AJ43" s="122"/>
    </row>
    <row r="44" spans="1:36" s="2" customFormat="1" ht="14.45" customHeight="1" x14ac:dyDescent="0.3">
      <c r="A44" s="10"/>
      <c r="B44" s="11" t="s">
        <v>110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3">
        <v>0</v>
      </c>
      <c r="AA44" s="12">
        <v>0</v>
      </c>
      <c r="AB44" s="12">
        <v>0</v>
      </c>
      <c r="AC44" s="12">
        <v>0</v>
      </c>
      <c r="AD44" s="12">
        <v>0</v>
      </c>
      <c r="AE44" s="14">
        <v>2</v>
      </c>
      <c r="AF44" s="14">
        <v>2</v>
      </c>
      <c r="AG44" s="14">
        <v>2</v>
      </c>
      <c r="AH44" s="14">
        <v>2</v>
      </c>
      <c r="AI44" s="122"/>
      <c r="AJ44" s="122"/>
    </row>
    <row r="45" spans="1:36" s="2" customFormat="1" ht="14.45" customHeight="1" x14ac:dyDescent="0.3">
      <c r="A45" s="15" t="s">
        <v>4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8"/>
      <c r="AA45" s="17"/>
      <c r="AB45" s="17"/>
      <c r="AC45" s="17"/>
      <c r="AD45" s="17"/>
      <c r="AE45" s="19"/>
      <c r="AF45" s="19"/>
      <c r="AG45" s="19"/>
      <c r="AH45" s="19"/>
      <c r="AI45" s="122"/>
      <c r="AJ45" s="122"/>
    </row>
    <row r="46" spans="1:36" s="2" customFormat="1" ht="14.45" customHeight="1" x14ac:dyDescent="0.3">
      <c r="A46" s="10"/>
      <c r="B46" s="11" t="s">
        <v>96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1</v>
      </c>
      <c r="S46" s="12">
        <v>1</v>
      </c>
      <c r="T46" s="12">
        <v>0</v>
      </c>
      <c r="U46" s="12">
        <v>1</v>
      </c>
      <c r="V46" s="12">
        <v>1</v>
      </c>
      <c r="W46" s="12">
        <v>0</v>
      </c>
      <c r="X46" s="12">
        <v>0</v>
      </c>
      <c r="Y46" s="12">
        <v>0</v>
      </c>
      <c r="Z46" s="13">
        <v>0</v>
      </c>
      <c r="AA46" s="12">
        <v>0</v>
      </c>
      <c r="AB46" s="12">
        <v>0</v>
      </c>
      <c r="AC46" s="12">
        <v>0</v>
      </c>
      <c r="AD46" s="12">
        <v>0</v>
      </c>
      <c r="AE46" s="14">
        <v>0</v>
      </c>
      <c r="AF46" s="14">
        <v>0</v>
      </c>
      <c r="AG46" s="14">
        <v>1</v>
      </c>
      <c r="AH46" s="14">
        <v>1</v>
      </c>
      <c r="AI46" s="122"/>
      <c r="AJ46" s="122"/>
    </row>
    <row r="47" spans="1:36" s="2" customFormat="1" ht="14.45" customHeight="1" x14ac:dyDescent="0.3">
      <c r="A47" s="33"/>
      <c r="B47" s="34" t="s">
        <v>97</v>
      </c>
      <c r="C47" s="35">
        <v>5</v>
      </c>
      <c r="D47" s="35">
        <v>5</v>
      </c>
      <c r="E47" s="35">
        <v>4</v>
      </c>
      <c r="F47" s="35">
        <v>2</v>
      </c>
      <c r="G47" s="35">
        <v>2</v>
      </c>
      <c r="H47" s="35">
        <v>2</v>
      </c>
      <c r="I47" s="35">
        <v>2</v>
      </c>
      <c r="J47" s="35">
        <v>4</v>
      </c>
      <c r="K47" s="35">
        <v>4</v>
      </c>
      <c r="L47" s="35">
        <v>1</v>
      </c>
      <c r="M47" s="35">
        <v>2</v>
      </c>
      <c r="N47" s="35">
        <v>3</v>
      </c>
      <c r="O47" s="35">
        <v>2</v>
      </c>
      <c r="P47" s="35">
        <v>5</v>
      </c>
      <c r="Q47" s="35">
        <v>1</v>
      </c>
      <c r="R47" s="35">
        <v>1</v>
      </c>
      <c r="S47" s="35">
        <v>3</v>
      </c>
      <c r="T47" s="35">
        <v>3</v>
      </c>
      <c r="U47" s="35">
        <v>2</v>
      </c>
      <c r="V47" s="35">
        <v>2</v>
      </c>
      <c r="W47" s="35">
        <v>3</v>
      </c>
      <c r="X47" s="35">
        <v>7</v>
      </c>
      <c r="Y47" s="35">
        <v>7</v>
      </c>
      <c r="Z47" s="35">
        <v>9</v>
      </c>
      <c r="AA47" s="35">
        <v>11</v>
      </c>
      <c r="AB47" s="35">
        <v>8</v>
      </c>
      <c r="AC47" s="35">
        <v>6</v>
      </c>
      <c r="AD47" s="35">
        <v>7</v>
      </c>
      <c r="AE47" s="36">
        <v>5</v>
      </c>
      <c r="AF47" s="36">
        <v>9</v>
      </c>
      <c r="AG47" s="36">
        <v>10</v>
      </c>
      <c r="AH47" s="36">
        <v>7</v>
      </c>
      <c r="AI47" s="122"/>
      <c r="AJ47" s="122"/>
    </row>
    <row r="48" spans="1:36" s="2" customFormat="1" ht="14.45" customHeight="1" x14ac:dyDescent="0.3">
      <c r="A48" s="10"/>
      <c r="B48" s="11" t="s">
        <v>103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3">
        <v>0</v>
      </c>
      <c r="AA48" s="12">
        <v>0</v>
      </c>
      <c r="AB48" s="12">
        <v>0</v>
      </c>
      <c r="AC48" s="12">
        <v>0</v>
      </c>
      <c r="AD48" s="12">
        <v>0</v>
      </c>
      <c r="AE48" s="14">
        <v>0</v>
      </c>
      <c r="AF48" s="14">
        <v>3</v>
      </c>
      <c r="AG48" s="14">
        <v>3</v>
      </c>
      <c r="AH48" s="14">
        <v>2</v>
      </c>
      <c r="AI48" s="122"/>
      <c r="AJ48" s="122"/>
    </row>
    <row r="49" spans="1:36" s="2" customFormat="1" ht="14.45" customHeight="1" x14ac:dyDescent="0.3">
      <c r="A49" s="15"/>
      <c r="B49" s="16" t="s">
        <v>110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8">
        <v>0</v>
      </c>
      <c r="AA49" s="17">
        <v>0</v>
      </c>
      <c r="AB49" s="17">
        <v>0</v>
      </c>
      <c r="AC49" s="17">
        <v>0</v>
      </c>
      <c r="AD49" s="17">
        <v>0</v>
      </c>
      <c r="AE49" s="19">
        <v>2</v>
      </c>
      <c r="AF49" s="19">
        <v>2</v>
      </c>
      <c r="AG49" s="19">
        <v>2</v>
      </c>
      <c r="AH49" s="19">
        <v>1</v>
      </c>
      <c r="AI49" s="122"/>
      <c r="AJ49" s="122"/>
    </row>
    <row r="50" spans="1:36" s="2" customFormat="1" ht="14.45" customHeight="1" x14ac:dyDescent="0.3">
      <c r="A50" s="10" t="s">
        <v>63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  <c r="AA50" s="12"/>
      <c r="AB50" s="12"/>
      <c r="AC50" s="12"/>
      <c r="AD50" s="12"/>
      <c r="AE50" s="14"/>
      <c r="AF50" s="14"/>
      <c r="AG50" s="14"/>
      <c r="AH50" s="14"/>
      <c r="AI50" s="122"/>
      <c r="AJ50" s="122"/>
    </row>
    <row r="51" spans="1:36" s="2" customFormat="1" ht="14.45" customHeight="1" x14ac:dyDescent="0.3">
      <c r="A51" s="15"/>
      <c r="B51" s="16" t="s">
        <v>96</v>
      </c>
      <c r="C51" s="17">
        <v>5</v>
      </c>
      <c r="D51" s="17">
        <v>3</v>
      </c>
      <c r="E51" s="17">
        <v>3</v>
      </c>
      <c r="F51" s="17">
        <v>3</v>
      </c>
      <c r="G51" s="17">
        <v>4</v>
      </c>
      <c r="H51" s="17">
        <v>5</v>
      </c>
      <c r="I51" s="17">
        <v>5</v>
      </c>
      <c r="J51" s="17">
        <v>7</v>
      </c>
      <c r="K51" s="17">
        <v>6</v>
      </c>
      <c r="L51" s="17">
        <v>6</v>
      </c>
      <c r="M51" s="17">
        <v>6</v>
      </c>
      <c r="N51" s="17">
        <v>7</v>
      </c>
      <c r="O51" s="17">
        <v>8</v>
      </c>
      <c r="P51" s="17">
        <v>8</v>
      </c>
      <c r="Q51" s="17">
        <v>3</v>
      </c>
      <c r="R51" s="17">
        <v>3</v>
      </c>
      <c r="S51" s="17">
        <v>3</v>
      </c>
      <c r="T51" s="17">
        <v>2</v>
      </c>
      <c r="U51" s="17">
        <v>2</v>
      </c>
      <c r="V51" s="17">
        <v>2</v>
      </c>
      <c r="W51" s="17">
        <v>5</v>
      </c>
      <c r="X51" s="17">
        <v>4</v>
      </c>
      <c r="Y51" s="17">
        <v>4</v>
      </c>
      <c r="Z51" s="18">
        <v>6</v>
      </c>
      <c r="AA51" s="17">
        <v>6</v>
      </c>
      <c r="AB51" s="17">
        <v>5</v>
      </c>
      <c r="AC51" s="17">
        <v>5</v>
      </c>
      <c r="AD51" s="17">
        <v>4</v>
      </c>
      <c r="AE51" s="19">
        <v>6</v>
      </c>
      <c r="AF51" s="19">
        <v>5</v>
      </c>
      <c r="AG51" s="19">
        <v>5</v>
      </c>
      <c r="AH51" s="19">
        <v>4</v>
      </c>
      <c r="AI51" s="122"/>
      <c r="AJ51" s="122"/>
    </row>
    <row r="52" spans="1:36" s="2" customFormat="1" ht="14.45" customHeight="1" x14ac:dyDescent="0.3">
      <c r="A52" s="10"/>
      <c r="B52" s="11" t="s">
        <v>97</v>
      </c>
      <c r="C52" s="12">
        <v>13</v>
      </c>
      <c r="D52" s="12">
        <v>9</v>
      </c>
      <c r="E52" s="12">
        <v>12</v>
      </c>
      <c r="F52" s="12">
        <v>11</v>
      </c>
      <c r="G52" s="12">
        <v>11</v>
      </c>
      <c r="H52" s="12">
        <v>10</v>
      </c>
      <c r="I52" s="12">
        <v>10</v>
      </c>
      <c r="J52" s="12">
        <v>10</v>
      </c>
      <c r="K52" s="12">
        <v>9</v>
      </c>
      <c r="L52" s="12">
        <v>9</v>
      </c>
      <c r="M52" s="12">
        <v>9</v>
      </c>
      <c r="N52" s="12">
        <v>11</v>
      </c>
      <c r="O52" s="12">
        <v>8</v>
      </c>
      <c r="P52" s="12">
        <v>12</v>
      </c>
      <c r="Q52" s="12">
        <v>7</v>
      </c>
      <c r="R52" s="12">
        <v>10</v>
      </c>
      <c r="S52" s="12">
        <v>7</v>
      </c>
      <c r="T52" s="12">
        <v>10</v>
      </c>
      <c r="U52" s="12">
        <v>10</v>
      </c>
      <c r="V52" s="12">
        <v>11</v>
      </c>
      <c r="W52" s="12">
        <v>13</v>
      </c>
      <c r="X52" s="12">
        <v>12</v>
      </c>
      <c r="Y52" s="12">
        <v>10</v>
      </c>
      <c r="Z52" s="13">
        <v>9</v>
      </c>
      <c r="AA52" s="12">
        <v>11</v>
      </c>
      <c r="AB52" s="12">
        <v>11</v>
      </c>
      <c r="AC52" s="12">
        <v>12</v>
      </c>
      <c r="AD52" s="12">
        <v>10</v>
      </c>
      <c r="AE52" s="14">
        <v>9</v>
      </c>
      <c r="AF52" s="14">
        <v>9</v>
      </c>
      <c r="AG52" s="14">
        <v>12</v>
      </c>
      <c r="AH52" s="14">
        <v>12</v>
      </c>
      <c r="AI52" s="122"/>
      <c r="AJ52" s="122"/>
    </row>
    <row r="53" spans="1:36" s="2" customFormat="1" ht="14.45" customHeight="1" x14ac:dyDescent="0.3">
      <c r="A53" s="15"/>
      <c r="B53" s="16" t="s">
        <v>103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8">
        <v>0</v>
      </c>
      <c r="AA53" s="17">
        <v>0</v>
      </c>
      <c r="AB53" s="17">
        <v>0</v>
      </c>
      <c r="AC53" s="17">
        <v>0</v>
      </c>
      <c r="AD53" s="17">
        <v>0</v>
      </c>
      <c r="AE53" s="19">
        <v>0</v>
      </c>
      <c r="AF53" s="19">
        <v>0</v>
      </c>
      <c r="AG53" s="19">
        <v>0</v>
      </c>
      <c r="AH53" s="19">
        <v>0</v>
      </c>
      <c r="AI53" s="122"/>
      <c r="AJ53" s="122"/>
    </row>
    <row r="54" spans="1:36" s="2" customFormat="1" ht="14.45" customHeight="1" x14ac:dyDescent="0.3">
      <c r="A54" s="10"/>
      <c r="B54" s="11" t="s">
        <v>110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3">
        <v>0</v>
      </c>
      <c r="AA54" s="12">
        <v>0</v>
      </c>
      <c r="AB54" s="12">
        <v>0</v>
      </c>
      <c r="AC54" s="12">
        <v>0</v>
      </c>
      <c r="AD54" s="12">
        <v>0</v>
      </c>
      <c r="AE54" s="14">
        <v>0</v>
      </c>
      <c r="AF54" s="14">
        <v>0</v>
      </c>
      <c r="AG54" s="14">
        <v>0</v>
      </c>
      <c r="AH54" s="14">
        <v>0</v>
      </c>
      <c r="AI54" s="122"/>
      <c r="AJ54" s="122"/>
    </row>
    <row r="55" spans="1:36" s="2" customFormat="1" ht="14.45" customHeight="1" x14ac:dyDescent="0.3">
      <c r="A55" s="15" t="s">
        <v>5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8"/>
      <c r="AA55" s="17"/>
      <c r="AB55" s="17"/>
      <c r="AC55" s="17"/>
      <c r="AD55" s="17"/>
      <c r="AE55" s="19"/>
      <c r="AF55" s="19"/>
      <c r="AG55" s="19"/>
      <c r="AH55" s="19"/>
      <c r="AI55" s="122"/>
      <c r="AJ55" s="122"/>
    </row>
    <row r="56" spans="1:36" s="2" customFormat="1" ht="14.45" customHeight="1" x14ac:dyDescent="0.3">
      <c r="A56" s="10"/>
      <c r="B56" s="11" t="s">
        <v>96</v>
      </c>
      <c r="C56" s="12">
        <v>1</v>
      </c>
      <c r="D56" s="12">
        <v>1</v>
      </c>
      <c r="E56" s="12">
        <v>2</v>
      </c>
      <c r="F56" s="12">
        <v>1</v>
      </c>
      <c r="G56" s="12">
        <v>1</v>
      </c>
      <c r="H56" s="12">
        <v>2</v>
      </c>
      <c r="I56" s="12">
        <v>3</v>
      </c>
      <c r="J56" s="12">
        <v>1</v>
      </c>
      <c r="K56" s="12">
        <v>1</v>
      </c>
      <c r="L56" s="12">
        <v>1</v>
      </c>
      <c r="M56" s="12">
        <v>1</v>
      </c>
      <c r="N56" s="12">
        <v>1</v>
      </c>
      <c r="O56" s="12">
        <v>2</v>
      </c>
      <c r="P56" s="12">
        <v>3</v>
      </c>
      <c r="Q56" s="12">
        <v>2</v>
      </c>
      <c r="R56" s="12">
        <v>1</v>
      </c>
      <c r="S56" s="12">
        <v>1</v>
      </c>
      <c r="T56" s="12">
        <v>2</v>
      </c>
      <c r="U56" s="12">
        <v>2</v>
      </c>
      <c r="V56" s="12">
        <v>2</v>
      </c>
      <c r="W56" s="12">
        <v>2</v>
      </c>
      <c r="X56" s="12">
        <v>1</v>
      </c>
      <c r="Y56" s="12">
        <v>1</v>
      </c>
      <c r="Z56" s="13">
        <v>2</v>
      </c>
      <c r="AA56" s="12">
        <v>2</v>
      </c>
      <c r="AB56" s="12">
        <v>2</v>
      </c>
      <c r="AC56" s="12">
        <v>1</v>
      </c>
      <c r="AD56" s="12">
        <v>1</v>
      </c>
      <c r="AE56" s="14">
        <v>1</v>
      </c>
      <c r="AF56" s="14">
        <v>2</v>
      </c>
      <c r="AG56" s="14">
        <v>2</v>
      </c>
      <c r="AH56" s="14">
        <v>2</v>
      </c>
      <c r="AI56" s="122"/>
      <c r="AJ56" s="122"/>
    </row>
    <row r="57" spans="1:36" s="2" customFormat="1" ht="14.45" customHeight="1" x14ac:dyDescent="0.3">
      <c r="A57" s="15"/>
      <c r="B57" s="16" t="s">
        <v>97</v>
      </c>
      <c r="C57" s="17">
        <v>9</v>
      </c>
      <c r="D57" s="17">
        <v>11</v>
      </c>
      <c r="E57" s="17">
        <v>11</v>
      </c>
      <c r="F57" s="17">
        <v>11</v>
      </c>
      <c r="G57" s="17">
        <v>12</v>
      </c>
      <c r="H57" s="17">
        <v>10</v>
      </c>
      <c r="I57" s="17">
        <v>8</v>
      </c>
      <c r="J57" s="17">
        <v>9</v>
      </c>
      <c r="K57" s="17">
        <v>10</v>
      </c>
      <c r="L57" s="17">
        <v>7</v>
      </c>
      <c r="M57" s="17">
        <v>7</v>
      </c>
      <c r="N57" s="17">
        <v>7</v>
      </c>
      <c r="O57" s="17">
        <v>6</v>
      </c>
      <c r="P57" s="17">
        <v>6</v>
      </c>
      <c r="Q57" s="17">
        <v>4</v>
      </c>
      <c r="R57" s="17">
        <v>4</v>
      </c>
      <c r="S57" s="17">
        <v>2</v>
      </c>
      <c r="T57" s="17">
        <v>2</v>
      </c>
      <c r="U57" s="17">
        <v>2</v>
      </c>
      <c r="V57" s="17">
        <v>3</v>
      </c>
      <c r="W57" s="17">
        <v>3</v>
      </c>
      <c r="X57" s="17">
        <v>5</v>
      </c>
      <c r="Y57" s="17">
        <v>7</v>
      </c>
      <c r="Z57" s="18">
        <v>7</v>
      </c>
      <c r="AA57" s="17">
        <v>8</v>
      </c>
      <c r="AB57" s="17">
        <v>8</v>
      </c>
      <c r="AC57" s="17">
        <v>8</v>
      </c>
      <c r="AD57" s="17">
        <v>7</v>
      </c>
      <c r="AE57" s="19">
        <v>7</v>
      </c>
      <c r="AF57" s="19">
        <v>8</v>
      </c>
      <c r="AG57" s="19">
        <v>10</v>
      </c>
      <c r="AH57" s="19">
        <v>11</v>
      </c>
      <c r="AI57" s="122"/>
      <c r="AJ57" s="122"/>
    </row>
    <row r="58" spans="1:36" s="2" customFormat="1" ht="14.45" customHeight="1" x14ac:dyDescent="0.3">
      <c r="A58" s="10"/>
      <c r="B58" s="11" t="s">
        <v>103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3">
        <v>0</v>
      </c>
      <c r="AA58" s="12">
        <v>0</v>
      </c>
      <c r="AB58" s="12">
        <v>0</v>
      </c>
      <c r="AC58" s="12">
        <v>1</v>
      </c>
      <c r="AD58" s="12">
        <v>1</v>
      </c>
      <c r="AE58" s="14">
        <v>1</v>
      </c>
      <c r="AF58" s="14">
        <v>1</v>
      </c>
      <c r="AG58" s="14">
        <v>1</v>
      </c>
      <c r="AH58" s="14">
        <v>1</v>
      </c>
      <c r="AI58" s="122"/>
      <c r="AJ58" s="122"/>
    </row>
    <row r="59" spans="1:36" s="2" customFormat="1" ht="14.45" customHeight="1" x14ac:dyDescent="0.3">
      <c r="A59" s="15"/>
      <c r="B59" s="16" t="s">
        <v>110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8">
        <v>0</v>
      </c>
      <c r="AA59" s="17">
        <v>0</v>
      </c>
      <c r="AB59" s="17">
        <v>0</v>
      </c>
      <c r="AC59" s="17">
        <v>0</v>
      </c>
      <c r="AD59" s="17">
        <v>0</v>
      </c>
      <c r="AE59" s="19">
        <v>0</v>
      </c>
      <c r="AF59" s="19">
        <v>0</v>
      </c>
      <c r="AG59" s="19">
        <v>0</v>
      </c>
      <c r="AH59" s="19">
        <v>0</v>
      </c>
      <c r="AI59" s="122"/>
      <c r="AJ59" s="122"/>
    </row>
    <row r="60" spans="1:36" s="2" customFormat="1" ht="14.45" customHeight="1" x14ac:dyDescent="0.3">
      <c r="A60" s="10" t="s">
        <v>6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3"/>
      <c r="AA60" s="12"/>
      <c r="AB60" s="12"/>
      <c r="AC60" s="12"/>
      <c r="AD60" s="12"/>
      <c r="AE60" s="14"/>
      <c r="AF60" s="14"/>
      <c r="AG60" s="14"/>
      <c r="AH60" s="14"/>
      <c r="AI60" s="122"/>
      <c r="AJ60" s="122"/>
    </row>
    <row r="61" spans="1:36" s="2" customFormat="1" ht="14.45" customHeight="1" x14ac:dyDescent="0.3">
      <c r="A61" s="15"/>
      <c r="B61" s="16" t="s">
        <v>96</v>
      </c>
      <c r="C61" s="17">
        <v>2</v>
      </c>
      <c r="D61" s="17">
        <v>1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2</v>
      </c>
      <c r="K61" s="17">
        <v>2</v>
      </c>
      <c r="L61" s="17">
        <v>1</v>
      </c>
      <c r="M61" s="17">
        <v>1</v>
      </c>
      <c r="N61" s="17">
        <v>1</v>
      </c>
      <c r="O61" s="17">
        <v>1</v>
      </c>
      <c r="P61" s="17">
        <v>1</v>
      </c>
      <c r="Q61" s="17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7">
        <v>1</v>
      </c>
      <c r="Y61" s="17">
        <v>2</v>
      </c>
      <c r="Z61" s="18">
        <v>2</v>
      </c>
      <c r="AA61" s="17">
        <v>2</v>
      </c>
      <c r="AB61" s="17">
        <v>1</v>
      </c>
      <c r="AC61" s="17">
        <v>1</v>
      </c>
      <c r="AD61" s="17">
        <v>1</v>
      </c>
      <c r="AE61" s="19">
        <v>1</v>
      </c>
      <c r="AF61" s="19">
        <v>0</v>
      </c>
      <c r="AG61" s="19">
        <v>0</v>
      </c>
      <c r="AH61" s="19">
        <v>0</v>
      </c>
      <c r="AI61" s="122"/>
      <c r="AJ61" s="122"/>
    </row>
    <row r="62" spans="1:36" s="2" customFormat="1" ht="14.45" customHeight="1" x14ac:dyDescent="0.3">
      <c r="A62" s="10"/>
      <c r="B62" s="11" t="s">
        <v>97</v>
      </c>
      <c r="C62" s="12">
        <v>2</v>
      </c>
      <c r="D62" s="12">
        <v>2</v>
      </c>
      <c r="E62" s="12">
        <v>2</v>
      </c>
      <c r="F62" s="12">
        <v>3</v>
      </c>
      <c r="G62" s="12">
        <v>3</v>
      </c>
      <c r="H62" s="12">
        <v>3</v>
      </c>
      <c r="I62" s="12">
        <v>3</v>
      </c>
      <c r="J62" s="12">
        <v>3</v>
      </c>
      <c r="K62" s="12">
        <v>2</v>
      </c>
      <c r="L62" s="12">
        <v>2</v>
      </c>
      <c r="M62" s="12">
        <v>2</v>
      </c>
      <c r="N62" s="12">
        <v>0</v>
      </c>
      <c r="O62" s="12">
        <v>0</v>
      </c>
      <c r="P62" s="12">
        <v>1</v>
      </c>
      <c r="Q62" s="12">
        <v>0</v>
      </c>
      <c r="R62" s="12">
        <v>1</v>
      </c>
      <c r="S62" s="12">
        <v>2</v>
      </c>
      <c r="T62" s="12">
        <v>1</v>
      </c>
      <c r="U62" s="12">
        <v>1</v>
      </c>
      <c r="V62" s="12">
        <v>2</v>
      </c>
      <c r="W62" s="12">
        <v>1</v>
      </c>
      <c r="X62" s="12">
        <v>1</v>
      </c>
      <c r="Y62" s="12">
        <v>1</v>
      </c>
      <c r="Z62" s="13">
        <v>1</v>
      </c>
      <c r="AA62" s="12">
        <v>2</v>
      </c>
      <c r="AB62" s="12">
        <v>5</v>
      </c>
      <c r="AC62" s="12">
        <v>6</v>
      </c>
      <c r="AD62" s="12">
        <v>6</v>
      </c>
      <c r="AE62" s="14">
        <v>5</v>
      </c>
      <c r="AF62" s="14">
        <v>5</v>
      </c>
      <c r="AG62" s="14">
        <v>4</v>
      </c>
      <c r="AH62" s="14">
        <v>4</v>
      </c>
      <c r="AI62" s="122"/>
      <c r="AJ62" s="122"/>
    </row>
    <row r="63" spans="1:36" s="2" customFormat="1" ht="14.45" customHeight="1" x14ac:dyDescent="0.3">
      <c r="A63" s="15"/>
      <c r="B63" s="16" t="s">
        <v>103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8">
        <v>0</v>
      </c>
      <c r="AA63" s="17">
        <v>0</v>
      </c>
      <c r="AB63" s="17">
        <v>0</v>
      </c>
      <c r="AC63" s="17">
        <v>0</v>
      </c>
      <c r="AD63" s="17">
        <v>0</v>
      </c>
      <c r="AE63" s="19">
        <v>2</v>
      </c>
      <c r="AF63" s="19">
        <v>2</v>
      </c>
      <c r="AG63" s="19">
        <v>2</v>
      </c>
      <c r="AH63" s="19">
        <v>2</v>
      </c>
      <c r="AI63" s="122"/>
      <c r="AJ63" s="122"/>
    </row>
    <row r="64" spans="1:36" s="2" customFormat="1" ht="14.45" customHeight="1" x14ac:dyDescent="0.3">
      <c r="A64" s="10"/>
      <c r="B64" s="11" t="s">
        <v>110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3">
        <v>0</v>
      </c>
      <c r="AA64" s="12">
        <v>0</v>
      </c>
      <c r="AB64" s="12">
        <v>0</v>
      </c>
      <c r="AC64" s="12">
        <v>0</v>
      </c>
      <c r="AD64" s="12">
        <v>0</v>
      </c>
      <c r="AE64" s="14">
        <v>0</v>
      </c>
      <c r="AF64" s="14">
        <v>0</v>
      </c>
      <c r="AG64" s="14">
        <v>0</v>
      </c>
      <c r="AH64" s="14">
        <v>0</v>
      </c>
      <c r="AI64" s="122"/>
      <c r="AJ64" s="122"/>
    </row>
    <row r="65" spans="1:36" s="2" customFormat="1" ht="14.45" customHeight="1" x14ac:dyDescent="0.3">
      <c r="A65" s="15" t="s">
        <v>7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8"/>
      <c r="AA65" s="17"/>
      <c r="AB65" s="17"/>
      <c r="AC65" s="17"/>
      <c r="AD65" s="17"/>
      <c r="AE65" s="19"/>
      <c r="AF65" s="19"/>
      <c r="AG65" s="19"/>
      <c r="AH65" s="19"/>
      <c r="AI65" s="122"/>
      <c r="AJ65" s="122"/>
    </row>
    <row r="66" spans="1:36" s="2" customFormat="1" ht="14.45" customHeight="1" x14ac:dyDescent="0.3">
      <c r="A66" s="10"/>
      <c r="B66" s="11" t="s">
        <v>96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3">
        <v>0</v>
      </c>
      <c r="AA66" s="12">
        <v>0</v>
      </c>
      <c r="AB66" s="12">
        <v>0</v>
      </c>
      <c r="AC66" s="12">
        <v>0</v>
      </c>
      <c r="AD66" s="12">
        <v>0</v>
      </c>
      <c r="AE66" s="14">
        <v>0</v>
      </c>
      <c r="AF66" s="14">
        <v>0</v>
      </c>
      <c r="AG66" s="14">
        <v>0</v>
      </c>
      <c r="AH66" s="14">
        <v>0</v>
      </c>
      <c r="AI66" s="122"/>
      <c r="AJ66" s="122"/>
    </row>
    <row r="67" spans="1:36" s="2" customFormat="1" ht="14.45" customHeight="1" x14ac:dyDescent="0.3">
      <c r="A67" s="15"/>
      <c r="B67" s="16" t="s">
        <v>97</v>
      </c>
      <c r="C67" s="17">
        <v>1</v>
      </c>
      <c r="D67" s="17">
        <v>1</v>
      </c>
      <c r="E67" s="17">
        <v>1</v>
      </c>
      <c r="F67" s="17">
        <v>1</v>
      </c>
      <c r="G67" s="17">
        <v>1</v>
      </c>
      <c r="H67" s="17">
        <v>1</v>
      </c>
      <c r="I67" s="17">
        <v>0</v>
      </c>
      <c r="J67" s="17">
        <v>1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8">
        <v>0</v>
      </c>
      <c r="AA67" s="17">
        <v>0</v>
      </c>
      <c r="AB67" s="17">
        <v>0</v>
      </c>
      <c r="AC67" s="17">
        <v>0</v>
      </c>
      <c r="AD67" s="17">
        <v>0</v>
      </c>
      <c r="AE67" s="19">
        <v>0</v>
      </c>
      <c r="AF67" s="19">
        <v>0</v>
      </c>
      <c r="AG67" s="19">
        <v>0</v>
      </c>
      <c r="AH67" s="19">
        <v>0</v>
      </c>
      <c r="AI67" s="122"/>
      <c r="AJ67" s="122"/>
    </row>
    <row r="68" spans="1:36" s="2" customFormat="1" ht="14.45" customHeight="1" x14ac:dyDescent="0.3">
      <c r="A68" s="10"/>
      <c r="B68" s="11" t="s">
        <v>103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3">
        <v>0</v>
      </c>
      <c r="AA68" s="12">
        <v>0</v>
      </c>
      <c r="AB68" s="12">
        <v>0</v>
      </c>
      <c r="AC68" s="12">
        <v>0</v>
      </c>
      <c r="AD68" s="12">
        <v>0</v>
      </c>
      <c r="AE68" s="14">
        <v>0</v>
      </c>
      <c r="AF68" s="14">
        <v>0</v>
      </c>
      <c r="AG68" s="14">
        <v>0</v>
      </c>
      <c r="AH68" s="14">
        <v>0</v>
      </c>
      <c r="AI68" s="122"/>
      <c r="AJ68" s="122"/>
    </row>
    <row r="69" spans="1:36" s="2" customFormat="1" ht="14.45" customHeight="1" x14ac:dyDescent="0.3">
      <c r="A69" s="37"/>
      <c r="B69" s="38" t="s">
        <v>110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40">
        <v>0</v>
      </c>
      <c r="AA69" s="39">
        <v>0</v>
      </c>
      <c r="AB69" s="39">
        <v>0</v>
      </c>
      <c r="AC69" s="39">
        <v>0</v>
      </c>
      <c r="AD69" s="39">
        <v>0</v>
      </c>
      <c r="AE69" s="41">
        <v>0</v>
      </c>
      <c r="AF69" s="41">
        <v>0</v>
      </c>
      <c r="AG69" s="41">
        <v>0</v>
      </c>
      <c r="AH69" s="41">
        <v>0</v>
      </c>
      <c r="AI69" s="122"/>
      <c r="AJ69" s="122"/>
    </row>
    <row r="70" spans="1:36" s="2" customFormat="1" ht="14.45" customHeight="1" x14ac:dyDescent="0.3">
      <c r="A70" s="42" t="s">
        <v>14</v>
      </c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13"/>
      <c r="AA70" s="44"/>
      <c r="AB70" s="44"/>
      <c r="AC70" s="44"/>
      <c r="AD70" s="44"/>
      <c r="AE70" s="45"/>
      <c r="AF70" s="45"/>
      <c r="AG70" s="45"/>
      <c r="AH70" s="45"/>
      <c r="AI70" s="122"/>
      <c r="AJ70" s="122"/>
    </row>
    <row r="71" spans="1:36" s="2" customFormat="1" ht="14.45" customHeight="1" x14ac:dyDescent="0.3">
      <c r="A71" s="37"/>
      <c r="B71" s="46" t="s">
        <v>96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40">
        <v>7</v>
      </c>
      <c r="AA71" s="47">
        <v>5</v>
      </c>
      <c r="AB71" s="47">
        <v>5</v>
      </c>
      <c r="AC71" s="47">
        <v>5</v>
      </c>
      <c r="AD71" s="47">
        <v>5</v>
      </c>
      <c r="AE71" s="48">
        <v>3</v>
      </c>
      <c r="AF71" s="48">
        <v>0</v>
      </c>
      <c r="AG71" s="48">
        <v>0</v>
      </c>
      <c r="AH71" s="48">
        <v>0</v>
      </c>
      <c r="AI71" s="122"/>
      <c r="AJ71" s="122"/>
    </row>
    <row r="72" spans="1:36" s="2" customFormat="1" ht="14.45" customHeight="1" x14ac:dyDescent="0.3">
      <c r="A72" s="42"/>
      <c r="B72" s="43" t="s">
        <v>97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13">
        <v>6</v>
      </c>
      <c r="AA72" s="49">
        <v>8</v>
      </c>
      <c r="AB72" s="49">
        <v>6</v>
      </c>
      <c r="AC72" s="49">
        <v>4</v>
      </c>
      <c r="AD72" s="49">
        <v>3</v>
      </c>
      <c r="AE72" s="50">
        <v>3</v>
      </c>
      <c r="AF72" s="50">
        <v>0</v>
      </c>
      <c r="AG72" s="50">
        <v>0</v>
      </c>
      <c r="AH72" s="50">
        <v>0</v>
      </c>
      <c r="AI72" s="122"/>
      <c r="AJ72" s="122"/>
    </row>
    <row r="73" spans="1:36" s="2" customFormat="1" ht="14.45" customHeight="1" x14ac:dyDescent="0.3">
      <c r="A73" s="37"/>
      <c r="B73" s="46" t="s">
        <v>103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40">
        <v>0</v>
      </c>
      <c r="AA73" s="47">
        <v>2</v>
      </c>
      <c r="AB73" s="47">
        <v>2</v>
      </c>
      <c r="AC73" s="47">
        <v>2</v>
      </c>
      <c r="AD73" s="47">
        <v>0</v>
      </c>
      <c r="AE73" s="48">
        <v>0</v>
      </c>
      <c r="AF73" s="48">
        <v>0</v>
      </c>
      <c r="AG73" s="48">
        <v>0</v>
      </c>
      <c r="AH73" s="48">
        <v>0</v>
      </c>
      <c r="AI73" s="122"/>
      <c r="AJ73" s="122"/>
    </row>
    <row r="74" spans="1:36" s="2" customFormat="1" ht="14.45" customHeight="1" x14ac:dyDescent="0.3">
      <c r="A74" s="42"/>
      <c r="B74" s="43" t="s">
        <v>110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13">
        <v>0</v>
      </c>
      <c r="AA74" s="49">
        <v>0</v>
      </c>
      <c r="AB74" s="49">
        <v>0</v>
      </c>
      <c r="AC74" s="49">
        <v>0</v>
      </c>
      <c r="AD74" s="49">
        <v>0</v>
      </c>
      <c r="AE74" s="50">
        <v>0</v>
      </c>
      <c r="AF74" s="50">
        <v>0</v>
      </c>
      <c r="AG74" s="50">
        <v>0</v>
      </c>
      <c r="AH74" s="50">
        <v>0</v>
      </c>
      <c r="AI74" s="122"/>
      <c r="AJ74" s="122"/>
    </row>
    <row r="75" spans="1:36" s="2" customFormat="1" ht="14.45" customHeight="1" x14ac:dyDescent="0.3">
      <c r="A75" s="51" t="s">
        <v>98</v>
      </c>
      <c r="B75" s="46"/>
      <c r="C75" s="52">
        <f t="shared" ref="C75:Y75" si="6">+C21+C26+C31+C36+C41+C46+C51+C56+C61+C66</f>
        <v>41</v>
      </c>
      <c r="D75" s="52">
        <f t="shared" si="6"/>
        <v>51</v>
      </c>
      <c r="E75" s="52">
        <f t="shared" si="6"/>
        <v>69</v>
      </c>
      <c r="F75" s="52">
        <f t="shared" si="6"/>
        <v>72</v>
      </c>
      <c r="G75" s="52">
        <f t="shared" si="6"/>
        <v>91</v>
      </c>
      <c r="H75" s="52">
        <f t="shared" si="6"/>
        <v>109</v>
      </c>
      <c r="I75" s="52">
        <f t="shared" si="6"/>
        <v>130</v>
      </c>
      <c r="J75" s="52">
        <f t="shared" si="6"/>
        <v>165</v>
      </c>
      <c r="K75" s="52">
        <f t="shared" si="6"/>
        <v>187</v>
      </c>
      <c r="L75" s="52">
        <f t="shared" si="6"/>
        <v>202</v>
      </c>
      <c r="M75" s="52">
        <f t="shared" si="6"/>
        <v>230</v>
      </c>
      <c r="N75" s="52">
        <f t="shared" si="6"/>
        <v>249</v>
      </c>
      <c r="O75" s="52">
        <f t="shared" si="6"/>
        <v>267</v>
      </c>
      <c r="P75" s="52">
        <f t="shared" si="6"/>
        <v>263</v>
      </c>
      <c r="Q75" s="52">
        <f t="shared" si="6"/>
        <v>270</v>
      </c>
      <c r="R75" s="52">
        <f t="shared" si="6"/>
        <v>276</v>
      </c>
      <c r="S75" s="52">
        <f t="shared" si="6"/>
        <v>267</v>
      </c>
      <c r="T75" s="52">
        <f t="shared" si="6"/>
        <v>263</v>
      </c>
      <c r="U75" s="52">
        <f t="shared" si="6"/>
        <v>268</v>
      </c>
      <c r="V75" s="52">
        <f t="shared" si="6"/>
        <v>349</v>
      </c>
      <c r="W75" s="52">
        <f t="shared" si="6"/>
        <v>338</v>
      </c>
      <c r="X75" s="52">
        <f t="shared" si="6"/>
        <v>339</v>
      </c>
      <c r="Y75" s="52">
        <f t="shared" si="6"/>
        <v>387</v>
      </c>
      <c r="Z75" s="40">
        <f>+Z21+Z26+Z31+Z36+Z41+Z46+Z51+Z56+Z61+Z66+Z71</f>
        <v>400</v>
      </c>
      <c r="AA75" s="52">
        <v>334</v>
      </c>
      <c r="AB75" s="52">
        <f t="shared" ref="AB75:AH75" si="7">SUM(AB71,AB66,AB61,AB56,AB51,AB46,AB41,AB36,AB31,AB26,AB21)</f>
        <v>321</v>
      </c>
      <c r="AC75" s="52">
        <f t="shared" si="7"/>
        <v>345</v>
      </c>
      <c r="AD75" s="52">
        <f t="shared" si="7"/>
        <v>340</v>
      </c>
      <c r="AE75" s="53">
        <f t="shared" si="7"/>
        <v>319</v>
      </c>
      <c r="AF75" s="53">
        <f t="shared" si="7"/>
        <v>336</v>
      </c>
      <c r="AG75" s="53">
        <f t="shared" ref="AG75" si="8">SUM(AG71,AG66,AG61,AG56,AG51,AG46,AG41,AG36,AG31,AG26,AG21)</f>
        <v>329</v>
      </c>
      <c r="AH75" s="53">
        <f t="shared" si="7"/>
        <v>292</v>
      </c>
      <c r="AI75" s="122"/>
      <c r="AJ75" s="122"/>
    </row>
    <row r="76" spans="1:36" s="2" customFormat="1" ht="14.45" customHeight="1" x14ac:dyDescent="0.3">
      <c r="A76" s="42" t="s">
        <v>99</v>
      </c>
      <c r="B76" s="43"/>
      <c r="C76" s="44">
        <f t="shared" ref="C76:Y76" si="9">+C22+C27+C32+C37+C42+C47+C52+C57+C62+C67</f>
        <v>157</v>
      </c>
      <c r="D76" s="44">
        <f t="shared" si="9"/>
        <v>141</v>
      </c>
      <c r="E76" s="44">
        <f t="shared" si="9"/>
        <v>139</v>
      </c>
      <c r="F76" s="44">
        <f t="shared" si="9"/>
        <v>143</v>
      </c>
      <c r="G76" s="44">
        <f t="shared" si="9"/>
        <v>136</v>
      </c>
      <c r="H76" s="44">
        <f t="shared" si="9"/>
        <v>153</v>
      </c>
      <c r="I76" s="44">
        <f t="shared" si="9"/>
        <v>155</v>
      </c>
      <c r="J76" s="44">
        <f t="shared" si="9"/>
        <v>171</v>
      </c>
      <c r="K76" s="44">
        <f t="shared" si="9"/>
        <v>161</v>
      </c>
      <c r="L76" s="44">
        <f t="shared" si="9"/>
        <v>169</v>
      </c>
      <c r="M76" s="44">
        <f t="shared" si="9"/>
        <v>156</v>
      </c>
      <c r="N76" s="44">
        <f t="shared" si="9"/>
        <v>180</v>
      </c>
      <c r="O76" s="44">
        <f t="shared" si="9"/>
        <v>162</v>
      </c>
      <c r="P76" s="44">
        <f t="shared" si="9"/>
        <v>223</v>
      </c>
      <c r="Q76" s="44">
        <f t="shared" si="9"/>
        <v>241</v>
      </c>
      <c r="R76" s="44">
        <f t="shared" si="9"/>
        <v>272</v>
      </c>
      <c r="S76" s="44">
        <f t="shared" si="9"/>
        <v>283</v>
      </c>
      <c r="T76" s="44">
        <f t="shared" si="9"/>
        <v>284</v>
      </c>
      <c r="U76" s="44">
        <f t="shared" si="9"/>
        <v>319</v>
      </c>
      <c r="V76" s="44">
        <f t="shared" si="9"/>
        <v>340</v>
      </c>
      <c r="W76" s="44">
        <f t="shared" si="9"/>
        <v>388</v>
      </c>
      <c r="X76" s="44">
        <f t="shared" si="9"/>
        <v>432</v>
      </c>
      <c r="Y76" s="44">
        <f t="shared" si="9"/>
        <v>472</v>
      </c>
      <c r="Z76" s="13">
        <f>+Z22+Z27+Z32+Z37+Z42+Z47+Z52+Z57+Z62+Z67+Z72</f>
        <v>499</v>
      </c>
      <c r="AA76" s="44">
        <v>555</v>
      </c>
      <c r="AB76" s="54">
        <f t="shared" ref="AB76:AC78" si="10">SUM(AB72,AB67,AB62,AB57,AB52,AB47,AB42,AB37,AB32,AB27,AB22)</f>
        <v>604</v>
      </c>
      <c r="AC76" s="54">
        <f t="shared" si="10"/>
        <v>637</v>
      </c>
      <c r="AD76" s="54">
        <f t="shared" ref="AD76:AH76" si="11">SUM(AD72,AD67,AD62,AD57,AD52,AD47,AD42,AD37,AD32,AD27,AD22)</f>
        <v>642</v>
      </c>
      <c r="AE76" s="55">
        <f t="shared" ref="AE76:AG76" si="12">SUM(AE72,AE67,AE62,AE57,AE52,AE47,AE42,AE37,AE32,AE27,AE22)</f>
        <v>620</v>
      </c>
      <c r="AF76" s="55">
        <f t="shared" si="12"/>
        <v>704</v>
      </c>
      <c r="AG76" s="55">
        <f t="shared" si="12"/>
        <v>716</v>
      </c>
      <c r="AH76" s="55">
        <f t="shared" si="11"/>
        <v>679</v>
      </c>
      <c r="AI76" s="122"/>
      <c r="AJ76" s="122"/>
    </row>
    <row r="77" spans="1:36" s="2" customFormat="1" ht="14.45" customHeight="1" x14ac:dyDescent="0.3">
      <c r="A77" s="37" t="s">
        <v>108</v>
      </c>
      <c r="B77" s="38"/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40">
        <v>0</v>
      </c>
      <c r="AA77" s="39">
        <v>80</v>
      </c>
      <c r="AB77" s="52">
        <f t="shared" si="10"/>
        <v>74</v>
      </c>
      <c r="AC77" s="52">
        <f t="shared" si="10"/>
        <v>110</v>
      </c>
      <c r="AD77" s="52">
        <f t="shared" ref="AD77:AH77" si="13">SUM(AD73,AD68,AD63,AD58,AD53,AD48,AD43,AD38,AD33,AD28,AD23)</f>
        <v>91</v>
      </c>
      <c r="AE77" s="53">
        <f t="shared" ref="AE77:AG77" si="14">SUM(AE73,AE68,AE63,AE58,AE53,AE48,AE43,AE38,AE33,AE28,AE23)</f>
        <v>142</v>
      </c>
      <c r="AF77" s="53">
        <f t="shared" si="14"/>
        <v>135</v>
      </c>
      <c r="AG77" s="53">
        <f t="shared" si="14"/>
        <v>119</v>
      </c>
      <c r="AH77" s="53">
        <f>SUM(AH73,AH68,AH63,AH58,AH53,AH48,AH43,AH38,AH33,AH28,AH23)</f>
        <v>92</v>
      </c>
      <c r="AI77" s="122"/>
      <c r="AJ77" s="122"/>
    </row>
    <row r="78" spans="1:36" s="2" customFormat="1" ht="14.45" customHeight="1" x14ac:dyDescent="0.3">
      <c r="A78" s="10" t="s">
        <v>109</v>
      </c>
      <c r="B78" s="11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3">
        <v>0</v>
      </c>
      <c r="AA78" s="12">
        <v>36</v>
      </c>
      <c r="AB78" s="54">
        <f t="shared" si="10"/>
        <v>31</v>
      </c>
      <c r="AC78" s="54">
        <f t="shared" si="10"/>
        <v>31</v>
      </c>
      <c r="AD78" s="54">
        <f t="shared" ref="AD78:AH78" si="15">SUM(AD74,AD69,AD64,AD59,AD54,AD49,AD44,AD39,AD34,AD29,AD24)</f>
        <v>31</v>
      </c>
      <c r="AE78" s="55">
        <f t="shared" ref="AE78:AG78" si="16">SUM(AE74,AE69,AE64,AE59,AE54,AE49,AE44,AE39,AE34,AE29,AE24)</f>
        <v>78</v>
      </c>
      <c r="AF78" s="55">
        <f t="shared" si="16"/>
        <v>40</v>
      </c>
      <c r="AG78" s="55">
        <f t="shared" si="16"/>
        <v>33</v>
      </c>
      <c r="AH78" s="55">
        <f t="shared" si="15"/>
        <v>19</v>
      </c>
      <c r="AI78" s="122"/>
      <c r="AJ78" s="122"/>
    </row>
    <row r="79" spans="1:36" s="3" customFormat="1" ht="14.45" customHeight="1" x14ac:dyDescent="0.3">
      <c r="A79" s="51" t="s">
        <v>90</v>
      </c>
      <c r="B79" s="56"/>
      <c r="C79" s="57">
        <f t="shared" ref="C79:Y79" si="17">SUM(C75:C76)</f>
        <v>198</v>
      </c>
      <c r="D79" s="57">
        <f t="shared" si="17"/>
        <v>192</v>
      </c>
      <c r="E79" s="57">
        <f t="shared" si="17"/>
        <v>208</v>
      </c>
      <c r="F79" s="57">
        <f t="shared" si="17"/>
        <v>215</v>
      </c>
      <c r="G79" s="57">
        <f t="shared" si="17"/>
        <v>227</v>
      </c>
      <c r="H79" s="57">
        <f t="shared" si="17"/>
        <v>262</v>
      </c>
      <c r="I79" s="57">
        <f t="shared" si="17"/>
        <v>285</v>
      </c>
      <c r="J79" s="57">
        <f t="shared" si="17"/>
        <v>336</v>
      </c>
      <c r="K79" s="57">
        <f t="shared" si="17"/>
        <v>348</v>
      </c>
      <c r="L79" s="57">
        <f t="shared" si="17"/>
        <v>371</v>
      </c>
      <c r="M79" s="57">
        <f t="shared" si="17"/>
        <v>386</v>
      </c>
      <c r="N79" s="57">
        <f t="shared" si="17"/>
        <v>429</v>
      </c>
      <c r="O79" s="57">
        <f t="shared" si="17"/>
        <v>429</v>
      </c>
      <c r="P79" s="57">
        <f t="shared" si="17"/>
        <v>486</v>
      </c>
      <c r="Q79" s="57">
        <f t="shared" si="17"/>
        <v>511</v>
      </c>
      <c r="R79" s="57">
        <f t="shared" si="17"/>
        <v>548</v>
      </c>
      <c r="S79" s="57">
        <f t="shared" si="17"/>
        <v>550</v>
      </c>
      <c r="T79" s="57">
        <f t="shared" si="17"/>
        <v>547</v>
      </c>
      <c r="U79" s="57">
        <f t="shared" si="17"/>
        <v>587</v>
      </c>
      <c r="V79" s="57">
        <f t="shared" si="17"/>
        <v>689</v>
      </c>
      <c r="W79" s="57">
        <f t="shared" si="17"/>
        <v>726</v>
      </c>
      <c r="X79" s="57">
        <f t="shared" si="17"/>
        <v>771</v>
      </c>
      <c r="Y79" s="57">
        <f t="shared" si="17"/>
        <v>859</v>
      </c>
      <c r="Z79" s="58">
        <f>Z75+Z76</f>
        <v>899</v>
      </c>
      <c r="AA79" s="57">
        <v>1005</v>
      </c>
      <c r="AB79" s="57">
        <f t="shared" ref="AB79:AH79" si="18">SUM(AB75:AB78)</f>
        <v>1030</v>
      </c>
      <c r="AC79" s="57">
        <f t="shared" si="18"/>
        <v>1123</v>
      </c>
      <c r="AD79" s="57">
        <f t="shared" si="18"/>
        <v>1104</v>
      </c>
      <c r="AE79" s="59">
        <f t="shared" si="18"/>
        <v>1159</v>
      </c>
      <c r="AF79" s="59">
        <f t="shared" si="18"/>
        <v>1215</v>
      </c>
      <c r="AG79" s="59">
        <f t="shared" ref="AG79" si="19">SUM(AG75:AG78)</f>
        <v>1197</v>
      </c>
      <c r="AH79" s="59">
        <f t="shared" si="18"/>
        <v>1082</v>
      </c>
      <c r="AI79" s="123"/>
      <c r="AJ79" s="123"/>
    </row>
    <row r="80" spans="1:36" s="3" customFormat="1" ht="14.45" customHeight="1" x14ac:dyDescent="0.3">
      <c r="A80" s="129" t="s">
        <v>115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3"/>
      <c r="AJ80" s="123"/>
    </row>
    <row r="81" spans="1:36" ht="14.45" customHeight="1" x14ac:dyDescent="0.1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</row>
    <row r="82" spans="1:36" s="2" customFormat="1" ht="14.45" customHeight="1" x14ac:dyDescent="0.3">
      <c r="A82" s="24" t="s">
        <v>89</v>
      </c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A82" s="26"/>
      <c r="AB82" s="26"/>
      <c r="AC82" s="26"/>
      <c r="AD82" s="26"/>
      <c r="AE82" s="28"/>
      <c r="AF82" s="28"/>
      <c r="AG82" s="28"/>
      <c r="AH82" s="28"/>
      <c r="AI82" s="122"/>
      <c r="AJ82" s="122"/>
    </row>
    <row r="83" spans="1:36" s="2" customFormat="1" ht="14.45" customHeight="1" x14ac:dyDescent="0.3">
      <c r="A83" s="15"/>
      <c r="B83" s="16" t="s">
        <v>96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8">
        <v>0</v>
      </c>
      <c r="AA83" s="17">
        <v>0</v>
      </c>
      <c r="AB83" s="17">
        <v>0</v>
      </c>
      <c r="AC83" s="17">
        <v>0</v>
      </c>
      <c r="AD83" s="17">
        <v>0</v>
      </c>
      <c r="AE83" s="19">
        <v>0</v>
      </c>
      <c r="AF83" s="19">
        <v>0</v>
      </c>
      <c r="AG83" s="19">
        <v>0</v>
      </c>
      <c r="AH83" s="19">
        <v>0</v>
      </c>
      <c r="AI83" s="122"/>
      <c r="AJ83" s="122"/>
    </row>
    <row r="84" spans="1:36" s="2" customFormat="1" ht="14.45" customHeight="1" x14ac:dyDescent="0.3">
      <c r="A84" s="24"/>
      <c r="B84" s="25" t="s">
        <v>97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60">
        <v>0</v>
      </c>
      <c r="AA84" s="61">
        <v>0</v>
      </c>
      <c r="AB84" s="61">
        <v>0</v>
      </c>
      <c r="AC84" s="61">
        <v>0</v>
      </c>
      <c r="AD84" s="61">
        <v>0</v>
      </c>
      <c r="AE84" s="62">
        <v>0</v>
      </c>
      <c r="AF84" s="62">
        <v>0</v>
      </c>
      <c r="AG84" s="62">
        <v>0</v>
      </c>
      <c r="AH84" s="62">
        <v>0</v>
      </c>
      <c r="AI84" s="122"/>
      <c r="AJ84" s="122"/>
    </row>
    <row r="85" spans="1:36" s="2" customFormat="1" ht="14.45" customHeight="1" x14ac:dyDescent="0.3">
      <c r="A85" s="15"/>
      <c r="B85" s="16" t="s">
        <v>103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v>0</v>
      </c>
      <c r="AA85" s="17">
        <v>0</v>
      </c>
      <c r="AB85" s="17">
        <v>0</v>
      </c>
      <c r="AC85" s="17">
        <v>0</v>
      </c>
      <c r="AD85" s="17">
        <v>0</v>
      </c>
      <c r="AE85" s="19">
        <v>0</v>
      </c>
      <c r="AF85" s="19">
        <v>0</v>
      </c>
      <c r="AG85" s="19">
        <v>0</v>
      </c>
      <c r="AH85" s="19">
        <v>0</v>
      </c>
      <c r="AI85" s="122"/>
      <c r="AJ85" s="122"/>
    </row>
    <row r="86" spans="1:36" s="2" customFormat="1" ht="14.45" customHeight="1" x14ac:dyDescent="0.3">
      <c r="A86" s="24"/>
      <c r="B86" s="25" t="s">
        <v>110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7">
        <v>0</v>
      </c>
      <c r="AA86" s="26">
        <v>0</v>
      </c>
      <c r="AB86" s="26">
        <v>0</v>
      </c>
      <c r="AC86" s="26">
        <v>0</v>
      </c>
      <c r="AD86" s="26">
        <v>0</v>
      </c>
      <c r="AE86" s="28">
        <v>0</v>
      </c>
      <c r="AF86" s="28">
        <v>0</v>
      </c>
      <c r="AG86" s="28">
        <v>0</v>
      </c>
      <c r="AH86" s="28">
        <v>0</v>
      </c>
      <c r="AI86" s="122"/>
      <c r="AJ86" s="122"/>
    </row>
    <row r="87" spans="1:36" s="2" customFormat="1" ht="14.45" customHeight="1" x14ac:dyDescent="0.3">
      <c r="A87" s="15" t="s">
        <v>64</v>
      </c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8"/>
      <c r="AA87" s="17"/>
      <c r="AB87" s="17"/>
      <c r="AC87" s="17"/>
      <c r="AD87" s="17"/>
      <c r="AE87" s="19"/>
      <c r="AF87" s="19"/>
      <c r="AG87" s="19"/>
      <c r="AH87" s="19"/>
      <c r="AI87" s="122"/>
      <c r="AJ87" s="122"/>
    </row>
    <row r="88" spans="1:36" s="2" customFormat="1" ht="14.45" customHeight="1" x14ac:dyDescent="0.3">
      <c r="A88" s="24"/>
      <c r="B88" s="25" t="s">
        <v>96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1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7">
        <v>0</v>
      </c>
      <c r="AA88" s="26">
        <v>0</v>
      </c>
      <c r="AB88" s="26">
        <v>0</v>
      </c>
      <c r="AC88" s="26">
        <v>0</v>
      </c>
      <c r="AD88" s="26">
        <v>0</v>
      </c>
      <c r="AE88" s="28">
        <v>0</v>
      </c>
      <c r="AF88" s="28">
        <v>0</v>
      </c>
      <c r="AG88" s="28">
        <v>0</v>
      </c>
      <c r="AH88" s="28">
        <v>0</v>
      </c>
      <c r="AI88" s="122"/>
      <c r="AJ88" s="122"/>
    </row>
    <row r="89" spans="1:36" s="2" customFormat="1" ht="14.45" customHeight="1" x14ac:dyDescent="0.3">
      <c r="A89" s="15"/>
      <c r="B89" s="16" t="s">
        <v>97</v>
      </c>
      <c r="C89" s="17">
        <v>1</v>
      </c>
      <c r="D89" s="17">
        <v>0</v>
      </c>
      <c r="E89" s="17">
        <v>1</v>
      </c>
      <c r="F89" s="17">
        <v>4</v>
      </c>
      <c r="G89" s="17">
        <v>5</v>
      </c>
      <c r="H89" s="17">
        <v>4</v>
      </c>
      <c r="I89" s="17">
        <v>3</v>
      </c>
      <c r="J89" s="17">
        <v>3</v>
      </c>
      <c r="K89" s="17">
        <v>3</v>
      </c>
      <c r="L89" s="17">
        <v>2</v>
      </c>
      <c r="M89" s="17">
        <v>2</v>
      </c>
      <c r="N89" s="17">
        <v>3</v>
      </c>
      <c r="O89" s="17">
        <v>2</v>
      </c>
      <c r="P89" s="17">
        <v>2</v>
      </c>
      <c r="Q89" s="17">
        <v>2</v>
      </c>
      <c r="R89" s="17">
        <v>1</v>
      </c>
      <c r="S89" s="17">
        <v>1</v>
      </c>
      <c r="T89" s="17">
        <v>2</v>
      </c>
      <c r="U89" s="17">
        <v>1</v>
      </c>
      <c r="V89" s="17">
        <v>0</v>
      </c>
      <c r="W89" s="17">
        <v>0</v>
      </c>
      <c r="X89" s="17">
        <v>0</v>
      </c>
      <c r="Y89" s="17">
        <v>0</v>
      </c>
      <c r="Z89" s="40">
        <v>0</v>
      </c>
      <c r="AA89" s="63">
        <v>1</v>
      </c>
      <c r="AB89" s="63">
        <v>0</v>
      </c>
      <c r="AC89" s="63">
        <v>0</v>
      </c>
      <c r="AD89" s="63">
        <v>0</v>
      </c>
      <c r="AE89" s="64">
        <v>0</v>
      </c>
      <c r="AF89" s="64">
        <v>0</v>
      </c>
      <c r="AG89" s="64">
        <v>0</v>
      </c>
      <c r="AH89" s="64">
        <v>0</v>
      </c>
      <c r="AI89" s="122"/>
      <c r="AJ89" s="122"/>
    </row>
    <row r="90" spans="1:36" s="2" customFormat="1" ht="14.45" customHeight="1" x14ac:dyDescent="0.3">
      <c r="A90" s="24"/>
      <c r="B90" s="25" t="s">
        <v>103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7">
        <v>0</v>
      </c>
      <c r="AA90" s="26">
        <v>0</v>
      </c>
      <c r="AB90" s="26">
        <v>0</v>
      </c>
      <c r="AC90" s="26">
        <v>0</v>
      </c>
      <c r="AD90" s="26">
        <v>0</v>
      </c>
      <c r="AE90" s="28">
        <v>0</v>
      </c>
      <c r="AF90" s="28">
        <v>0</v>
      </c>
      <c r="AG90" s="28">
        <v>0</v>
      </c>
      <c r="AH90" s="28">
        <v>0</v>
      </c>
      <c r="AI90" s="122"/>
      <c r="AJ90" s="122"/>
    </row>
    <row r="91" spans="1:36" s="2" customFormat="1" ht="14.45" customHeight="1" x14ac:dyDescent="0.3">
      <c r="A91" s="15"/>
      <c r="B91" s="16" t="s">
        <v>110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8">
        <v>0</v>
      </c>
      <c r="AA91" s="17">
        <v>0</v>
      </c>
      <c r="AB91" s="17">
        <v>0</v>
      </c>
      <c r="AC91" s="17">
        <v>0</v>
      </c>
      <c r="AD91" s="17">
        <v>0</v>
      </c>
      <c r="AE91" s="19">
        <v>0</v>
      </c>
      <c r="AF91" s="19">
        <v>0</v>
      </c>
      <c r="AG91" s="19">
        <v>0</v>
      </c>
      <c r="AH91" s="19">
        <v>0</v>
      </c>
      <c r="AI91" s="122"/>
      <c r="AJ91" s="122"/>
    </row>
    <row r="92" spans="1:36" s="2" customFormat="1" ht="14.45" customHeight="1" x14ac:dyDescent="0.3">
      <c r="A92" s="24" t="s">
        <v>8</v>
      </c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7"/>
      <c r="AA92" s="26"/>
      <c r="AB92" s="26"/>
      <c r="AC92" s="26"/>
      <c r="AD92" s="26"/>
      <c r="AE92" s="28"/>
      <c r="AF92" s="28"/>
      <c r="AG92" s="28"/>
      <c r="AH92" s="28"/>
      <c r="AI92" s="122"/>
      <c r="AJ92" s="122"/>
    </row>
    <row r="93" spans="1:36" s="2" customFormat="1" ht="14.45" customHeight="1" x14ac:dyDescent="0.3">
      <c r="A93" s="15"/>
      <c r="B93" s="16" t="s">
        <v>96</v>
      </c>
      <c r="C93" s="17">
        <v>0</v>
      </c>
      <c r="D93" s="17">
        <v>1</v>
      </c>
      <c r="E93" s="17">
        <v>1</v>
      </c>
      <c r="F93" s="17">
        <v>1</v>
      </c>
      <c r="G93" s="17">
        <v>1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8">
        <v>0</v>
      </c>
      <c r="AA93" s="17">
        <v>0</v>
      </c>
      <c r="AB93" s="17">
        <v>0</v>
      </c>
      <c r="AC93" s="17">
        <v>0</v>
      </c>
      <c r="AD93" s="17">
        <v>0</v>
      </c>
      <c r="AE93" s="19">
        <v>0</v>
      </c>
      <c r="AF93" s="19">
        <v>0</v>
      </c>
      <c r="AG93" s="19">
        <v>0</v>
      </c>
      <c r="AH93" s="19">
        <v>0</v>
      </c>
      <c r="AI93" s="122"/>
      <c r="AJ93" s="122"/>
    </row>
    <row r="94" spans="1:36" s="2" customFormat="1" ht="14.45" customHeight="1" x14ac:dyDescent="0.3">
      <c r="A94" s="24"/>
      <c r="B94" s="25" t="s">
        <v>97</v>
      </c>
      <c r="C94" s="26">
        <v>1</v>
      </c>
      <c r="D94" s="26">
        <v>2</v>
      </c>
      <c r="E94" s="26">
        <v>1</v>
      </c>
      <c r="F94" s="26">
        <v>1</v>
      </c>
      <c r="G94" s="26">
        <v>1</v>
      </c>
      <c r="H94" s="26">
        <v>1</v>
      </c>
      <c r="I94" s="26">
        <v>1</v>
      </c>
      <c r="J94" s="26">
        <v>2</v>
      </c>
      <c r="K94" s="26">
        <v>1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60">
        <v>0</v>
      </c>
      <c r="AA94" s="61">
        <v>0</v>
      </c>
      <c r="AB94" s="61">
        <v>0</v>
      </c>
      <c r="AC94" s="61">
        <v>0</v>
      </c>
      <c r="AD94" s="61">
        <v>0</v>
      </c>
      <c r="AE94" s="62">
        <v>0</v>
      </c>
      <c r="AF94" s="62">
        <v>0</v>
      </c>
      <c r="AG94" s="62">
        <v>0</v>
      </c>
      <c r="AH94" s="62">
        <v>0</v>
      </c>
      <c r="AI94" s="122"/>
      <c r="AJ94" s="122"/>
    </row>
    <row r="95" spans="1:36" s="2" customFormat="1" ht="14.45" customHeight="1" x14ac:dyDescent="0.3">
      <c r="A95" s="15"/>
      <c r="B95" s="16" t="s">
        <v>103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8">
        <v>0</v>
      </c>
      <c r="AA95" s="17">
        <v>0</v>
      </c>
      <c r="AB95" s="17">
        <v>0</v>
      </c>
      <c r="AC95" s="17">
        <v>0</v>
      </c>
      <c r="AD95" s="17">
        <v>0</v>
      </c>
      <c r="AE95" s="19">
        <v>0</v>
      </c>
      <c r="AF95" s="19">
        <v>0</v>
      </c>
      <c r="AG95" s="19">
        <v>0</v>
      </c>
      <c r="AH95" s="19">
        <v>0</v>
      </c>
      <c r="AI95" s="122"/>
      <c r="AJ95" s="122"/>
    </row>
    <row r="96" spans="1:36" s="2" customFormat="1" ht="14.45" customHeight="1" x14ac:dyDescent="0.3">
      <c r="A96" s="24"/>
      <c r="B96" s="25" t="s">
        <v>110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7">
        <v>0</v>
      </c>
      <c r="AA96" s="26">
        <v>0</v>
      </c>
      <c r="AB96" s="26">
        <v>0</v>
      </c>
      <c r="AC96" s="26">
        <v>0</v>
      </c>
      <c r="AD96" s="26">
        <v>0</v>
      </c>
      <c r="AE96" s="28">
        <v>0</v>
      </c>
      <c r="AF96" s="28">
        <v>0</v>
      </c>
      <c r="AG96" s="28">
        <v>0</v>
      </c>
      <c r="AH96" s="28">
        <v>0</v>
      </c>
      <c r="AI96" s="122"/>
      <c r="AJ96" s="122"/>
    </row>
    <row r="97" spans="1:36" s="2" customFormat="1" ht="14.45" customHeight="1" x14ac:dyDescent="0.3">
      <c r="A97" s="15" t="s">
        <v>9</v>
      </c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8"/>
      <c r="AA97" s="17"/>
      <c r="AB97" s="17"/>
      <c r="AC97" s="17"/>
      <c r="AD97" s="17"/>
      <c r="AE97" s="19"/>
      <c r="AF97" s="19"/>
      <c r="AG97" s="19"/>
      <c r="AH97" s="19"/>
      <c r="AI97" s="122"/>
      <c r="AJ97" s="122"/>
    </row>
    <row r="98" spans="1:36" s="2" customFormat="1" ht="14.45" customHeight="1" x14ac:dyDescent="0.3">
      <c r="A98" s="24"/>
      <c r="B98" s="25" t="s">
        <v>96</v>
      </c>
      <c r="C98" s="26">
        <v>0</v>
      </c>
      <c r="D98" s="26">
        <v>1</v>
      </c>
      <c r="E98" s="26">
        <v>1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1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7">
        <v>1</v>
      </c>
      <c r="AA98" s="26">
        <v>0</v>
      </c>
      <c r="AB98" s="26">
        <v>0</v>
      </c>
      <c r="AC98" s="26">
        <v>0</v>
      </c>
      <c r="AD98" s="26">
        <v>0</v>
      </c>
      <c r="AE98" s="28">
        <v>0</v>
      </c>
      <c r="AF98" s="28">
        <v>0</v>
      </c>
      <c r="AG98" s="28">
        <v>0</v>
      </c>
      <c r="AH98" s="28">
        <v>0</v>
      </c>
      <c r="AI98" s="122"/>
      <c r="AJ98" s="122"/>
    </row>
    <row r="99" spans="1:36" s="2" customFormat="1" ht="14.45" customHeight="1" x14ac:dyDescent="0.3">
      <c r="A99" s="15"/>
      <c r="B99" s="16" t="s">
        <v>97</v>
      </c>
      <c r="C99" s="17">
        <v>0</v>
      </c>
      <c r="D99" s="17">
        <v>1</v>
      </c>
      <c r="E99" s="17">
        <v>1</v>
      </c>
      <c r="F99" s="17">
        <v>1</v>
      </c>
      <c r="G99" s="17">
        <v>1</v>
      </c>
      <c r="H99" s="17">
        <v>1</v>
      </c>
      <c r="I99" s="17">
        <v>1</v>
      </c>
      <c r="J99" s="17">
        <v>1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8">
        <v>0</v>
      </c>
      <c r="AA99" s="17">
        <v>0</v>
      </c>
      <c r="AB99" s="17">
        <v>0</v>
      </c>
      <c r="AC99" s="17">
        <v>0</v>
      </c>
      <c r="AD99" s="17">
        <v>0</v>
      </c>
      <c r="AE99" s="19">
        <v>0</v>
      </c>
      <c r="AF99" s="19">
        <v>0</v>
      </c>
      <c r="AG99" s="19">
        <v>0</v>
      </c>
      <c r="AH99" s="19">
        <v>0</v>
      </c>
      <c r="AI99" s="122"/>
      <c r="AJ99" s="122"/>
    </row>
    <row r="100" spans="1:36" s="2" customFormat="1" ht="14.45" customHeight="1" x14ac:dyDescent="0.3">
      <c r="A100" s="24"/>
      <c r="B100" s="25" t="s">
        <v>103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7">
        <v>0</v>
      </c>
      <c r="AA100" s="26">
        <v>0</v>
      </c>
      <c r="AB100" s="26">
        <v>0</v>
      </c>
      <c r="AC100" s="26">
        <v>0</v>
      </c>
      <c r="AD100" s="26">
        <v>0</v>
      </c>
      <c r="AE100" s="28">
        <v>0</v>
      </c>
      <c r="AF100" s="28">
        <v>0</v>
      </c>
      <c r="AG100" s="28">
        <v>0</v>
      </c>
      <c r="AH100" s="28">
        <v>0</v>
      </c>
      <c r="AI100" s="122"/>
      <c r="AJ100" s="122"/>
    </row>
    <row r="101" spans="1:36" s="2" customFormat="1" ht="14.45" customHeight="1" x14ac:dyDescent="0.3">
      <c r="A101" s="15"/>
      <c r="B101" s="16" t="s">
        <v>110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8">
        <v>0</v>
      </c>
      <c r="AA101" s="17">
        <v>0</v>
      </c>
      <c r="AB101" s="17">
        <v>0</v>
      </c>
      <c r="AC101" s="17">
        <v>0</v>
      </c>
      <c r="AD101" s="17">
        <v>0</v>
      </c>
      <c r="AE101" s="19">
        <v>0</v>
      </c>
      <c r="AF101" s="19">
        <v>0</v>
      </c>
      <c r="AG101" s="19">
        <v>0</v>
      </c>
      <c r="AH101" s="19">
        <v>0</v>
      </c>
      <c r="AI101" s="122"/>
      <c r="AJ101" s="122"/>
    </row>
    <row r="102" spans="1:36" s="2" customFormat="1" ht="14.45" customHeight="1" x14ac:dyDescent="0.3">
      <c r="A102" s="24" t="s">
        <v>10</v>
      </c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7"/>
      <c r="AA102" s="26"/>
      <c r="AB102" s="26"/>
      <c r="AC102" s="26"/>
      <c r="AD102" s="26"/>
      <c r="AE102" s="28"/>
      <c r="AF102" s="28"/>
      <c r="AG102" s="28"/>
      <c r="AH102" s="28"/>
      <c r="AI102" s="122"/>
      <c r="AJ102" s="122"/>
    </row>
    <row r="103" spans="1:36" s="2" customFormat="1" ht="14.45" customHeight="1" x14ac:dyDescent="0.3">
      <c r="A103" s="15"/>
      <c r="B103" s="16" t="s">
        <v>96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8">
        <v>0</v>
      </c>
      <c r="AA103" s="17">
        <v>0</v>
      </c>
      <c r="AB103" s="17">
        <v>0</v>
      </c>
      <c r="AC103" s="17">
        <v>0</v>
      </c>
      <c r="AD103" s="17">
        <v>0</v>
      </c>
      <c r="AE103" s="19">
        <v>0</v>
      </c>
      <c r="AF103" s="19">
        <v>0</v>
      </c>
      <c r="AG103" s="19">
        <v>0</v>
      </c>
      <c r="AH103" s="19">
        <v>0</v>
      </c>
      <c r="AI103" s="122"/>
      <c r="AJ103" s="122"/>
    </row>
    <row r="104" spans="1:36" s="2" customFormat="1" ht="14.45" customHeight="1" x14ac:dyDescent="0.3">
      <c r="A104" s="24"/>
      <c r="B104" s="25" t="s">
        <v>97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7">
        <v>0</v>
      </c>
      <c r="AA104" s="26">
        <v>0</v>
      </c>
      <c r="AB104" s="26">
        <v>0</v>
      </c>
      <c r="AC104" s="26">
        <v>0</v>
      </c>
      <c r="AD104" s="26">
        <v>0</v>
      </c>
      <c r="AE104" s="28">
        <v>0</v>
      </c>
      <c r="AF104" s="28">
        <v>0</v>
      </c>
      <c r="AG104" s="28">
        <v>0</v>
      </c>
      <c r="AH104" s="28">
        <v>0</v>
      </c>
      <c r="AI104" s="122"/>
      <c r="AJ104" s="122"/>
    </row>
    <row r="105" spans="1:36" s="2" customFormat="1" ht="14.45" customHeight="1" x14ac:dyDescent="0.3">
      <c r="A105" s="15"/>
      <c r="B105" s="16" t="s">
        <v>103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8">
        <v>0</v>
      </c>
      <c r="AA105" s="17">
        <v>0</v>
      </c>
      <c r="AB105" s="17">
        <v>0</v>
      </c>
      <c r="AC105" s="17">
        <v>0</v>
      </c>
      <c r="AD105" s="17">
        <v>0</v>
      </c>
      <c r="AE105" s="19">
        <v>0</v>
      </c>
      <c r="AF105" s="19">
        <v>0</v>
      </c>
      <c r="AG105" s="19">
        <v>0</v>
      </c>
      <c r="AH105" s="19">
        <v>0</v>
      </c>
      <c r="AI105" s="122"/>
      <c r="AJ105" s="122"/>
    </row>
    <row r="106" spans="1:36" s="2" customFormat="1" ht="14.45" customHeight="1" x14ac:dyDescent="0.3">
      <c r="A106" s="24"/>
      <c r="B106" s="25" t="s">
        <v>110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7">
        <v>0</v>
      </c>
      <c r="AA106" s="26">
        <v>0</v>
      </c>
      <c r="AB106" s="26">
        <v>0</v>
      </c>
      <c r="AC106" s="26">
        <v>0</v>
      </c>
      <c r="AD106" s="26">
        <v>0</v>
      </c>
      <c r="AE106" s="28">
        <v>0</v>
      </c>
      <c r="AF106" s="28">
        <v>0</v>
      </c>
      <c r="AG106" s="28">
        <v>0</v>
      </c>
      <c r="AH106" s="28">
        <v>0</v>
      </c>
      <c r="AI106" s="122"/>
      <c r="AJ106" s="122"/>
    </row>
    <row r="107" spans="1:36" s="2" customFormat="1" ht="14.45" customHeight="1" x14ac:dyDescent="0.3">
      <c r="A107" s="15" t="s">
        <v>11</v>
      </c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8"/>
      <c r="AA107" s="17"/>
      <c r="AB107" s="17"/>
      <c r="AC107" s="17"/>
      <c r="AD107" s="17"/>
      <c r="AE107" s="19"/>
      <c r="AF107" s="19"/>
      <c r="AG107" s="19"/>
      <c r="AH107" s="19"/>
      <c r="AI107" s="122"/>
      <c r="AJ107" s="122"/>
    </row>
    <row r="108" spans="1:36" s="2" customFormat="1" ht="14.45" customHeight="1" x14ac:dyDescent="0.3">
      <c r="A108" s="24"/>
      <c r="B108" s="25" t="s">
        <v>96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7">
        <v>0</v>
      </c>
      <c r="AA108" s="26">
        <v>0</v>
      </c>
      <c r="AB108" s="26">
        <v>0</v>
      </c>
      <c r="AC108" s="26">
        <v>0</v>
      </c>
      <c r="AD108" s="26">
        <v>0</v>
      </c>
      <c r="AE108" s="28">
        <v>0</v>
      </c>
      <c r="AF108" s="28">
        <v>0</v>
      </c>
      <c r="AG108" s="28">
        <v>0</v>
      </c>
      <c r="AH108" s="28">
        <v>0</v>
      </c>
      <c r="AI108" s="122"/>
      <c r="AJ108" s="122"/>
    </row>
    <row r="109" spans="1:36" s="2" customFormat="1" ht="14.45" customHeight="1" x14ac:dyDescent="0.3">
      <c r="A109" s="15"/>
      <c r="B109" s="16" t="s">
        <v>97</v>
      </c>
      <c r="C109" s="17">
        <v>1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8">
        <v>0</v>
      </c>
      <c r="AA109" s="17">
        <v>0</v>
      </c>
      <c r="AB109" s="17">
        <v>0</v>
      </c>
      <c r="AC109" s="17">
        <v>0</v>
      </c>
      <c r="AD109" s="17">
        <v>0</v>
      </c>
      <c r="AE109" s="19">
        <v>0</v>
      </c>
      <c r="AF109" s="19">
        <v>0</v>
      </c>
      <c r="AG109" s="19">
        <v>0</v>
      </c>
      <c r="AH109" s="19">
        <v>0</v>
      </c>
      <c r="AI109" s="122"/>
      <c r="AJ109" s="122"/>
    </row>
    <row r="110" spans="1:36" s="2" customFormat="1" ht="14.45" customHeight="1" x14ac:dyDescent="0.3">
      <c r="A110" s="15"/>
      <c r="B110" s="16" t="s">
        <v>103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8">
        <v>0</v>
      </c>
      <c r="AA110" s="17">
        <v>0</v>
      </c>
      <c r="AB110" s="17">
        <v>0</v>
      </c>
      <c r="AC110" s="17">
        <v>0</v>
      </c>
      <c r="AD110" s="17">
        <v>0</v>
      </c>
      <c r="AE110" s="19">
        <v>0</v>
      </c>
      <c r="AF110" s="19">
        <v>0</v>
      </c>
      <c r="AG110" s="19">
        <v>0</v>
      </c>
      <c r="AH110" s="19">
        <v>0</v>
      </c>
      <c r="AI110" s="122"/>
      <c r="AJ110" s="122"/>
    </row>
    <row r="111" spans="1:36" s="2" customFormat="1" ht="14.45" customHeight="1" x14ac:dyDescent="0.3">
      <c r="A111" s="24"/>
      <c r="B111" s="25" t="s">
        <v>110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7">
        <v>0</v>
      </c>
      <c r="AA111" s="26">
        <v>0</v>
      </c>
      <c r="AB111" s="26">
        <v>0</v>
      </c>
      <c r="AC111" s="26">
        <v>0</v>
      </c>
      <c r="AD111" s="26">
        <v>0</v>
      </c>
      <c r="AE111" s="28">
        <v>0</v>
      </c>
      <c r="AF111" s="28">
        <v>0</v>
      </c>
      <c r="AG111" s="28">
        <v>0</v>
      </c>
      <c r="AH111" s="28">
        <v>0</v>
      </c>
      <c r="AI111" s="122"/>
      <c r="AJ111" s="122"/>
    </row>
    <row r="112" spans="1:36" s="2" customFormat="1" ht="14.45" customHeight="1" x14ac:dyDescent="0.3">
      <c r="A112" s="24" t="s">
        <v>65</v>
      </c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7"/>
      <c r="AA112" s="26"/>
      <c r="AB112" s="26"/>
      <c r="AC112" s="26"/>
      <c r="AD112" s="26"/>
      <c r="AE112" s="28"/>
      <c r="AF112" s="28"/>
      <c r="AG112" s="28"/>
      <c r="AH112" s="28"/>
      <c r="AI112" s="122"/>
      <c r="AJ112" s="122"/>
    </row>
    <row r="113" spans="1:36" s="2" customFormat="1" ht="14.45" customHeight="1" x14ac:dyDescent="0.3">
      <c r="A113" s="15"/>
      <c r="B113" s="16" t="s">
        <v>96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8">
        <v>0</v>
      </c>
      <c r="AA113" s="17">
        <v>0</v>
      </c>
      <c r="AB113" s="17">
        <v>0</v>
      </c>
      <c r="AC113" s="17">
        <v>0</v>
      </c>
      <c r="AD113" s="17">
        <v>0</v>
      </c>
      <c r="AE113" s="19">
        <v>0</v>
      </c>
      <c r="AF113" s="19">
        <v>0</v>
      </c>
      <c r="AG113" s="19">
        <v>0</v>
      </c>
      <c r="AH113" s="19">
        <v>0</v>
      </c>
      <c r="AI113" s="122"/>
      <c r="AJ113" s="122"/>
    </row>
    <row r="114" spans="1:36" s="2" customFormat="1" ht="14.45" customHeight="1" x14ac:dyDescent="0.3">
      <c r="A114" s="24"/>
      <c r="B114" s="25" t="s">
        <v>97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7">
        <v>0</v>
      </c>
      <c r="AA114" s="26">
        <v>0</v>
      </c>
      <c r="AB114" s="26">
        <v>0</v>
      </c>
      <c r="AC114" s="26">
        <v>0</v>
      </c>
      <c r="AD114" s="26">
        <v>0</v>
      </c>
      <c r="AE114" s="28">
        <v>1</v>
      </c>
      <c r="AF114" s="28">
        <v>1</v>
      </c>
      <c r="AG114" s="28">
        <v>1</v>
      </c>
      <c r="AH114" s="28">
        <v>1</v>
      </c>
      <c r="AI114" s="122"/>
      <c r="AJ114" s="122"/>
    </row>
    <row r="115" spans="1:36" s="2" customFormat="1" ht="14.45" customHeight="1" x14ac:dyDescent="0.3">
      <c r="A115" s="15"/>
      <c r="B115" s="16" t="s">
        <v>103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8">
        <v>0</v>
      </c>
      <c r="AA115" s="17">
        <v>0</v>
      </c>
      <c r="AB115" s="17">
        <v>0</v>
      </c>
      <c r="AC115" s="17">
        <v>0</v>
      </c>
      <c r="AD115" s="17">
        <v>0</v>
      </c>
      <c r="AE115" s="19">
        <v>0</v>
      </c>
      <c r="AF115" s="19">
        <v>0</v>
      </c>
      <c r="AG115" s="19">
        <v>0</v>
      </c>
      <c r="AH115" s="19">
        <v>0</v>
      </c>
      <c r="AI115" s="122"/>
      <c r="AJ115" s="122"/>
    </row>
    <row r="116" spans="1:36" s="2" customFormat="1" ht="14.45" customHeight="1" x14ac:dyDescent="0.3">
      <c r="A116" s="24"/>
      <c r="B116" s="25" t="s">
        <v>110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7">
        <v>0</v>
      </c>
      <c r="AA116" s="26">
        <v>0</v>
      </c>
      <c r="AB116" s="26">
        <v>0</v>
      </c>
      <c r="AC116" s="26">
        <v>0</v>
      </c>
      <c r="AD116" s="26">
        <v>0</v>
      </c>
      <c r="AE116" s="28">
        <v>0</v>
      </c>
      <c r="AF116" s="28">
        <v>0</v>
      </c>
      <c r="AG116" s="28">
        <v>0</v>
      </c>
      <c r="AH116" s="28">
        <v>0</v>
      </c>
      <c r="AI116" s="122"/>
      <c r="AJ116" s="122"/>
    </row>
    <row r="117" spans="1:36" s="2" customFormat="1" ht="14.45" customHeight="1" x14ac:dyDescent="0.3">
      <c r="A117" s="15" t="s">
        <v>12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8"/>
      <c r="AA117" s="17"/>
      <c r="AB117" s="17"/>
      <c r="AC117" s="17"/>
      <c r="AD117" s="17"/>
      <c r="AE117" s="19"/>
      <c r="AF117" s="19"/>
      <c r="AG117" s="19"/>
      <c r="AH117" s="19"/>
      <c r="AI117" s="122"/>
      <c r="AJ117" s="122"/>
    </row>
    <row r="118" spans="1:36" s="2" customFormat="1" ht="14.45" customHeight="1" x14ac:dyDescent="0.3">
      <c r="A118" s="24"/>
      <c r="B118" s="25" t="s">
        <v>96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7">
        <v>0</v>
      </c>
      <c r="AA118" s="26">
        <v>0</v>
      </c>
      <c r="AB118" s="26">
        <v>0</v>
      </c>
      <c r="AC118" s="26">
        <v>0</v>
      </c>
      <c r="AD118" s="26">
        <v>0</v>
      </c>
      <c r="AE118" s="28">
        <v>0</v>
      </c>
      <c r="AF118" s="28">
        <v>0</v>
      </c>
      <c r="AG118" s="28">
        <v>0</v>
      </c>
      <c r="AH118" s="28">
        <v>0</v>
      </c>
      <c r="AI118" s="122"/>
      <c r="AJ118" s="122"/>
    </row>
    <row r="119" spans="1:36" s="2" customFormat="1" ht="14.45" customHeight="1" x14ac:dyDescent="0.3">
      <c r="A119" s="15"/>
      <c r="B119" s="16" t="s">
        <v>97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1</v>
      </c>
      <c r="J119" s="17">
        <v>0</v>
      </c>
      <c r="K119" s="17">
        <v>0</v>
      </c>
      <c r="L119" s="17">
        <v>1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8">
        <v>0</v>
      </c>
      <c r="AA119" s="17">
        <v>0</v>
      </c>
      <c r="AB119" s="17">
        <v>0</v>
      </c>
      <c r="AC119" s="17">
        <v>0</v>
      </c>
      <c r="AD119" s="17">
        <v>0</v>
      </c>
      <c r="AE119" s="19">
        <v>0</v>
      </c>
      <c r="AF119" s="19">
        <v>0</v>
      </c>
      <c r="AG119" s="19">
        <v>0</v>
      </c>
      <c r="AH119" s="19">
        <v>0</v>
      </c>
      <c r="AI119" s="122"/>
      <c r="AJ119" s="122"/>
    </row>
    <row r="120" spans="1:36" s="2" customFormat="1" ht="14.45" customHeight="1" x14ac:dyDescent="0.3">
      <c r="A120" s="24"/>
      <c r="B120" s="25" t="s">
        <v>103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7">
        <v>0</v>
      </c>
      <c r="AA120" s="26">
        <v>0</v>
      </c>
      <c r="AB120" s="26">
        <v>0</v>
      </c>
      <c r="AC120" s="26">
        <v>0</v>
      </c>
      <c r="AD120" s="26">
        <v>0</v>
      </c>
      <c r="AE120" s="28">
        <v>0</v>
      </c>
      <c r="AF120" s="28">
        <v>0</v>
      </c>
      <c r="AG120" s="28">
        <v>0</v>
      </c>
      <c r="AH120" s="28">
        <v>0</v>
      </c>
      <c r="AI120" s="122"/>
      <c r="AJ120" s="122"/>
    </row>
    <row r="121" spans="1:36" s="2" customFormat="1" ht="14.45" customHeight="1" x14ac:dyDescent="0.3">
      <c r="A121" s="15"/>
      <c r="B121" s="16" t="s">
        <v>110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8">
        <v>0</v>
      </c>
      <c r="AA121" s="17">
        <v>0</v>
      </c>
      <c r="AB121" s="17">
        <v>0</v>
      </c>
      <c r="AC121" s="17">
        <v>0</v>
      </c>
      <c r="AD121" s="17">
        <v>0</v>
      </c>
      <c r="AE121" s="19">
        <v>0</v>
      </c>
      <c r="AF121" s="19">
        <v>0</v>
      </c>
      <c r="AG121" s="19">
        <v>0</v>
      </c>
      <c r="AH121" s="19">
        <v>0</v>
      </c>
      <c r="AI121" s="122"/>
      <c r="AJ121" s="122"/>
    </row>
    <row r="122" spans="1:36" s="2" customFormat="1" ht="14.45" customHeight="1" x14ac:dyDescent="0.3">
      <c r="A122" s="24" t="s">
        <v>13</v>
      </c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7"/>
      <c r="AA122" s="26"/>
      <c r="AB122" s="26"/>
      <c r="AC122" s="26"/>
      <c r="AD122" s="26"/>
      <c r="AE122" s="28"/>
      <c r="AF122" s="28"/>
      <c r="AG122" s="28"/>
      <c r="AH122" s="28"/>
      <c r="AI122" s="122"/>
      <c r="AJ122" s="122"/>
    </row>
    <row r="123" spans="1:36" s="2" customFormat="1" ht="14.45" customHeight="1" x14ac:dyDescent="0.3">
      <c r="A123" s="15"/>
      <c r="B123" s="16" t="s">
        <v>96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8">
        <v>0</v>
      </c>
      <c r="AA123" s="17">
        <v>0</v>
      </c>
      <c r="AB123" s="17">
        <v>0</v>
      </c>
      <c r="AC123" s="17">
        <v>0</v>
      </c>
      <c r="AD123" s="17">
        <v>0</v>
      </c>
      <c r="AE123" s="19">
        <v>0</v>
      </c>
      <c r="AF123" s="19">
        <v>0</v>
      </c>
      <c r="AG123" s="19">
        <v>0</v>
      </c>
      <c r="AH123" s="19">
        <v>0</v>
      </c>
      <c r="AI123" s="122"/>
      <c r="AJ123" s="122"/>
    </row>
    <row r="124" spans="1:36" s="2" customFormat="1" ht="14.45" customHeight="1" x14ac:dyDescent="0.3">
      <c r="A124" s="24"/>
      <c r="B124" s="25" t="s">
        <v>97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7">
        <v>0</v>
      </c>
      <c r="AA124" s="26">
        <v>0</v>
      </c>
      <c r="AB124" s="26">
        <v>0</v>
      </c>
      <c r="AC124" s="26">
        <v>0</v>
      </c>
      <c r="AD124" s="26">
        <v>0</v>
      </c>
      <c r="AE124" s="28">
        <v>0</v>
      </c>
      <c r="AF124" s="28">
        <v>0</v>
      </c>
      <c r="AG124" s="28">
        <v>0</v>
      </c>
      <c r="AH124" s="28">
        <v>0</v>
      </c>
      <c r="AI124" s="122"/>
      <c r="AJ124" s="122"/>
    </row>
    <row r="125" spans="1:36" s="2" customFormat="1" ht="14.45" customHeight="1" x14ac:dyDescent="0.3">
      <c r="A125" s="15"/>
      <c r="B125" s="16" t="s">
        <v>103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8">
        <v>0</v>
      </c>
      <c r="AA125" s="17">
        <v>0</v>
      </c>
      <c r="AB125" s="17">
        <v>0</v>
      </c>
      <c r="AC125" s="17">
        <v>0</v>
      </c>
      <c r="AD125" s="17">
        <v>0</v>
      </c>
      <c r="AE125" s="19">
        <v>0</v>
      </c>
      <c r="AF125" s="19">
        <v>0</v>
      </c>
      <c r="AG125" s="19">
        <v>0</v>
      </c>
      <c r="AH125" s="19">
        <v>0</v>
      </c>
      <c r="AI125" s="122"/>
      <c r="AJ125" s="122"/>
    </row>
    <row r="126" spans="1:36" s="2" customFormat="1" ht="14.45" customHeight="1" x14ac:dyDescent="0.3">
      <c r="A126" s="24"/>
      <c r="B126" s="25" t="s">
        <v>110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7">
        <v>0</v>
      </c>
      <c r="AA126" s="26">
        <v>0</v>
      </c>
      <c r="AB126" s="26">
        <v>0</v>
      </c>
      <c r="AC126" s="26">
        <v>0</v>
      </c>
      <c r="AD126" s="26">
        <v>0</v>
      </c>
      <c r="AE126" s="28">
        <v>0</v>
      </c>
      <c r="AF126" s="28">
        <v>0</v>
      </c>
      <c r="AG126" s="28">
        <v>0</v>
      </c>
      <c r="AH126" s="28">
        <v>0</v>
      </c>
      <c r="AI126" s="122"/>
      <c r="AJ126" s="122"/>
    </row>
    <row r="127" spans="1:36" s="2" customFormat="1" ht="14.45" customHeight="1" x14ac:dyDescent="0.3">
      <c r="A127" s="15" t="s">
        <v>14</v>
      </c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8"/>
      <c r="AA127" s="17"/>
      <c r="AB127" s="17"/>
      <c r="AC127" s="17"/>
      <c r="AD127" s="17"/>
      <c r="AE127" s="19"/>
      <c r="AF127" s="19"/>
      <c r="AG127" s="19"/>
      <c r="AH127" s="19"/>
      <c r="AI127" s="122"/>
      <c r="AJ127" s="122"/>
    </row>
    <row r="128" spans="1:36" s="2" customFormat="1" ht="14.45" customHeight="1" x14ac:dyDescent="0.3">
      <c r="A128" s="24"/>
      <c r="B128" s="25" t="s">
        <v>96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7">
        <v>0</v>
      </c>
      <c r="AA128" s="26">
        <v>0</v>
      </c>
      <c r="AB128" s="26">
        <v>0</v>
      </c>
      <c r="AC128" s="26">
        <v>0</v>
      </c>
      <c r="AD128" s="26">
        <v>0</v>
      </c>
      <c r="AE128" s="28">
        <v>0</v>
      </c>
      <c r="AF128" s="28">
        <v>0</v>
      </c>
      <c r="AG128" s="28">
        <v>0</v>
      </c>
      <c r="AH128" s="28">
        <v>0</v>
      </c>
      <c r="AI128" s="122"/>
      <c r="AJ128" s="122"/>
    </row>
    <row r="129" spans="1:36" s="2" customFormat="1" ht="14.45" customHeight="1" x14ac:dyDescent="0.3">
      <c r="A129" s="15"/>
      <c r="B129" s="16" t="s">
        <v>97</v>
      </c>
      <c r="C129" s="17">
        <v>0</v>
      </c>
      <c r="D129" s="17">
        <v>1</v>
      </c>
      <c r="E129" s="17">
        <v>1</v>
      </c>
      <c r="F129" s="17">
        <v>1</v>
      </c>
      <c r="G129" s="17">
        <v>1</v>
      </c>
      <c r="H129" s="17">
        <v>1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8">
        <v>0</v>
      </c>
      <c r="AA129" s="17">
        <v>0</v>
      </c>
      <c r="AB129" s="17">
        <v>0</v>
      </c>
      <c r="AC129" s="17">
        <v>0</v>
      </c>
      <c r="AD129" s="17">
        <v>0</v>
      </c>
      <c r="AE129" s="19">
        <v>0</v>
      </c>
      <c r="AF129" s="19">
        <v>0</v>
      </c>
      <c r="AG129" s="19">
        <v>0</v>
      </c>
      <c r="AH129" s="19">
        <v>0</v>
      </c>
      <c r="AI129" s="122"/>
      <c r="AJ129" s="122"/>
    </row>
    <row r="130" spans="1:36" s="2" customFormat="1" ht="14.45" customHeight="1" x14ac:dyDescent="0.3">
      <c r="A130" s="24"/>
      <c r="B130" s="25" t="s">
        <v>103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7">
        <v>0</v>
      </c>
      <c r="AA130" s="26">
        <v>0</v>
      </c>
      <c r="AB130" s="26">
        <v>0</v>
      </c>
      <c r="AC130" s="26">
        <v>0</v>
      </c>
      <c r="AD130" s="26">
        <v>0</v>
      </c>
      <c r="AE130" s="28">
        <v>0</v>
      </c>
      <c r="AF130" s="28">
        <v>0</v>
      </c>
      <c r="AG130" s="28">
        <v>0</v>
      </c>
      <c r="AH130" s="28">
        <v>0</v>
      </c>
      <c r="AI130" s="122"/>
      <c r="AJ130" s="122"/>
    </row>
    <row r="131" spans="1:36" s="2" customFormat="1" ht="14.45" customHeight="1" x14ac:dyDescent="0.3">
      <c r="A131" s="15"/>
      <c r="B131" s="16" t="s">
        <v>110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8">
        <v>0</v>
      </c>
      <c r="AA131" s="17">
        <v>0</v>
      </c>
      <c r="AB131" s="17">
        <v>0</v>
      </c>
      <c r="AC131" s="17">
        <v>0</v>
      </c>
      <c r="AD131" s="17">
        <v>0</v>
      </c>
      <c r="AE131" s="19">
        <v>0</v>
      </c>
      <c r="AF131" s="19">
        <v>0</v>
      </c>
      <c r="AG131" s="19">
        <v>0</v>
      </c>
      <c r="AH131" s="19">
        <v>0</v>
      </c>
      <c r="AI131" s="122"/>
      <c r="AJ131" s="122"/>
    </row>
    <row r="132" spans="1:36" s="2" customFormat="1" ht="14.45" customHeight="1" x14ac:dyDescent="0.3">
      <c r="A132" s="24" t="s">
        <v>98</v>
      </c>
      <c r="B132" s="25"/>
      <c r="C132" s="26">
        <f t="shared" ref="C132:Z134" si="20">+C83+C88+C93+C98+C103+C108+C113+C118+C123+C128</f>
        <v>0</v>
      </c>
      <c r="D132" s="26">
        <f t="shared" si="20"/>
        <v>2</v>
      </c>
      <c r="E132" s="26">
        <f t="shared" si="20"/>
        <v>2</v>
      </c>
      <c r="F132" s="26">
        <f t="shared" si="20"/>
        <v>1</v>
      </c>
      <c r="G132" s="26">
        <f t="shared" si="20"/>
        <v>1</v>
      </c>
      <c r="H132" s="26">
        <f t="shared" si="20"/>
        <v>0</v>
      </c>
      <c r="I132" s="26">
        <f t="shared" si="20"/>
        <v>0</v>
      </c>
      <c r="J132" s="26">
        <f t="shared" si="20"/>
        <v>0</v>
      </c>
      <c r="K132" s="26">
        <f t="shared" si="20"/>
        <v>0</v>
      </c>
      <c r="L132" s="26">
        <f t="shared" si="20"/>
        <v>0</v>
      </c>
      <c r="M132" s="26">
        <f t="shared" si="20"/>
        <v>0</v>
      </c>
      <c r="N132" s="26">
        <f t="shared" si="20"/>
        <v>0</v>
      </c>
      <c r="O132" s="26">
        <f t="shared" si="20"/>
        <v>0</v>
      </c>
      <c r="P132" s="26">
        <f t="shared" si="20"/>
        <v>0</v>
      </c>
      <c r="Q132" s="26">
        <f t="shared" si="20"/>
        <v>0</v>
      </c>
      <c r="R132" s="26">
        <f t="shared" si="20"/>
        <v>0</v>
      </c>
      <c r="S132" s="26">
        <f t="shared" si="20"/>
        <v>0</v>
      </c>
      <c r="T132" s="26">
        <f t="shared" si="20"/>
        <v>2</v>
      </c>
      <c r="U132" s="26">
        <f t="shared" si="20"/>
        <v>0</v>
      </c>
      <c r="V132" s="26">
        <f t="shared" si="20"/>
        <v>0</v>
      </c>
      <c r="W132" s="26">
        <f t="shared" si="20"/>
        <v>0</v>
      </c>
      <c r="X132" s="26">
        <f t="shared" si="20"/>
        <v>0</v>
      </c>
      <c r="Y132" s="26">
        <f t="shared" si="20"/>
        <v>0</v>
      </c>
      <c r="Z132" s="27">
        <f t="shared" si="20"/>
        <v>1</v>
      </c>
      <c r="AA132" s="27">
        <f t="shared" ref="AA132" si="21">+AA83+AA88+AA93+AA98+AA103+AA108+AA113+AA118+AA123+AA128</f>
        <v>0</v>
      </c>
      <c r="AB132" s="27">
        <f t="shared" ref="AB132:AC132" si="22">+AB83+AB88+AB93+AB98+AB103+AB108+AB113+AB118+AB123+AB128</f>
        <v>0</v>
      </c>
      <c r="AC132" s="27">
        <f t="shared" si="22"/>
        <v>0</v>
      </c>
      <c r="AD132" s="27">
        <f t="shared" ref="AD132:AH132" si="23">+AD83+AD88+AD93+AD98+AD103+AD108+AD113+AD118+AD123+AD128</f>
        <v>0</v>
      </c>
      <c r="AE132" s="65">
        <f t="shared" ref="AE132:AG132" si="24">+AE83+AE88+AE93+AE98+AE103+AE108+AE113+AE118+AE123+AE128</f>
        <v>0</v>
      </c>
      <c r="AF132" s="65">
        <f t="shared" si="24"/>
        <v>0</v>
      </c>
      <c r="AG132" s="65">
        <f t="shared" si="24"/>
        <v>0</v>
      </c>
      <c r="AH132" s="65">
        <f t="shared" si="23"/>
        <v>0</v>
      </c>
      <c r="AI132" s="122"/>
      <c r="AJ132" s="122"/>
    </row>
    <row r="133" spans="1:36" s="2" customFormat="1" ht="14.45" customHeight="1" x14ac:dyDescent="0.3">
      <c r="A133" s="15" t="s">
        <v>99</v>
      </c>
      <c r="B133" s="16"/>
      <c r="C133" s="17">
        <f t="shared" ref="C133:Y133" si="25">+C84+C89+C94+C99+C104+C109+C114+C119+C124+C129</f>
        <v>3</v>
      </c>
      <c r="D133" s="17">
        <f t="shared" si="25"/>
        <v>4</v>
      </c>
      <c r="E133" s="17">
        <f t="shared" si="25"/>
        <v>4</v>
      </c>
      <c r="F133" s="17">
        <f t="shared" si="25"/>
        <v>7</v>
      </c>
      <c r="G133" s="17">
        <f t="shared" si="25"/>
        <v>8</v>
      </c>
      <c r="H133" s="17">
        <f t="shared" si="25"/>
        <v>7</v>
      </c>
      <c r="I133" s="17">
        <f t="shared" si="25"/>
        <v>6</v>
      </c>
      <c r="J133" s="17">
        <f t="shared" si="25"/>
        <v>6</v>
      </c>
      <c r="K133" s="17">
        <f t="shared" si="25"/>
        <v>4</v>
      </c>
      <c r="L133" s="17">
        <f t="shared" si="25"/>
        <v>3</v>
      </c>
      <c r="M133" s="17">
        <f t="shared" si="25"/>
        <v>2</v>
      </c>
      <c r="N133" s="17">
        <f t="shared" si="25"/>
        <v>3</v>
      </c>
      <c r="O133" s="17">
        <f t="shared" si="25"/>
        <v>2</v>
      </c>
      <c r="P133" s="17">
        <f t="shared" si="25"/>
        <v>2</v>
      </c>
      <c r="Q133" s="17">
        <f t="shared" si="25"/>
        <v>2</v>
      </c>
      <c r="R133" s="17">
        <f t="shared" si="25"/>
        <v>1</v>
      </c>
      <c r="S133" s="17">
        <f t="shared" si="25"/>
        <v>1</v>
      </c>
      <c r="T133" s="17">
        <f t="shared" si="25"/>
        <v>2</v>
      </c>
      <c r="U133" s="17">
        <f t="shared" si="25"/>
        <v>1</v>
      </c>
      <c r="V133" s="17">
        <f t="shared" si="25"/>
        <v>0</v>
      </c>
      <c r="W133" s="17">
        <f t="shared" si="25"/>
        <v>0</v>
      </c>
      <c r="X133" s="17">
        <f t="shared" si="25"/>
        <v>0</v>
      </c>
      <c r="Y133" s="17">
        <f t="shared" si="25"/>
        <v>0</v>
      </c>
      <c r="Z133" s="18">
        <f t="shared" si="20"/>
        <v>0</v>
      </c>
      <c r="AA133" s="18">
        <f t="shared" ref="AA133" si="26">+AA84+AA89+AA94+AA99+AA104+AA109+AA114+AA119+AA124+AA129</f>
        <v>1</v>
      </c>
      <c r="AB133" s="18">
        <f t="shared" ref="AB133:AC133" si="27">+AB84+AB89+AB94+AB99+AB104+AB109+AB114+AB119+AB124+AB129</f>
        <v>0</v>
      </c>
      <c r="AC133" s="18">
        <f t="shared" si="27"/>
        <v>0</v>
      </c>
      <c r="AD133" s="18">
        <f t="shared" ref="AD133:AH133" si="28">+AD84+AD89+AD94+AD99+AD104+AD109+AD114+AD119+AD124+AD129</f>
        <v>0</v>
      </c>
      <c r="AE133" s="66">
        <f t="shared" ref="AE133:AG133" si="29">+AE84+AE89+AE94+AE99+AE104+AE109+AE114+AE119+AE124+AE129</f>
        <v>1</v>
      </c>
      <c r="AF133" s="66">
        <f t="shared" si="29"/>
        <v>1</v>
      </c>
      <c r="AG133" s="66">
        <f t="shared" si="29"/>
        <v>1</v>
      </c>
      <c r="AH133" s="66">
        <f t="shared" si="28"/>
        <v>1</v>
      </c>
      <c r="AI133" s="122"/>
      <c r="AJ133" s="122"/>
    </row>
    <row r="134" spans="1:36" s="2" customFormat="1" ht="14.45" customHeight="1" x14ac:dyDescent="0.3">
      <c r="A134" s="24" t="s">
        <v>108</v>
      </c>
      <c r="B134" s="25"/>
      <c r="C134" s="26">
        <f t="shared" ref="C134:X134" si="30">+C85+C90+C95+C100+C105+C110+C115+C120+C125+C130</f>
        <v>0</v>
      </c>
      <c r="D134" s="26">
        <f t="shared" si="30"/>
        <v>0</v>
      </c>
      <c r="E134" s="26">
        <f t="shared" si="30"/>
        <v>0</v>
      </c>
      <c r="F134" s="26">
        <f t="shared" si="30"/>
        <v>0</v>
      </c>
      <c r="G134" s="26">
        <f t="shared" si="30"/>
        <v>0</v>
      </c>
      <c r="H134" s="26">
        <f t="shared" si="30"/>
        <v>0</v>
      </c>
      <c r="I134" s="26">
        <f t="shared" si="30"/>
        <v>0</v>
      </c>
      <c r="J134" s="26">
        <f t="shared" si="30"/>
        <v>0</v>
      </c>
      <c r="K134" s="26">
        <f t="shared" si="30"/>
        <v>0</v>
      </c>
      <c r="L134" s="26">
        <f t="shared" si="30"/>
        <v>0</v>
      </c>
      <c r="M134" s="26">
        <f t="shared" si="30"/>
        <v>0</v>
      </c>
      <c r="N134" s="26">
        <f t="shared" si="30"/>
        <v>0</v>
      </c>
      <c r="O134" s="26">
        <f t="shared" si="30"/>
        <v>0</v>
      </c>
      <c r="P134" s="26">
        <f t="shared" si="30"/>
        <v>0</v>
      </c>
      <c r="Q134" s="26">
        <f t="shared" si="30"/>
        <v>0</v>
      </c>
      <c r="R134" s="26">
        <f t="shared" si="30"/>
        <v>0</v>
      </c>
      <c r="S134" s="26">
        <f t="shared" si="30"/>
        <v>0</v>
      </c>
      <c r="T134" s="26">
        <f t="shared" si="30"/>
        <v>0</v>
      </c>
      <c r="U134" s="26">
        <f t="shared" si="30"/>
        <v>0</v>
      </c>
      <c r="V134" s="26">
        <f t="shared" si="30"/>
        <v>0</v>
      </c>
      <c r="W134" s="26">
        <f t="shared" si="30"/>
        <v>0</v>
      </c>
      <c r="X134" s="26">
        <f t="shared" si="30"/>
        <v>0</v>
      </c>
      <c r="Y134" s="26">
        <f>+Y85+Y90+Y95+Y100+Y105+Y110+Y115+Y120+Y125+Y130</f>
        <v>0</v>
      </c>
      <c r="Z134" s="27">
        <f t="shared" si="20"/>
        <v>0</v>
      </c>
      <c r="AA134" s="27">
        <f t="shared" ref="AA134" si="31">+AA85+AA90+AA95+AA100+AA105+AA110+AA115+AA120+AA125+AA130</f>
        <v>0</v>
      </c>
      <c r="AB134" s="27">
        <f t="shared" ref="AB134:AC134" si="32">+AB85+AB90+AB95+AB100+AB105+AB110+AB115+AB120+AB125+AB130</f>
        <v>0</v>
      </c>
      <c r="AC134" s="27">
        <f t="shared" si="32"/>
        <v>0</v>
      </c>
      <c r="AD134" s="27">
        <f t="shared" ref="AD134:AH134" si="33">+AD85+AD90+AD95+AD100+AD105+AD110+AD115+AD120+AD125+AD130</f>
        <v>0</v>
      </c>
      <c r="AE134" s="65">
        <f t="shared" ref="AE134:AG134" si="34">+AE85+AE90+AE95+AE100+AE105+AE110+AE115+AE120+AE125+AE130</f>
        <v>0</v>
      </c>
      <c r="AF134" s="65">
        <f t="shared" si="34"/>
        <v>0</v>
      </c>
      <c r="AG134" s="65">
        <f t="shared" si="34"/>
        <v>0</v>
      </c>
      <c r="AH134" s="65">
        <f t="shared" si="33"/>
        <v>0</v>
      </c>
      <c r="AI134" s="122"/>
      <c r="AJ134" s="122"/>
    </row>
    <row r="135" spans="1:36" s="2" customFormat="1" ht="14.45" customHeight="1" x14ac:dyDescent="0.3">
      <c r="A135" s="15" t="s">
        <v>109</v>
      </c>
      <c r="B135" s="16"/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8">
        <v>0</v>
      </c>
      <c r="AA135" s="18">
        <f t="shared" ref="AA135:AH135" si="35">+AA86+AA91+AA96+AA101+AA106+AA111+AA116+AA121+AA126+AA131</f>
        <v>0</v>
      </c>
      <c r="AB135" s="18">
        <f t="shared" si="35"/>
        <v>0</v>
      </c>
      <c r="AC135" s="18">
        <f t="shared" si="35"/>
        <v>0</v>
      </c>
      <c r="AD135" s="18">
        <f t="shared" si="35"/>
        <v>0</v>
      </c>
      <c r="AE135" s="66">
        <f t="shared" si="35"/>
        <v>0</v>
      </c>
      <c r="AF135" s="66">
        <f t="shared" ref="AF135:AG135" si="36">+AF86+AF91+AF96+AF101+AF106+AF111+AF116+AF121+AF126+AF131</f>
        <v>0</v>
      </c>
      <c r="AG135" s="66">
        <f t="shared" si="36"/>
        <v>0</v>
      </c>
      <c r="AH135" s="66">
        <f t="shared" si="35"/>
        <v>0</v>
      </c>
      <c r="AI135" s="122"/>
      <c r="AJ135" s="122"/>
    </row>
    <row r="136" spans="1:36" s="3" customFormat="1" ht="14.45" customHeight="1" x14ac:dyDescent="0.3">
      <c r="A136" s="24" t="s">
        <v>90</v>
      </c>
      <c r="B136" s="29"/>
      <c r="C136" s="30">
        <f t="shared" ref="C136:Z136" si="37">SUM(C132:C133)</f>
        <v>3</v>
      </c>
      <c r="D136" s="30">
        <f t="shared" si="37"/>
        <v>6</v>
      </c>
      <c r="E136" s="30">
        <f t="shared" si="37"/>
        <v>6</v>
      </c>
      <c r="F136" s="30">
        <f t="shared" si="37"/>
        <v>8</v>
      </c>
      <c r="G136" s="30">
        <f t="shared" si="37"/>
        <v>9</v>
      </c>
      <c r="H136" s="30">
        <f t="shared" si="37"/>
        <v>7</v>
      </c>
      <c r="I136" s="30">
        <f t="shared" si="37"/>
        <v>6</v>
      </c>
      <c r="J136" s="30">
        <f t="shared" si="37"/>
        <v>6</v>
      </c>
      <c r="K136" s="30">
        <f t="shared" si="37"/>
        <v>4</v>
      </c>
      <c r="L136" s="30">
        <f t="shared" si="37"/>
        <v>3</v>
      </c>
      <c r="M136" s="30">
        <f t="shared" si="37"/>
        <v>2</v>
      </c>
      <c r="N136" s="30">
        <f t="shared" si="37"/>
        <v>3</v>
      </c>
      <c r="O136" s="30">
        <f t="shared" si="37"/>
        <v>2</v>
      </c>
      <c r="P136" s="30">
        <f t="shared" si="37"/>
        <v>2</v>
      </c>
      <c r="Q136" s="30">
        <f t="shared" si="37"/>
        <v>2</v>
      </c>
      <c r="R136" s="30">
        <f t="shared" si="37"/>
        <v>1</v>
      </c>
      <c r="S136" s="30">
        <f t="shared" si="37"/>
        <v>1</v>
      </c>
      <c r="T136" s="30">
        <f t="shared" si="37"/>
        <v>4</v>
      </c>
      <c r="U136" s="30">
        <f t="shared" si="37"/>
        <v>1</v>
      </c>
      <c r="V136" s="30">
        <f t="shared" si="37"/>
        <v>0</v>
      </c>
      <c r="W136" s="30">
        <f t="shared" si="37"/>
        <v>0</v>
      </c>
      <c r="X136" s="30">
        <f t="shared" si="37"/>
        <v>0</v>
      </c>
      <c r="Y136" s="30">
        <f t="shared" si="37"/>
        <v>0</v>
      </c>
      <c r="Z136" s="31">
        <f t="shared" si="37"/>
        <v>1</v>
      </c>
      <c r="AA136" s="31">
        <f t="shared" ref="AA136:AB136" si="38">SUM(AA132:AA133)</f>
        <v>1</v>
      </c>
      <c r="AB136" s="31">
        <f t="shared" si="38"/>
        <v>0</v>
      </c>
      <c r="AC136" s="31">
        <f t="shared" ref="AC136:AD136" si="39">SUM(AC132:AC133)</f>
        <v>0</v>
      </c>
      <c r="AD136" s="31">
        <f t="shared" si="39"/>
        <v>0</v>
      </c>
      <c r="AE136" s="67">
        <f t="shared" ref="AE136:AH136" si="40">SUM(AE132:AE133)</f>
        <v>1</v>
      </c>
      <c r="AF136" s="67">
        <f t="shared" ref="AF136:AG136" si="41">SUM(AF132:AF133)</f>
        <v>1</v>
      </c>
      <c r="AG136" s="67">
        <f t="shared" si="41"/>
        <v>1</v>
      </c>
      <c r="AH136" s="67">
        <f t="shared" si="40"/>
        <v>1</v>
      </c>
      <c r="AI136" s="123"/>
      <c r="AJ136" s="123"/>
    </row>
    <row r="137" spans="1:36" s="3" customFormat="1" ht="14.45" customHeight="1" x14ac:dyDescent="0.3">
      <c r="A137" s="129" t="s">
        <v>84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3"/>
      <c r="AJ137" s="123"/>
    </row>
    <row r="138" spans="1:36" ht="14.45" customHeight="1" x14ac:dyDescent="0.1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</row>
    <row r="139" spans="1:36" s="2" customFormat="1" ht="14.45" customHeight="1" x14ac:dyDescent="0.3">
      <c r="A139" s="10" t="s">
        <v>89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3"/>
      <c r="AA139" s="12"/>
      <c r="AB139" s="12"/>
      <c r="AC139" s="12"/>
      <c r="AD139" s="12"/>
      <c r="AE139" s="14"/>
      <c r="AF139" s="14"/>
      <c r="AG139" s="14"/>
      <c r="AH139" s="14"/>
      <c r="AI139" s="122"/>
      <c r="AJ139" s="122"/>
    </row>
    <row r="140" spans="1:36" s="2" customFormat="1" ht="14.45" customHeight="1" x14ac:dyDescent="0.3">
      <c r="A140" s="15"/>
      <c r="B140" s="16" t="s">
        <v>96</v>
      </c>
      <c r="C140" s="17">
        <v>2</v>
      </c>
      <c r="D140" s="17">
        <v>2</v>
      </c>
      <c r="E140" s="17">
        <v>1</v>
      </c>
      <c r="F140" s="17">
        <v>1</v>
      </c>
      <c r="G140" s="17">
        <v>3</v>
      </c>
      <c r="H140" s="17">
        <v>2</v>
      </c>
      <c r="I140" s="17">
        <v>4</v>
      </c>
      <c r="J140" s="17">
        <v>4</v>
      </c>
      <c r="K140" s="17">
        <v>4</v>
      </c>
      <c r="L140" s="17">
        <v>5</v>
      </c>
      <c r="M140" s="17">
        <v>4</v>
      </c>
      <c r="N140" s="17">
        <v>5</v>
      </c>
      <c r="O140" s="17">
        <v>6</v>
      </c>
      <c r="P140" s="17">
        <v>37</v>
      </c>
      <c r="Q140" s="17">
        <v>50</v>
      </c>
      <c r="R140" s="17">
        <v>71</v>
      </c>
      <c r="S140" s="17">
        <v>80</v>
      </c>
      <c r="T140" s="17">
        <v>95</v>
      </c>
      <c r="U140" s="17">
        <v>109</v>
      </c>
      <c r="V140" s="17">
        <v>206</v>
      </c>
      <c r="W140" s="17">
        <v>213</v>
      </c>
      <c r="X140" s="17">
        <v>0</v>
      </c>
      <c r="Y140" s="17">
        <v>0</v>
      </c>
      <c r="Z140" s="18">
        <v>0</v>
      </c>
      <c r="AA140" s="17">
        <v>0</v>
      </c>
      <c r="AB140" s="17">
        <v>0</v>
      </c>
      <c r="AC140" s="17">
        <v>0</v>
      </c>
      <c r="AD140" s="17">
        <v>0</v>
      </c>
      <c r="AE140" s="19">
        <v>0</v>
      </c>
      <c r="AF140" s="19">
        <v>0</v>
      </c>
      <c r="AG140" s="19">
        <v>0</v>
      </c>
      <c r="AH140" s="19">
        <v>0</v>
      </c>
      <c r="AI140" s="122"/>
      <c r="AJ140" s="122"/>
    </row>
    <row r="141" spans="1:36" s="2" customFormat="1" ht="14.45" customHeight="1" x14ac:dyDescent="0.3">
      <c r="A141" s="10"/>
      <c r="B141" s="11" t="s">
        <v>97</v>
      </c>
      <c r="C141" s="12">
        <v>1</v>
      </c>
      <c r="D141" s="12">
        <v>1</v>
      </c>
      <c r="E141" s="12">
        <v>2</v>
      </c>
      <c r="F141" s="12">
        <v>2</v>
      </c>
      <c r="G141" s="12">
        <v>1</v>
      </c>
      <c r="H141" s="12">
        <v>2</v>
      </c>
      <c r="I141" s="12">
        <v>4</v>
      </c>
      <c r="J141" s="12">
        <v>3</v>
      </c>
      <c r="K141" s="12">
        <v>2</v>
      </c>
      <c r="L141" s="12">
        <v>3</v>
      </c>
      <c r="M141" s="12">
        <v>2</v>
      </c>
      <c r="N141" s="12">
        <v>2</v>
      </c>
      <c r="O141" s="12">
        <v>3</v>
      </c>
      <c r="P141" s="12">
        <v>71</v>
      </c>
      <c r="Q141" s="12">
        <v>103</v>
      </c>
      <c r="R141" s="12">
        <v>141</v>
      </c>
      <c r="S141" s="12">
        <v>160</v>
      </c>
      <c r="T141" s="12">
        <v>166</v>
      </c>
      <c r="U141" s="12">
        <v>205</v>
      </c>
      <c r="V141" s="12">
        <v>236</v>
      </c>
      <c r="W141" s="12">
        <v>282</v>
      </c>
      <c r="X141" s="12">
        <v>0</v>
      </c>
      <c r="Y141" s="12">
        <v>0</v>
      </c>
      <c r="Z141" s="13">
        <v>0</v>
      </c>
      <c r="AA141" s="12">
        <v>0</v>
      </c>
      <c r="AB141" s="12">
        <v>0</v>
      </c>
      <c r="AC141" s="12">
        <v>0</v>
      </c>
      <c r="AD141" s="12">
        <v>0</v>
      </c>
      <c r="AE141" s="14">
        <v>1</v>
      </c>
      <c r="AF141" s="14">
        <v>1</v>
      </c>
      <c r="AG141" s="14">
        <v>0</v>
      </c>
      <c r="AH141" s="14">
        <v>0</v>
      </c>
      <c r="AI141" s="122"/>
      <c r="AJ141" s="122"/>
    </row>
    <row r="142" spans="1:36" s="2" customFormat="1" ht="14.45" customHeight="1" x14ac:dyDescent="0.3">
      <c r="A142" s="51"/>
      <c r="B142" s="16" t="s">
        <v>103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40">
        <v>0</v>
      </c>
      <c r="AA142" s="52">
        <v>0</v>
      </c>
      <c r="AB142" s="52">
        <v>0</v>
      </c>
      <c r="AC142" s="52">
        <v>0</v>
      </c>
      <c r="AD142" s="52">
        <v>0</v>
      </c>
      <c r="AE142" s="53">
        <v>0</v>
      </c>
      <c r="AF142" s="53">
        <v>0</v>
      </c>
      <c r="AG142" s="53">
        <v>0</v>
      </c>
      <c r="AH142" s="53">
        <v>0</v>
      </c>
      <c r="AI142" s="122"/>
      <c r="AJ142" s="122"/>
    </row>
    <row r="143" spans="1:36" s="2" customFormat="1" ht="14.45" customHeight="1" x14ac:dyDescent="0.3">
      <c r="A143" s="10"/>
      <c r="B143" s="11" t="s">
        <v>110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3">
        <v>0</v>
      </c>
      <c r="AA143" s="12">
        <v>0</v>
      </c>
      <c r="AB143" s="12">
        <v>0</v>
      </c>
      <c r="AC143" s="12">
        <v>0</v>
      </c>
      <c r="AD143" s="12">
        <v>0</v>
      </c>
      <c r="AE143" s="14">
        <v>0</v>
      </c>
      <c r="AF143" s="14">
        <v>0</v>
      </c>
      <c r="AG143" s="14">
        <v>0</v>
      </c>
      <c r="AH143" s="14">
        <v>0</v>
      </c>
      <c r="AI143" s="122"/>
      <c r="AJ143" s="122"/>
    </row>
    <row r="144" spans="1:36" s="2" customFormat="1" ht="14.45" customHeight="1" x14ac:dyDescent="0.3">
      <c r="A144" s="15" t="s">
        <v>67</v>
      </c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8"/>
      <c r="AA144" s="17"/>
      <c r="AB144" s="17"/>
      <c r="AC144" s="17"/>
      <c r="AD144" s="17"/>
      <c r="AE144" s="19"/>
      <c r="AF144" s="19"/>
      <c r="AG144" s="19"/>
      <c r="AH144" s="19"/>
      <c r="AI144" s="124"/>
      <c r="AJ144" s="122"/>
    </row>
    <row r="145" spans="1:36" s="2" customFormat="1" ht="14.45" customHeight="1" x14ac:dyDescent="0.3">
      <c r="A145" s="10"/>
      <c r="B145" s="11" t="s">
        <v>96</v>
      </c>
      <c r="C145" s="12">
        <v>30</v>
      </c>
      <c r="D145" s="12">
        <v>36</v>
      </c>
      <c r="E145" s="12">
        <v>57</v>
      </c>
      <c r="F145" s="12">
        <v>59</v>
      </c>
      <c r="G145" s="12">
        <v>73</v>
      </c>
      <c r="H145" s="12">
        <v>91</v>
      </c>
      <c r="I145" s="12">
        <v>106</v>
      </c>
      <c r="J145" s="12">
        <v>132</v>
      </c>
      <c r="K145" s="12">
        <v>151</v>
      </c>
      <c r="L145" s="12">
        <v>153</v>
      </c>
      <c r="M145" s="12">
        <v>181</v>
      </c>
      <c r="N145" s="12">
        <v>195</v>
      </c>
      <c r="O145" s="12">
        <v>209</v>
      </c>
      <c r="P145" s="12">
        <v>185</v>
      </c>
      <c r="Q145" s="12">
        <v>173</v>
      </c>
      <c r="R145" s="12">
        <v>166</v>
      </c>
      <c r="S145" s="12">
        <v>154</v>
      </c>
      <c r="T145" s="12">
        <v>136</v>
      </c>
      <c r="U145" s="12">
        <v>127</v>
      </c>
      <c r="V145" s="12">
        <v>116</v>
      </c>
      <c r="W145" s="12">
        <v>99</v>
      </c>
      <c r="X145" s="12">
        <v>279</v>
      </c>
      <c r="Y145" s="12">
        <v>297</v>
      </c>
      <c r="Z145" s="13">
        <v>315</v>
      </c>
      <c r="AA145" s="12">
        <v>295</v>
      </c>
      <c r="AB145" s="12">
        <v>281</v>
      </c>
      <c r="AC145" s="12">
        <v>296</v>
      </c>
      <c r="AD145" s="12">
        <v>290</v>
      </c>
      <c r="AE145" s="14">
        <v>276</v>
      </c>
      <c r="AF145" s="14">
        <v>286</v>
      </c>
      <c r="AG145" s="14">
        <v>273</v>
      </c>
      <c r="AH145" s="14">
        <v>242</v>
      </c>
      <c r="AI145" s="124"/>
      <c r="AJ145" s="122"/>
    </row>
    <row r="146" spans="1:36" s="2" customFormat="1" ht="14.45" customHeight="1" x14ac:dyDescent="0.3">
      <c r="A146" s="15"/>
      <c r="B146" s="16" t="s">
        <v>97</v>
      </c>
      <c r="C146" s="17">
        <v>119</v>
      </c>
      <c r="D146" s="17">
        <v>112</v>
      </c>
      <c r="E146" s="17">
        <v>107</v>
      </c>
      <c r="F146" s="17">
        <v>110</v>
      </c>
      <c r="G146" s="17">
        <v>105</v>
      </c>
      <c r="H146" s="17">
        <v>124</v>
      </c>
      <c r="I146" s="17">
        <v>125</v>
      </c>
      <c r="J146" s="17">
        <v>133</v>
      </c>
      <c r="K146" s="17">
        <v>132</v>
      </c>
      <c r="L146" s="17">
        <v>138</v>
      </c>
      <c r="M146" s="17">
        <v>129</v>
      </c>
      <c r="N146" s="17">
        <v>147</v>
      </c>
      <c r="O146" s="17">
        <v>136</v>
      </c>
      <c r="P146" s="17">
        <v>128</v>
      </c>
      <c r="Q146" s="17">
        <v>116</v>
      </c>
      <c r="R146" s="17">
        <v>112</v>
      </c>
      <c r="S146" s="17">
        <v>103</v>
      </c>
      <c r="T146" s="17">
        <v>96</v>
      </c>
      <c r="U146" s="17">
        <v>95</v>
      </c>
      <c r="V146" s="17">
        <v>88</v>
      </c>
      <c r="W146" s="17">
        <v>90</v>
      </c>
      <c r="X146" s="17">
        <v>381</v>
      </c>
      <c r="Y146" s="17">
        <v>424</v>
      </c>
      <c r="Z146" s="18">
        <v>445</v>
      </c>
      <c r="AA146" s="17">
        <v>493</v>
      </c>
      <c r="AB146" s="17">
        <v>531</v>
      </c>
      <c r="AC146" s="17">
        <v>555</v>
      </c>
      <c r="AD146" s="17">
        <v>565</v>
      </c>
      <c r="AE146" s="19">
        <v>544</v>
      </c>
      <c r="AF146" s="19">
        <v>612</v>
      </c>
      <c r="AG146" s="19">
        <v>611</v>
      </c>
      <c r="AH146" s="19">
        <v>576</v>
      </c>
      <c r="AI146" s="124"/>
      <c r="AJ146" s="122"/>
    </row>
    <row r="147" spans="1:36" s="2" customFormat="1" ht="14.45" customHeight="1" x14ac:dyDescent="0.3">
      <c r="A147" s="42"/>
      <c r="B147" s="43" t="s">
        <v>103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13">
        <v>0</v>
      </c>
      <c r="AA147" s="44">
        <v>20</v>
      </c>
      <c r="AB147" s="44">
        <v>19</v>
      </c>
      <c r="AC147" s="44">
        <v>45</v>
      </c>
      <c r="AD147" s="44">
        <v>35</v>
      </c>
      <c r="AE147" s="45">
        <v>61</v>
      </c>
      <c r="AF147" s="45">
        <v>65</v>
      </c>
      <c r="AG147" s="45">
        <v>57</v>
      </c>
      <c r="AH147" s="45">
        <v>44</v>
      </c>
      <c r="AI147" s="124"/>
      <c r="AJ147" s="122"/>
    </row>
    <row r="148" spans="1:36" s="2" customFormat="1" ht="14.45" customHeight="1" x14ac:dyDescent="0.3">
      <c r="A148" s="15"/>
      <c r="B148" s="46" t="s">
        <v>110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8">
        <v>0</v>
      </c>
      <c r="AA148" s="17">
        <v>9</v>
      </c>
      <c r="AB148" s="17">
        <v>8</v>
      </c>
      <c r="AC148" s="17">
        <v>8</v>
      </c>
      <c r="AD148" s="17">
        <v>8</v>
      </c>
      <c r="AE148" s="19">
        <v>47</v>
      </c>
      <c r="AF148" s="19">
        <v>10</v>
      </c>
      <c r="AG148" s="19">
        <v>8</v>
      </c>
      <c r="AH148" s="19">
        <v>6</v>
      </c>
      <c r="AI148" s="124"/>
      <c r="AJ148" s="122"/>
    </row>
    <row r="149" spans="1:36" s="2" customFormat="1" ht="14.45" customHeight="1" x14ac:dyDescent="0.3">
      <c r="A149" s="10" t="s">
        <v>68</v>
      </c>
      <c r="B149" s="11"/>
      <c r="C149" s="12"/>
      <c r="D149" s="12"/>
      <c r="E149" s="12"/>
      <c r="F149" s="12"/>
      <c r="G149" s="12"/>
      <c r="H149" s="12"/>
      <c r="I149" s="12"/>
      <c r="J149" s="12"/>
      <c r="K149" s="12" t="s">
        <v>100</v>
      </c>
      <c r="L149" s="12" t="s">
        <v>100</v>
      </c>
      <c r="M149" s="12" t="s">
        <v>100</v>
      </c>
      <c r="N149" s="12" t="s">
        <v>100</v>
      </c>
      <c r="O149" s="12" t="s">
        <v>100</v>
      </c>
      <c r="P149" s="12" t="s">
        <v>100</v>
      </c>
      <c r="Q149" s="12" t="s">
        <v>100</v>
      </c>
      <c r="R149" s="12" t="s">
        <v>100</v>
      </c>
      <c r="S149" s="12" t="s">
        <v>100</v>
      </c>
      <c r="T149" s="12" t="s">
        <v>100</v>
      </c>
      <c r="U149" s="12" t="s">
        <v>100</v>
      </c>
      <c r="V149" s="12"/>
      <c r="W149" s="12"/>
      <c r="X149" s="12"/>
      <c r="Y149" s="12"/>
      <c r="Z149" s="13"/>
      <c r="AA149" s="12"/>
      <c r="AB149" s="12"/>
      <c r="AC149" s="12"/>
      <c r="AD149" s="12"/>
      <c r="AE149" s="14"/>
      <c r="AF149" s="14"/>
      <c r="AG149" s="14"/>
      <c r="AH149" s="14"/>
      <c r="AI149" s="124"/>
      <c r="AJ149" s="122"/>
    </row>
    <row r="150" spans="1:36" s="2" customFormat="1" ht="14.45" customHeight="1" x14ac:dyDescent="0.3">
      <c r="A150" s="15"/>
      <c r="B150" s="16" t="s">
        <v>96</v>
      </c>
      <c r="C150" s="17">
        <v>3</v>
      </c>
      <c r="D150" s="17">
        <v>5</v>
      </c>
      <c r="E150" s="17">
        <v>3</v>
      </c>
      <c r="F150" s="17">
        <v>3</v>
      </c>
      <c r="G150" s="17">
        <v>5</v>
      </c>
      <c r="H150" s="17">
        <v>5</v>
      </c>
      <c r="I150" s="17">
        <v>5</v>
      </c>
      <c r="J150" s="17">
        <v>9</v>
      </c>
      <c r="K150" s="17">
        <v>12</v>
      </c>
      <c r="L150" s="17">
        <v>14</v>
      </c>
      <c r="M150" s="17">
        <v>18</v>
      </c>
      <c r="N150" s="17">
        <v>20</v>
      </c>
      <c r="O150" s="17">
        <v>22</v>
      </c>
      <c r="P150" s="17">
        <v>19</v>
      </c>
      <c r="Q150" s="17">
        <v>23</v>
      </c>
      <c r="R150" s="17">
        <v>18</v>
      </c>
      <c r="S150" s="17">
        <v>15</v>
      </c>
      <c r="T150" s="17">
        <v>15</v>
      </c>
      <c r="U150" s="17">
        <v>13</v>
      </c>
      <c r="V150" s="17">
        <v>12</v>
      </c>
      <c r="W150" s="17">
        <v>12</v>
      </c>
      <c r="X150" s="17">
        <v>60</v>
      </c>
      <c r="Y150" s="17">
        <v>90</v>
      </c>
      <c r="Z150" s="18">
        <v>86</v>
      </c>
      <c r="AA150" s="17">
        <v>39</v>
      </c>
      <c r="AB150" s="17">
        <v>40</v>
      </c>
      <c r="AC150" s="17">
        <v>49</v>
      </c>
      <c r="AD150" s="17">
        <v>50</v>
      </c>
      <c r="AE150" s="19">
        <v>43</v>
      </c>
      <c r="AF150" s="19">
        <v>50</v>
      </c>
      <c r="AG150" s="19">
        <v>56</v>
      </c>
      <c r="AH150" s="19">
        <v>50</v>
      </c>
      <c r="AI150" s="124"/>
      <c r="AJ150" s="122"/>
    </row>
    <row r="151" spans="1:36" s="2" customFormat="1" ht="14.45" customHeight="1" x14ac:dyDescent="0.3">
      <c r="A151" s="10"/>
      <c r="B151" s="11" t="s">
        <v>97</v>
      </c>
      <c r="C151" s="12">
        <v>15</v>
      </c>
      <c r="D151" s="12">
        <v>11</v>
      </c>
      <c r="E151" s="12">
        <v>12</v>
      </c>
      <c r="F151" s="12">
        <v>11</v>
      </c>
      <c r="G151" s="12">
        <v>11</v>
      </c>
      <c r="H151" s="12">
        <v>9</v>
      </c>
      <c r="I151" s="12">
        <v>8</v>
      </c>
      <c r="J151" s="12">
        <v>10</v>
      </c>
      <c r="K151" s="12">
        <v>10</v>
      </c>
      <c r="L151" s="12">
        <v>16</v>
      </c>
      <c r="M151" s="12">
        <v>11</v>
      </c>
      <c r="N151" s="12">
        <v>15</v>
      </c>
      <c r="O151" s="12">
        <v>15</v>
      </c>
      <c r="P151" s="12">
        <v>13</v>
      </c>
      <c r="Q151" s="12">
        <v>10</v>
      </c>
      <c r="R151" s="12">
        <v>8</v>
      </c>
      <c r="S151" s="12">
        <v>9</v>
      </c>
      <c r="T151" s="12">
        <v>10</v>
      </c>
      <c r="U151" s="12">
        <v>8</v>
      </c>
      <c r="V151" s="12">
        <v>7</v>
      </c>
      <c r="W151" s="12">
        <v>7</v>
      </c>
      <c r="X151" s="12">
        <v>51</v>
      </c>
      <c r="Y151" s="12">
        <v>48</v>
      </c>
      <c r="Z151" s="13">
        <v>54</v>
      </c>
      <c r="AA151" s="12">
        <v>62</v>
      </c>
      <c r="AB151" s="12">
        <v>73</v>
      </c>
      <c r="AC151" s="12">
        <v>82</v>
      </c>
      <c r="AD151" s="12">
        <v>77</v>
      </c>
      <c r="AE151" s="14">
        <v>76</v>
      </c>
      <c r="AF151" s="14">
        <v>92</v>
      </c>
      <c r="AG151" s="14">
        <v>106</v>
      </c>
      <c r="AH151" s="14">
        <v>104</v>
      </c>
      <c r="AI151" s="124"/>
      <c r="AJ151" s="122"/>
    </row>
    <row r="152" spans="1:36" s="2" customFormat="1" ht="14.45" customHeight="1" x14ac:dyDescent="0.3">
      <c r="A152" s="51"/>
      <c r="B152" s="16" t="s">
        <v>103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40">
        <v>0</v>
      </c>
      <c r="AA152" s="52">
        <v>60</v>
      </c>
      <c r="AB152" s="52">
        <v>55</v>
      </c>
      <c r="AC152" s="52">
        <v>65</v>
      </c>
      <c r="AD152" s="52">
        <v>56</v>
      </c>
      <c r="AE152" s="53">
        <v>81</v>
      </c>
      <c r="AF152" s="53">
        <v>70</v>
      </c>
      <c r="AG152" s="53">
        <v>62</v>
      </c>
      <c r="AH152" s="53">
        <v>48</v>
      </c>
      <c r="AI152" s="124"/>
      <c r="AJ152" s="122"/>
    </row>
    <row r="153" spans="1:36" s="2" customFormat="1" ht="14.45" customHeight="1" x14ac:dyDescent="0.3">
      <c r="A153" s="10"/>
      <c r="B153" s="11" t="s">
        <v>110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3">
        <v>0</v>
      </c>
      <c r="AA153" s="12">
        <v>27</v>
      </c>
      <c r="AB153" s="12">
        <v>23</v>
      </c>
      <c r="AC153" s="12">
        <v>23</v>
      </c>
      <c r="AD153" s="12">
        <v>23</v>
      </c>
      <c r="AE153" s="14">
        <v>31</v>
      </c>
      <c r="AF153" s="14">
        <v>30</v>
      </c>
      <c r="AG153" s="14">
        <v>25</v>
      </c>
      <c r="AH153" s="14">
        <v>13</v>
      </c>
      <c r="AI153" s="124"/>
      <c r="AJ153" s="122"/>
    </row>
    <row r="154" spans="1:36" s="2" customFormat="1" ht="14.45" customHeight="1" x14ac:dyDescent="0.3">
      <c r="A154" s="15" t="s">
        <v>69</v>
      </c>
      <c r="B154" s="16"/>
      <c r="C154" s="17"/>
      <c r="D154" s="17"/>
      <c r="E154" s="17"/>
      <c r="F154" s="17"/>
      <c r="G154" s="17"/>
      <c r="H154" s="17"/>
      <c r="I154" s="17"/>
      <c r="J154" s="17"/>
      <c r="K154" s="17" t="s">
        <v>100</v>
      </c>
      <c r="L154" s="17" t="s">
        <v>100</v>
      </c>
      <c r="M154" s="17" t="s">
        <v>100</v>
      </c>
      <c r="N154" s="17" t="s">
        <v>100</v>
      </c>
      <c r="O154" s="17" t="s">
        <v>100</v>
      </c>
      <c r="P154" s="17" t="s">
        <v>100</v>
      </c>
      <c r="Q154" s="17" t="s">
        <v>100</v>
      </c>
      <c r="R154" s="17" t="s">
        <v>100</v>
      </c>
      <c r="S154" s="17" t="s">
        <v>100</v>
      </c>
      <c r="T154" s="17" t="s">
        <v>100</v>
      </c>
      <c r="U154" s="17" t="s">
        <v>100</v>
      </c>
      <c r="V154" s="17"/>
      <c r="W154" s="17"/>
      <c r="X154" s="17"/>
      <c r="Y154" s="17"/>
      <c r="Z154" s="18"/>
      <c r="AA154" s="17"/>
      <c r="AB154" s="17"/>
      <c r="AC154" s="17"/>
      <c r="AD154" s="17"/>
      <c r="AE154" s="19"/>
      <c r="AF154" s="19"/>
      <c r="AG154" s="19"/>
      <c r="AH154" s="19"/>
      <c r="AI154" s="122"/>
      <c r="AJ154" s="122"/>
    </row>
    <row r="155" spans="1:36" s="2" customFormat="1" ht="14.45" customHeight="1" x14ac:dyDescent="0.3">
      <c r="A155" s="10"/>
      <c r="B155" s="11" t="s">
        <v>96</v>
      </c>
      <c r="C155" s="12">
        <v>6</v>
      </c>
      <c r="D155" s="12">
        <v>8</v>
      </c>
      <c r="E155" s="12">
        <v>8</v>
      </c>
      <c r="F155" s="12">
        <v>9</v>
      </c>
      <c r="G155" s="12">
        <v>10</v>
      </c>
      <c r="H155" s="12">
        <v>11</v>
      </c>
      <c r="I155" s="12">
        <v>15</v>
      </c>
      <c r="J155" s="12">
        <v>20</v>
      </c>
      <c r="K155" s="12">
        <v>20</v>
      </c>
      <c r="L155" s="12">
        <v>30</v>
      </c>
      <c r="M155" s="12">
        <v>27</v>
      </c>
      <c r="N155" s="12">
        <v>29</v>
      </c>
      <c r="O155" s="12">
        <v>30</v>
      </c>
      <c r="P155" s="12">
        <v>22</v>
      </c>
      <c r="Q155" s="12">
        <v>24</v>
      </c>
      <c r="R155" s="12">
        <v>21</v>
      </c>
      <c r="S155" s="12">
        <v>18</v>
      </c>
      <c r="T155" s="12">
        <v>17</v>
      </c>
      <c r="U155" s="12">
        <v>19</v>
      </c>
      <c r="V155" s="12">
        <v>15</v>
      </c>
      <c r="W155" s="12">
        <v>14</v>
      </c>
      <c r="X155" s="12">
        <v>0</v>
      </c>
      <c r="Y155" s="12">
        <v>0</v>
      </c>
      <c r="Z155" s="13">
        <v>0</v>
      </c>
      <c r="AA155" s="12">
        <v>0</v>
      </c>
      <c r="AB155" s="12">
        <v>0</v>
      </c>
      <c r="AC155" s="12">
        <v>0</v>
      </c>
      <c r="AD155" s="12">
        <v>0</v>
      </c>
      <c r="AE155" s="14">
        <v>0</v>
      </c>
      <c r="AF155" s="14">
        <v>0</v>
      </c>
      <c r="AG155" s="14">
        <v>0</v>
      </c>
      <c r="AH155" s="14">
        <v>0</v>
      </c>
      <c r="AI155" s="122"/>
      <c r="AJ155" s="122"/>
    </row>
    <row r="156" spans="1:36" s="2" customFormat="1" ht="14.45" customHeight="1" x14ac:dyDescent="0.3">
      <c r="A156" s="15"/>
      <c r="B156" s="16" t="s">
        <v>97</v>
      </c>
      <c r="C156" s="17">
        <v>22</v>
      </c>
      <c r="D156" s="17">
        <v>17</v>
      </c>
      <c r="E156" s="17">
        <v>18</v>
      </c>
      <c r="F156" s="17">
        <v>20</v>
      </c>
      <c r="G156" s="17">
        <v>19</v>
      </c>
      <c r="H156" s="17">
        <v>18</v>
      </c>
      <c r="I156" s="17">
        <v>18</v>
      </c>
      <c r="J156" s="17">
        <v>25</v>
      </c>
      <c r="K156" s="17">
        <v>17</v>
      </c>
      <c r="L156" s="17">
        <v>15</v>
      </c>
      <c r="M156" s="17">
        <v>14</v>
      </c>
      <c r="N156" s="17">
        <v>16</v>
      </c>
      <c r="O156" s="17">
        <v>10</v>
      </c>
      <c r="P156" s="17">
        <v>11</v>
      </c>
      <c r="Q156" s="17">
        <v>12</v>
      </c>
      <c r="R156" s="17">
        <v>11</v>
      </c>
      <c r="S156" s="17">
        <v>11</v>
      </c>
      <c r="T156" s="17">
        <v>12</v>
      </c>
      <c r="U156" s="17">
        <v>11</v>
      </c>
      <c r="V156" s="17">
        <v>9</v>
      </c>
      <c r="W156" s="17">
        <v>9</v>
      </c>
      <c r="X156" s="17">
        <v>0</v>
      </c>
      <c r="Y156" s="17">
        <v>0</v>
      </c>
      <c r="Z156" s="18">
        <v>0</v>
      </c>
      <c r="AA156" s="17">
        <v>0</v>
      </c>
      <c r="AB156" s="17">
        <v>0</v>
      </c>
      <c r="AC156" s="17">
        <v>0</v>
      </c>
      <c r="AD156" s="17">
        <v>0</v>
      </c>
      <c r="AE156" s="19">
        <v>0</v>
      </c>
      <c r="AF156" s="19">
        <v>0</v>
      </c>
      <c r="AG156" s="19">
        <v>0</v>
      </c>
      <c r="AH156" s="19">
        <v>0</v>
      </c>
      <c r="AI156" s="122"/>
      <c r="AJ156" s="122"/>
    </row>
    <row r="157" spans="1:36" s="2" customFormat="1" ht="14.45" customHeight="1" x14ac:dyDescent="0.3">
      <c r="A157" s="42"/>
      <c r="B157" s="43" t="s">
        <v>103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13">
        <v>0</v>
      </c>
      <c r="AA157" s="44">
        <v>0</v>
      </c>
      <c r="AB157" s="44">
        <v>0</v>
      </c>
      <c r="AC157" s="44">
        <v>0</v>
      </c>
      <c r="AD157" s="44">
        <v>0</v>
      </c>
      <c r="AE157" s="45">
        <v>0</v>
      </c>
      <c r="AF157" s="45">
        <v>0</v>
      </c>
      <c r="AG157" s="45">
        <v>0</v>
      </c>
      <c r="AH157" s="45">
        <v>0</v>
      </c>
      <c r="AI157" s="122"/>
      <c r="AJ157" s="122"/>
    </row>
    <row r="158" spans="1:36" s="2" customFormat="1" ht="14.45" customHeight="1" x14ac:dyDescent="0.3">
      <c r="A158" s="15"/>
      <c r="B158" s="46" t="s">
        <v>110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8">
        <v>0</v>
      </c>
      <c r="AA158" s="17">
        <v>0</v>
      </c>
      <c r="AB158" s="17">
        <v>0</v>
      </c>
      <c r="AC158" s="17">
        <v>0</v>
      </c>
      <c r="AD158" s="17">
        <v>0</v>
      </c>
      <c r="AE158" s="19">
        <v>0</v>
      </c>
      <c r="AF158" s="19">
        <v>0</v>
      </c>
      <c r="AG158" s="19">
        <v>0</v>
      </c>
      <c r="AH158" s="19">
        <v>0</v>
      </c>
      <c r="AI158" s="122"/>
      <c r="AJ158" s="122"/>
    </row>
    <row r="159" spans="1:36" s="2" customFormat="1" ht="14.45" customHeight="1" x14ac:dyDescent="0.3">
      <c r="A159" s="10" t="s">
        <v>98</v>
      </c>
      <c r="B159" s="11"/>
      <c r="C159" s="12">
        <f t="shared" ref="C159:X159" si="42">+C140+C145+C150+C155</f>
        <v>41</v>
      </c>
      <c r="D159" s="12">
        <f t="shared" si="42"/>
        <v>51</v>
      </c>
      <c r="E159" s="12">
        <f t="shared" si="42"/>
        <v>69</v>
      </c>
      <c r="F159" s="12">
        <f t="shared" si="42"/>
        <v>72</v>
      </c>
      <c r="G159" s="12">
        <f t="shared" si="42"/>
        <v>91</v>
      </c>
      <c r="H159" s="12">
        <f t="shared" si="42"/>
        <v>109</v>
      </c>
      <c r="I159" s="12">
        <f t="shared" si="42"/>
        <v>130</v>
      </c>
      <c r="J159" s="12">
        <f t="shared" si="42"/>
        <v>165</v>
      </c>
      <c r="K159" s="12">
        <f t="shared" si="42"/>
        <v>187</v>
      </c>
      <c r="L159" s="12">
        <f t="shared" si="42"/>
        <v>202</v>
      </c>
      <c r="M159" s="12">
        <f t="shared" si="42"/>
        <v>230</v>
      </c>
      <c r="N159" s="12">
        <f t="shared" si="42"/>
        <v>249</v>
      </c>
      <c r="O159" s="12">
        <f t="shared" si="42"/>
        <v>267</v>
      </c>
      <c r="P159" s="12">
        <f t="shared" si="42"/>
        <v>263</v>
      </c>
      <c r="Q159" s="12">
        <f t="shared" si="42"/>
        <v>270</v>
      </c>
      <c r="R159" s="12">
        <f t="shared" si="42"/>
        <v>276</v>
      </c>
      <c r="S159" s="12">
        <f t="shared" si="42"/>
        <v>267</v>
      </c>
      <c r="T159" s="12">
        <f t="shared" si="42"/>
        <v>263</v>
      </c>
      <c r="U159" s="12">
        <f t="shared" si="42"/>
        <v>268</v>
      </c>
      <c r="V159" s="12">
        <f t="shared" si="42"/>
        <v>349</v>
      </c>
      <c r="W159" s="12">
        <f t="shared" si="42"/>
        <v>338</v>
      </c>
      <c r="X159" s="12">
        <f t="shared" si="42"/>
        <v>339</v>
      </c>
      <c r="Y159" s="12">
        <f>+Y140+Y145+Y150+Y155</f>
        <v>387</v>
      </c>
      <c r="Z159" s="13">
        <f t="shared" ref="Z159:AB160" si="43">+Z140+Z145+Z150+Z155</f>
        <v>401</v>
      </c>
      <c r="AA159" s="13">
        <f t="shared" si="43"/>
        <v>334</v>
      </c>
      <c r="AB159" s="13">
        <f t="shared" si="43"/>
        <v>321</v>
      </c>
      <c r="AC159" s="13">
        <f t="shared" ref="AC159:AD162" si="44">+AC140+AC145+AC150+AC155</f>
        <v>345</v>
      </c>
      <c r="AD159" s="13">
        <f t="shared" si="44"/>
        <v>340</v>
      </c>
      <c r="AE159" s="68">
        <f t="shared" ref="AE159:AH159" si="45">+AE140+AE145+AE150+AE155</f>
        <v>319</v>
      </c>
      <c r="AF159" s="68">
        <f t="shared" ref="AF159:AG159" si="46">+AF140+AF145+AF150+AF155</f>
        <v>336</v>
      </c>
      <c r="AG159" s="68">
        <f t="shared" si="46"/>
        <v>329</v>
      </c>
      <c r="AH159" s="68">
        <f t="shared" si="45"/>
        <v>292</v>
      </c>
      <c r="AI159" s="122"/>
      <c r="AJ159" s="122"/>
    </row>
    <row r="160" spans="1:36" s="2" customFormat="1" ht="14.45" customHeight="1" x14ac:dyDescent="0.3">
      <c r="A160" s="15" t="s">
        <v>99</v>
      </c>
      <c r="B160" s="16"/>
      <c r="C160" s="17">
        <f t="shared" ref="C160:X160" si="47">+C141+C146+C151+C156</f>
        <v>157</v>
      </c>
      <c r="D160" s="17">
        <f t="shared" si="47"/>
        <v>141</v>
      </c>
      <c r="E160" s="17">
        <f t="shared" si="47"/>
        <v>139</v>
      </c>
      <c r="F160" s="17">
        <f t="shared" si="47"/>
        <v>143</v>
      </c>
      <c r="G160" s="17">
        <f t="shared" si="47"/>
        <v>136</v>
      </c>
      <c r="H160" s="17">
        <f t="shared" si="47"/>
        <v>153</v>
      </c>
      <c r="I160" s="17">
        <f t="shared" si="47"/>
        <v>155</v>
      </c>
      <c r="J160" s="17">
        <f t="shared" si="47"/>
        <v>171</v>
      </c>
      <c r="K160" s="17">
        <f t="shared" si="47"/>
        <v>161</v>
      </c>
      <c r="L160" s="17">
        <f t="shared" si="47"/>
        <v>172</v>
      </c>
      <c r="M160" s="17">
        <f t="shared" si="47"/>
        <v>156</v>
      </c>
      <c r="N160" s="17">
        <f t="shared" si="47"/>
        <v>180</v>
      </c>
      <c r="O160" s="17">
        <f t="shared" si="47"/>
        <v>164</v>
      </c>
      <c r="P160" s="17">
        <f t="shared" si="47"/>
        <v>223</v>
      </c>
      <c r="Q160" s="17">
        <f t="shared" si="47"/>
        <v>241</v>
      </c>
      <c r="R160" s="17">
        <f t="shared" si="47"/>
        <v>272</v>
      </c>
      <c r="S160" s="17">
        <f t="shared" si="47"/>
        <v>283</v>
      </c>
      <c r="T160" s="17">
        <f t="shared" si="47"/>
        <v>284</v>
      </c>
      <c r="U160" s="17">
        <f t="shared" si="47"/>
        <v>319</v>
      </c>
      <c r="V160" s="17">
        <f t="shared" si="47"/>
        <v>340</v>
      </c>
      <c r="W160" s="17">
        <f t="shared" si="47"/>
        <v>388</v>
      </c>
      <c r="X160" s="17">
        <f t="shared" si="47"/>
        <v>432</v>
      </c>
      <c r="Y160" s="17">
        <f>+Y141+Y146+Y151+Y156</f>
        <v>472</v>
      </c>
      <c r="Z160" s="18">
        <f t="shared" si="43"/>
        <v>499</v>
      </c>
      <c r="AA160" s="18">
        <f t="shared" si="43"/>
        <v>555</v>
      </c>
      <c r="AB160" s="18">
        <f t="shared" si="43"/>
        <v>604</v>
      </c>
      <c r="AC160" s="18">
        <f t="shared" si="44"/>
        <v>637</v>
      </c>
      <c r="AD160" s="18">
        <f t="shared" si="44"/>
        <v>642</v>
      </c>
      <c r="AE160" s="66">
        <f t="shared" ref="AE160:AH160" si="48">+AE141+AE146+AE151+AE156</f>
        <v>621</v>
      </c>
      <c r="AF160" s="66">
        <f t="shared" ref="AF160:AG160" si="49">+AF141+AF146+AF151+AF156</f>
        <v>705</v>
      </c>
      <c r="AG160" s="66">
        <f t="shared" si="49"/>
        <v>717</v>
      </c>
      <c r="AH160" s="66">
        <f t="shared" si="48"/>
        <v>680</v>
      </c>
      <c r="AI160" s="122"/>
      <c r="AJ160" s="122"/>
    </row>
    <row r="161" spans="1:36" s="2" customFormat="1" ht="14.45" customHeight="1" x14ac:dyDescent="0.3">
      <c r="A161" s="42" t="s">
        <v>113</v>
      </c>
      <c r="B161" s="43"/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13">
        <f>+Z142+Z147+Z152+Z157</f>
        <v>0</v>
      </c>
      <c r="AA161" s="13">
        <f t="shared" ref="AA161:AB161" si="50">+AA142+AA147+AA152+AA157</f>
        <v>80</v>
      </c>
      <c r="AB161" s="13">
        <f t="shared" si="50"/>
        <v>74</v>
      </c>
      <c r="AC161" s="13">
        <f t="shared" si="44"/>
        <v>110</v>
      </c>
      <c r="AD161" s="13">
        <f t="shared" si="44"/>
        <v>91</v>
      </c>
      <c r="AE161" s="68">
        <f t="shared" ref="AE161:AH161" si="51">+AE142+AE147+AE152+AE157</f>
        <v>142</v>
      </c>
      <c r="AF161" s="68">
        <f t="shared" ref="AF161:AG161" si="52">+AF142+AF147+AF152+AF157</f>
        <v>135</v>
      </c>
      <c r="AG161" s="68">
        <f t="shared" si="52"/>
        <v>119</v>
      </c>
      <c r="AH161" s="68">
        <f t="shared" si="51"/>
        <v>92</v>
      </c>
      <c r="AI161" s="122"/>
      <c r="AJ161" s="122"/>
    </row>
    <row r="162" spans="1:36" s="2" customFormat="1" ht="14.45" customHeight="1" x14ac:dyDescent="0.3">
      <c r="A162" s="15" t="s">
        <v>109</v>
      </c>
      <c r="B162" s="16"/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8">
        <f>+Z143+Z148+Z153+Z158</f>
        <v>0</v>
      </c>
      <c r="AA162" s="18">
        <f t="shared" ref="AA162:AB162" si="53">+AA143+AA148+AA153+AA158</f>
        <v>36</v>
      </c>
      <c r="AB162" s="18">
        <f t="shared" si="53"/>
        <v>31</v>
      </c>
      <c r="AC162" s="18">
        <f t="shared" si="44"/>
        <v>31</v>
      </c>
      <c r="AD162" s="18">
        <f t="shared" si="44"/>
        <v>31</v>
      </c>
      <c r="AE162" s="66">
        <f t="shared" ref="AE162:AH162" si="54">+AE143+AE148+AE153+AE158</f>
        <v>78</v>
      </c>
      <c r="AF162" s="66">
        <f t="shared" ref="AF162:AG162" si="55">+AF143+AF148+AF153+AF158</f>
        <v>40</v>
      </c>
      <c r="AG162" s="66">
        <f t="shared" si="55"/>
        <v>33</v>
      </c>
      <c r="AH162" s="66">
        <f t="shared" si="54"/>
        <v>19</v>
      </c>
      <c r="AI162" s="122"/>
      <c r="AJ162" s="122"/>
    </row>
    <row r="163" spans="1:36" s="3" customFormat="1" ht="14.45" customHeight="1" x14ac:dyDescent="0.3">
      <c r="A163" s="10" t="s">
        <v>90</v>
      </c>
      <c r="B163" s="20"/>
      <c r="C163" s="21">
        <f t="shared" ref="C163:Y163" si="56">SUM(C159:C160)</f>
        <v>198</v>
      </c>
      <c r="D163" s="21">
        <f t="shared" si="56"/>
        <v>192</v>
      </c>
      <c r="E163" s="21">
        <f t="shared" si="56"/>
        <v>208</v>
      </c>
      <c r="F163" s="21">
        <f t="shared" si="56"/>
        <v>215</v>
      </c>
      <c r="G163" s="21">
        <f t="shared" si="56"/>
        <v>227</v>
      </c>
      <c r="H163" s="21">
        <f t="shared" si="56"/>
        <v>262</v>
      </c>
      <c r="I163" s="21">
        <f t="shared" si="56"/>
        <v>285</v>
      </c>
      <c r="J163" s="21">
        <f t="shared" si="56"/>
        <v>336</v>
      </c>
      <c r="K163" s="21">
        <f t="shared" si="56"/>
        <v>348</v>
      </c>
      <c r="L163" s="21">
        <f t="shared" si="56"/>
        <v>374</v>
      </c>
      <c r="M163" s="21">
        <f t="shared" si="56"/>
        <v>386</v>
      </c>
      <c r="N163" s="21">
        <f t="shared" si="56"/>
        <v>429</v>
      </c>
      <c r="O163" s="21">
        <f t="shared" si="56"/>
        <v>431</v>
      </c>
      <c r="P163" s="21">
        <f t="shared" si="56"/>
        <v>486</v>
      </c>
      <c r="Q163" s="21">
        <f t="shared" si="56"/>
        <v>511</v>
      </c>
      <c r="R163" s="21">
        <f t="shared" si="56"/>
        <v>548</v>
      </c>
      <c r="S163" s="21">
        <f t="shared" si="56"/>
        <v>550</v>
      </c>
      <c r="T163" s="21">
        <f t="shared" si="56"/>
        <v>547</v>
      </c>
      <c r="U163" s="21">
        <f t="shared" si="56"/>
        <v>587</v>
      </c>
      <c r="V163" s="21">
        <f t="shared" si="56"/>
        <v>689</v>
      </c>
      <c r="W163" s="21">
        <f t="shared" si="56"/>
        <v>726</v>
      </c>
      <c r="X163" s="21">
        <f t="shared" si="56"/>
        <v>771</v>
      </c>
      <c r="Y163" s="21">
        <f t="shared" si="56"/>
        <v>859</v>
      </c>
      <c r="Z163" s="22">
        <f>Z159+Z160</f>
        <v>900</v>
      </c>
      <c r="AA163" s="21">
        <f t="shared" ref="AA163:AH163" si="57">SUM(AA159+AA160+AA161+AA162)</f>
        <v>1005</v>
      </c>
      <c r="AB163" s="21">
        <f t="shared" si="57"/>
        <v>1030</v>
      </c>
      <c r="AC163" s="21">
        <f t="shared" si="57"/>
        <v>1123</v>
      </c>
      <c r="AD163" s="21">
        <f t="shared" si="57"/>
        <v>1104</v>
      </c>
      <c r="AE163" s="23">
        <f t="shared" si="57"/>
        <v>1160</v>
      </c>
      <c r="AF163" s="23">
        <f t="shared" ref="AF163" si="58">SUM(AF159+AF160+AF161+AF162)</f>
        <v>1216</v>
      </c>
      <c r="AG163" s="23">
        <f t="shared" ref="AG163" si="59">SUM(AG159+AG160+AG161+AG162)</f>
        <v>1198</v>
      </c>
      <c r="AH163" s="23">
        <f t="shared" si="57"/>
        <v>1083</v>
      </c>
      <c r="AI163" s="123"/>
      <c r="AJ163" s="123"/>
    </row>
    <row r="164" spans="1:36" s="3" customFormat="1" ht="14.45" customHeight="1" x14ac:dyDescent="0.3">
      <c r="A164" s="129" t="s">
        <v>76</v>
      </c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3"/>
      <c r="AJ164" s="123"/>
    </row>
    <row r="165" spans="1:36" ht="14.45" customHeight="1" x14ac:dyDescent="0.1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</row>
    <row r="166" spans="1:36" s="2" customFormat="1" ht="14.45" customHeight="1" x14ac:dyDescent="0.3">
      <c r="A166" s="24" t="s">
        <v>89</v>
      </c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7"/>
      <c r="AA166" s="26"/>
      <c r="AB166" s="26"/>
      <c r="AC166" s="26"/>
      <c r="AD166" s="26"/>
      <c r="AE166" s="28"/>
      <c r="AF166" s="28"/>
      <c r="AG166" s="28"/>
      <c r="AH166" s="28"/>
      <c r="AI166" s="122"/>
      <c r="AJ166" s="122"/>
    </row>
    <row r="167" spans="1:36" s="2" customFormat="1" ht="14.45" customHeight="1" x14ac:dyDescent="0.3">
      <c r="A167" s="15"/>
      <c r="B167" s="16" t="s">
        <v>96</v>
      </c>
      <c r="C167" s="17">
        <v>1</v>
      </c>
      <c r="D167" s="17">
        <v>2</v>
      </c>
      <c r="E167" s="17">
        <v>2</v>
      </c>
      <c r="F167" s="17">
        <v>2</v>
      </c>
      <c r="G167" s="17">
        <v>2</v>
      </c>
      <c r="H167" s="17">
        <v>2</v>
      </c>
      <c r="I167" s="17">
        <v>4</v>
      </c>
      <c r="J167" s="17">
        <v>6</v>
      </c>
      <c r="K167" s="17">
        <v>9</v>
      </c>
      <c r="L167" s="17">
        <v>11</v>
      </c>
      <c r="M167" s="17">
        <v>10</v>
      </c>
      <c r="N167" s="17">
        <v>13</v>
      </c>
      <c r="O167" s="17">
        <v>9</v>
      </c>
      <c r="P167" s="17">
        <v>9</v>
      </c>
      <c r="Q167" s="17">
        <v>25</v>
      </c>
      <c r="R167" s="17">
        <v>5</v>
      </c>
      <c r="S167" s="17">
        <v>20</v>
      </c>
      <c r="T167" s="17">
        <v>35</v>
      </c>
      <c r="U167" s="17">
        <v>46</v>
      </c>
      <c r="V167" s="17">
        <v>146</v>
      </c>
      <c r="W167" s="17">
        <v>155</v>
      </c>
      <c r="X167" s="17">
        <v>0</v>
      </c>
      <c r="Y167" s="17">
        <v>0</v>
      </c>
      <c r="Z167" s="18">
        <v>0</v>
      </c>
      <c r="AA167" s="17">
        <v>0</v>
      </c>
      <c r="AB167" s="17">
        <v>0</v>
      </c>
      <c r="AC167" s="17">
        <v>0</v>
      </c>
      <c r="AD167" s="17">
        <v>2</v>
      </c>
      <c r="AE167" s="19">
        <v>3</v>
      </c>
      <c r="AF167" s="19">
        <v>0</v>
      </c>
      <c r="AG167" s="19">
        <v>0</v>
      </c>
      <c r="AH167" s="19">
        <v>0</v>
      </c>
      <c r="AI167" s="124"/>
      <c r="AJ167" s="122"/>
    </row>
    <row r="168" spans="1:36" s="2" customFormat="1" ht="14.45" customHeight="1" x14ac:dyDescent="0.3">
      <c r="A168" s="24"/>
      <c r="B168" s="25" t="s">
        <v>97</v>
      </c>
      <c r="C168" s="26">
        <v>3</v>
      </c>
      <c r="D168" s="26">
        <v>3</v>
      </c>
      <c r="E168" s="26">
        <v>3</v>
      </c>
      <c r="F168" s="26">
        <v>5</v>
      </c>
      <c r="G168" s="26">
        <v>5</v>
      </c>
      <c r="H168" s="26">
        <v>6</v>
      </c>
      <c r="I168" s="26">
        <v>7</v>
      </c>
      <c r="J168" s="26">
        <v>7</v>
      </c>
      <c r="K168" s="26">
        <v>6</v>
      </c>
      <c r="L168" s="26">
        <v>9</v>
      </c>
      <c r="M168" s="26">
        <v>8</v>
      </c>
      <c r="N168" s="26">
        <v>9</v>
      </c>
      <c r="O168" s="26">
        <v>2</v>
      </c>
      <c r="P168" s="26">
        <v>3</v>
      </c>
      <c r="Q168" s="26">
        <v>52</v>
      </c>
      <c r="R168" s="26">
        <v>2</v>
      </c>
      <c r="S168" s="26">
        <v>36</v>
      </c>
      <c r="T168" s="26">
        <v>55</v>
      </c>
      <c r="U168" s="26">
        <v>95</v>
      </c>
      <c r="V168" s="26">
        <v>136</v>
      </c>
      <c r="W168" s="26">
        <v>188</v>
      </c>
      <c r="X168" s="26">
        <v>0</v>
      </c>
      <c r="Y168" s="26">
        <v>0</v>
      </c>
      <c r="Z168" s="27">
        <v>0</v>
      </c>
      <c r="AA168" s="26">
        <v>0</v>
      </c>
      <c r="AB168" s="26">
        <v>0</v>
      </c>
      <c r="AC168" s="26">
        <v>0</v>
      </c>
      <c r="AD168" s="26">
        <v>2</v>
      </c>
      <c r="AE168" s="28">
        <v>2</v>
      </c>
      <c r="AF168" s="28">
        <v>1</v>
      </c>
      <c r="AG168" s="28">
        <v>0</v>
      </c>
      <c r="AH168" s="28">
        <v>0</v>
      </c>
      <c r="AI168" s="124"/>
      <c r="AJ168" s="122"/>
    </row>
    <row r="169" spans="1:36" s="2" customFormat="1" ht="14.45" customHeight="1" x14ac:dyDescent="0.3">
      <c r="A169" s="69"/>
      <c r="B169" s="70" t="s">
        <v>103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40">
        <v>0</v>
      </c>
      <c r="AA169" s="63">
        <v>0</v>
      </c>
      <c r="AB169" s="63">
        <v>0</v>
      </c>
      <c r="AC169" s="63">
        <v>0</v>
      </c>
      <c r="AD169" s="63">
        <v>0</v>
      </c>
      <c r="AE169" s="64">
        <v>19</v>
      </c>
      <c r="AF169" s="64">
        <v>1</v>
      </c>
      <c r="AG169" s="64">
        <v>0</v>
      </c>
      <c r="AH169" s="64">
        <v>0</v>
      </c>
      <c r="AI169" s="124"/>
      <c r="AJ169" s="122"/>
    </row>
    <row r="170" spans="1:36" s="2" customFormat="1" ht="14.45" customHeight="1" x14ac:dyDescent="0.3">
      <c r="A170" s="24"/>
      <c r="B170" s="71" t="s">
        <v>110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7">
        <v>0</v>
      </c>
      <c r="AA170" s="26">
        <v>0</v>
      </c>
      <c r="AB170" s="26">
        <v>0</v>
      </c>
      <c r="AC170" s="26">
        <v>0</v>
      </c>
      <c r="AD170" s="26">
        <v>0</v>
      </c>
      <c r="AE170" s="28">
        <v>34</v>
      </c>
      <c r="AF170" s="28">
        <v>0</v>
      </c>
      <c r="AG170" s="28">
        <v>0</v>
      </c>
      <c r="AH170" s="28">
        <v>0</v>
      </c>
      <c r="AI170" s="122"/>
      <c r="AJ170" s="122"/>
    </row>
    <row r="171" spans="1:36" s="2" customFormat="1" ht="14.45" customHeight="1" x14ac:dyDescent="0.3">
      <c r="A171" s="15" t="s">
        <v>15</v>
      </c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8"/>
      <c r="AA171" s="17"/>
      <c r="AB171" s="17"/>
      <c r="AC171" s="17"/>
      <c r="AD171" s="17"/>
      <c r="AE171" s="19"/>
      <c r="AF171" s="19"/>
      <c r="AG171" s="19"/>
      <c r="AH171" s="19"/>
      <c r="AI171" s="122"/>
      <c r="AJ171" s="122"/>
    </row>
    <row r="172" spans="1:36" s="2" customFormat="1" ht="14.45" customHeight="1" x14ac:dyDescent="0.3">
      <c r="A172" s="24"/>
      <c r="B172" s="25" t="s">
        <v>96</v>
      </c>
      <c r="C172" s="26">
        <v>14</v>
      </c>
      <c r="D172" s="26">
        <v>12</v>
      </c>
      <c r="E172" s="26">
        <v>21</v>
      </c>
      <c r="F172" s="26">
        <v>20</v>
      </c>
      <c r="G172" s="26">
        <v>27</v>
      </c>
      <c r="H172" s="26">
        <v>32</v>
      </c>
      <c r="I172" s="26">
        <v>37</v>
      </c>
      <c r="J172" s="26">
        <v>43</v>
      </c>
      <c r="K172" s="26">
        <v>44</v>
      </c>
      <c r="L172" s="26">
        <v>53</v>
      </c>
      <c r="M172" s="26">
        <v>57</v>
      </c>
      <c r="N172" s="26">
        <v>53</v>
      </c>
      <c r="O172" s="26">
        <v>71</v>
      </c>
      <c r="P172" s="26">
        <v>88</v>
      </c>
      <c r="Q172" s="26">
        <v>82</v>
      </c>
      <c r="R172" s="26">
        <v>92</v>
      </c>
      <c r="S172" s="26">
        <v>84</v>
      </c>
      <c r="T172" s="26">
        <v>78</v>
      </c>
      <c r="U172" s="26">
        <v>78</v>
      </c>
      <c r="V172" s="26">
        <v>70</v>
      </c>
      <c r="W172" s="26">
        <v>65</v>
      </c>
      <c r="X172" s="26">
        <v>144</v>
      </c>
      <c r="Y172" s="26">
        <v>149</v>
      </c>
      <c r="Z172" s="27">
        <v>141</v>
      </c>
      <c r="AA172" s="26">
        <v>116</v>
      </c>
      <c r="AB172" s="26">
        <v>105</v>
      </c>
      <c r="AC172" s="26">
        <v>59</v>
      </c>
      <c r="AD172" s="26">
        <v>58</v>
      </c>
      <c r="AE172" s="28">
        <v>52</v>
      </c>
      <c r="AF172" s="28">
        <v>66</v>
      </c>
      <c r="AG172" s="28">
        <v>71</v>
      </c>
      <c r="AH172" s="28">
        <v>67</v>
      </c>
      <c r="AI172" s="124"/>
      <c r="AJ172" s="122"/>
    </row>
    <row r="173" spans="1:36" s="2" customFormat="1" ht="14.45" customHeight="1" x14ac:dyDescent="0.3">
      <c r="A173" s="15"/>
      <c r="B173" s="16" t="s">
        <v>97</v>
      </c>
      <c r="C173" s="17">
        <v>31</v>
      </c>
      <c r="D173" s="17">
        <v>20</v>
      </c>
      <c r="E173" s="17">
        <v>19</v>
      </c>
      <c r="F173" s="17">
        <v>17</v>
      </c>
      <c r="G173" s="17">
        <v>14</v>
      </c>
      <c r="H173" s="17">
        <v>19</v>
      </c>
      <c r="I173" s="17">
        <v>15</v>
      </c>
      <c r="J173" s="17">
        <v>21</v>
      </c>
      <c r="K173" s="17">
        <v>19</v>
      </c>
      <c r="L173" s="17">
        <v>20</v>
      </c>
      <c r="M173" s="17">
        <v>20</v>
      </c>
      <c r="N173" s="17">
        <v>24</v>
      </c>
      <c r="O173" s="17">
        <v>41</v>
      </c>
      <c r="P173" s="17">
        <v>74</v>
      </c>
      <c r="Q173" s="17">
        <v>55</v>
      </c>
      <c r="R173" s="17">
        <v>63</v>
      </c>
      <c r="S173" s="17">
        <v>65</v>
      </c>
      <c r="T173" s="17">
        <v>56</v>
      </c>
      <c r="U173" s="17">
        <v>56</v>
      </c>
      <c r="V173" s="17">
        <v>57</v>
      </c>
      <c r="W173" s="17">
        <v>54</v>
      </c>
      <c r="X173" s="17">
        <v>127</v>
      </c>
      <c r="Y173" s="17">
        <v>131</v>
      </c>
      <c r="Z173" s="18">
        <v>143</v>
      </c>
      <c r="AA173" s="17">
        <v>153</v>
      </c>
      <c r="AB173" s="17">
        <v>164</v>
      </c>
      <c r="AC173" s="17">
        <v>71</v>
      </c>
      <c r="AD173" s="17">
        <v>59</v>
      </c>
      <c r="AE173" s="19">
        <v>50</v>
      </c>
      <c r="AF173" s="19">
        <v>84</v>
      </c>
      <c r="AG173" s="19">
        <v>105</v>
      </c>
      <c r="AH173" s="19">
        <v>105</v>
      </c>
      <c r="AI173" s="124"/>
      <c r="AJ173" s="122"/>
    </row>
    <row r="174" spans="1:36" s="2" customFormat="1" ht="14.45" customHeight="1" x14ac:dyDescent="0.3">
      <c r="A174" s="72"/>
      <c r="B174" s="25" t="s">
        <v>103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1">
        <v>0</v>
      </c>
      <c r="X174" s="61">
        <v>0</v>
      </c>
      <c r="Y174" s="61">
        <v>0</v>
      </c>
      <c r="Z174" s="27">
        <v>0</v>
      </c>
      <c r="AA174" s="61">
        <v>47</v>
      </c>
      <c r="AB174" s="61">
        <v>43</v>
      </c>
      <c r="AC174" s="61">
        <v>34</v>
      </c>
      <c r="AD174" s="61">
        <v>26</v>
      </c>
      <c r="AE174" s="62">
        <v>36</v>
      </c>
      <c r="AF174" s="62">
        <v>40</v>
      </c>
      <c r="AG174" s="62">
        <v>25</v>
      </c>
      <c r="AH174" s="62">
        <v>22</v>
      </c>
      <c r="AI174" s="124"/>
      <c r="AJ174" s="122"/>
    </row>
    <row r="175" spans="1:36" s="2" customFormat="1" ht="14.45" customHeight="1" x14ac:dyDescent="0.3">
      <c r="A175" s="15"/>
      <c r="B175" s="16" t="s">
        <v>110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8">
        <v>0</v>
      </c>
      <c r="AA175" s="17">
        <v>12</v>
      </c>
      <c r="AB175" s="17">
        <v>12</v>
      </c>
      <c r="AC175" s="17">
        <v>9</v>
      </c>
      <c r="AD175" s="17">
        <v>9</v>
      </c>
      <c r="AE175" s="19">
        <v>13</v>
      </c>
      <c r="AF175" s="19">
        <v>14</v>
      </c>
      <c r="AG175" s="19">
        <v>14</v>
      </c>
      <c r="AH175" s="19">
        <v>8</v>
      </c>
      <c r="AI175" s="122"/>
      <c r="AJ175" s="122"/>
    </row>
    <row r="176" spans="1:36" s="2" customFormat="1" ht="14.45" customHeight="1" x14ac:dyDescent="0.3">
      <c r="A176" s="24" t="s">
        <v>16</v>
      </c>
      <c r="B176" s="25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7"/>
      <c r="AA176" s="26"/>
      <c r="AB176" s="26"/>
      <c r="AC176" s="26"/>
      <c r="AD176" s="26"/>
      <c r="AE176" s="28"/>
      <c r="AF176" s="28"/>
      <c r="AG176" s="28"/>
      <c r="AH176" s="28"/>
      <c r="AI176" s="122"/>
      <c r="AJ176" s="122"/>
    </row>
    <row r="177" spans="1:36" s="2" customFormat="1" ht="14.45" customHeight="1" x14ac:dyDescent="0.3">
      <c r="A177" s="15"/>
      <c r="B177" s="16" t="s">
        <v>96</v>
      </c>
      <c r="C177" s="17">
        <v>21</v>
      </c>
      <c r="D177" s="17">
        <v>32</v>
      </c>
      <c r="E177" s="17">
        <v>40</v>
      </c>
      <c r="F177" s="17">
        <v>43</v>
      </c>
      <c r="G177" s="17">
        <v>55</v>
      </c>
      <c r="H177" s="17">
        <v>69</v>
      </c>
      <c r="I177" s="17">
        <v>82</v>
      </c>
      <c r="J177" s="17">
        <v>105</v>
      </c>
      <c r="K177" s="17">
        <v>118</v>
      </c>
      <c r="L177" s="17">
        <v>122</v>
      </c>
      <c r="M177" s="17">
        <v>136</v>
      </c>
      <c r="N177" s="17">
        <v>152</v>
      </c>
      <c r="O177" s="17">
        <v>160</v>
      </c>
      <c r="P177" s="17">
        <v>166</v>
      </c>
      <c r="Q177" s="17">
        <v>163</v>
      </c>
      <c r="R177" s="17">
        <v>179</v>
      </c>
      <c r="S177" s="17">
        <v>163</v>
      </c>
      <c r="T177" s="17">
        <v>150</v>
      </c>
      <c r="U177" s="17">
        <v>144</v>
      </c>
      <c r="V177" s="17">
        <v>133</v>
      </c>
      <c r="W177" s="17">
        <v>118</v>
      </c>
      <c r="X177" s="17">
        <v>195</v>
      </c>
      <c r="Y177" s="17">
        <v>238</v>
      </c>
      <c r="Z177" s="18">
        <v>260</v>
      </c>
      <c r="AA177" s="17">
        <v>218</v>
      </c>
      <c r="AB177" s="17">
        <v>216</v>
      </c>
      <c r="AC177" s="17">
        <v>231</v>
      </c>
      <c r="AD177" s="17">
        <v>225</v>
      </c>
      <c r="AE177" s="19">
        <v>216</v>
      </c>
      <c r="AF177" s="19">
        <v>209</v>
      </c>
      <c r="AG177" s="19">
        <v>196</v>
      </c>
      <c r="AH177" s="19">
        <v>177</v>
      </c>
      <c r="AI177" s="122"/>
      <c r="AJ177" s="122"/>
    </row>
    <row r="178" spans="1:36" s="2" customFormat="1" ht="14.45" customHeight="1" x14ac:dyDescent="0.3">
      <c r="A178" s="24"/>
      <c r="B178" s="25" t="s">
        <v>97</v>
      </c>
      <c r="C178" s="26">
        <v>114</v>
      </c>
      <c r="D178" s="26">
        <v>106</v>
      </c>
      <c r="E178" s="26">
        <v>101</v>
      </c>
      <c r="F178" s="26">
        <v>108</v>
      </c>
      <c r="G178" s="26">
        <v>104</v>
      </c>
      <c r="H178" s="26">
        <v>116</v>
      </c>
      <c r="I178" s="26">
        <v>118</v>
      </c>
      <c r="J178" s="26">
        <v>122</v>
      </c>
      <c r="K178" s="26">
        <v>113</v>
      </c>
      <c r="L178" s="26">
        <v>117</v>
      </c>
      <c r="M178" s="26">
        <v>99</v>
      </c>
      <c r="N178" s="26">
        <v>118</v>
      </c>
      <c r="O178" s="26">
        <v>91</v>
      </c>
      <c r="P178" s="26">
        <v>146</v>
      </c>
      <c r="Q178" s="26">
        <v>134</v>
      </c>
      <c r="R178" s="26">
        <v>207</v>
      </c>
      <c r="S178" s="26">
        <v>182</v>
      </c>
      <c r="T178" s="26">
        <v>173</v>
      </c>
      <c r="U178" s="26">
        <v>168</v>
      </c>
      <c r="V178" s="26">
        <v>147</v>
      </c>
      <c r="W178" s="26">
        <v>146</v>
      </c>
      <c r="X178" s="26">
        <v>305</v>
      </c>
      <c r="Y178" s="26">
        <v>341</v>
      </c>
      <c r="Z178" s="27">
        <v>356</v>
      </c>
      <c r="AA178" s="26">
        <v>403</v>
      </c>
      <c r="AB178" s="26">
        <v>440</v>
      </c>
      <c r="AC178" s="26">
        <v>457</v>
      </c>
      <c r="AD178" s="26">
        <v>474</v>
      </c>
      <c r="AE178" s="28">
        <v>470</v>
      </c>
      <c r="AF178" s="28">
        <v>498</v>
      </c>
      <c r="AG178" s="28">
        <v>486</v>
      </c>
      <c r="AH178" s="28">
        <v>446</v>
      </c>
      <c r="AI178" s="122"/>
      <c r="AJ178" s="122"/>
    </row>
    <row r="179" spans="1:36" s="2" customFormat="1" ht="14.45" customHeight="1" x14ac:dyDescent="0.3">
      <c r="A179" s="69"/>
      <c r="B179" s="70" t="s">
        <v>103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40">
        <v>0</v>
      </c>
      <c r="AA179" s="63">
        <v>33</v>
      </c>
      <c r="AB179" s="63">
        <v>31</v>
      </c>
      <c r="AC179" s="63">
        <v>66</v>
      </c>
      <c r="AD179" s="63">
        <v>58</v>
      </c>
      <c r="AE179" s="64">
        <v>65</v>
      </c>
      <c r="AF179" s="64">
        <v>68</v>
      </c>
      <c r="AG179" s="64">
        <v>69</v>
      </c>
      <c r="AH179" s="64">
        <v>52</v>
      </c>
      <c r="AI179" s="122"/>
      <c r="AJ179" s="122"/>
    </row>
    <row r="180" spans="1:36" s="2" customFormat="1" ht="14.45" customHeight="1" x14ac:dyDescent="0.3">
      <c r="A180" s="24"/>
      <c r="B180" s="71" t="s">
        <v>110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7">
        <v>0</v>
      </c>
      <c r="AA180" s="26">
        <v>24</v>
      </c>
      <c r="AB180" s="26">
        <v>19</v>
      </c>
      <c r="AC180" s="26">
        <v>19</v>
      </c>
      <c r="AD180" s="26">
        <v>19</v>
      </c>
      <c r="AE180" s="28">
        <v>24</v>
      </c>
      <c r="AF180" s="28">
        <v>20</v>
      </c>
      <c r="AG180" s="28">
        <v>13</v>
      </c>
      <c r="AH180" s="28">
        <v>8</v>
      </c>
      <c r="AI180" s="122"/>
      <c r="AJ180" s="122"/>
    </row>
    <row r="181" spans="1:36" s="2" customFormat="1" ht="14.45" customHeight="1" x14ac:dyDescent="0.3">
      <c r="A181" s="15" t="s">
        <v>17</v>
      </c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8"/>
      <c r="AA181" s="17"/>
      <c r="AB181" s="17"/>
      <c r="AC181" s="17"/>
      <c r="AD181" s="17"/>
      <c r="AE181" s="19"/>
      <c r="AF181" s="19"/>
      <c r="AG181" s="19"/>
      <c r="AH181" s="19"/>
      <c r="AI181" s="122"/>
      <c r="AJ181" s="122"/>
    </row>
    <row r="182" spans="1:36" s="2" customFormat="1" ht="14.45" customHeight="1" x14ac:dyDescent="0.3">
      <c r="A182" s="24"/>
      <c r="B182" s="25" t="s">
        <v>96</v>
      </c>
      <c r="C182" s="26">
        <v>5</v>
      </c>
      <c r="D182" s="26">
        <v>5</v>
      </c>
      <c r="E182" s="26">
        <v>6</v>
      </c>
      <c r="F182" s="26">
        <v>7</v>
      </c>
      <c r="G182" s="26">
        <v>7</v>
      </c>
      <c r="H182" s="26">
        <v>6</v>
      </c>
      <c r="I182" s="26">
        <v>7</v>
      </c>
      <c r="J182" s="26">
        <v>11</v>
      </c>
      <c r="K182" s="26">
        <v>16</v>
      </c>
      <c r="L182" s="26">
        <v>16</v>
      </c>
      <c r="M182" s="26">
        <v>27</v>
      </c>
      <c r="N182" s="26">
        <v>31</v>
      </c>
      <c r="O182" s="26">
        <v>27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7">
        <v>0</v>
      </c>
      <c r="AA182" s="26">
        <v>0</v>
      </c>
      <c r="AB182" s="26">
        <v>0</v>
      </c>
      <c r="AC182" s="26">
        <v>55</v>
      </c>
      <c r="AD182" s="26">
        <v>55</v>
      </c>
      <c r="AE182" s="28">
        <v>48</v>
      </c>
      <c r="AF182" s="28">
        <v>61</v>
      </c>
      <c r="AG182" s="28">
        <v>62</v>
      </c>
      <c r="AH182" s="28">
        <v>48</v>
      </c>
      <c r="AI182" s="122"/>
      <c r="AJ182" s="122"/>
    </row>
    <row r="183" spans="1:36" s="2" customFormat="1" ht="14.45" customHeight="1" x14ac:dyDescent="0.3">
      <c r="A183" s="15"/>
      <c r="B183" s="16" t="s">
        <v>97</v>
      </c>
      <c r="C183" s="17">
        <v>9</v>
      </c>
      <c r="D183" s="17">
        <v>12</v>
      </c>
      <c r="E183" s="17">
        <v>16</v>
      </c>
      <c r="F183" s="17">
        <v>13</v>
      </c>
      <c r="G183" s="17">
        <v>13</v>
      </c>
      <c r="H183" s="17">
        <v>12</v>
      </c>
      <c r="I183" s="17">
        <v>15</v>
      </c>
      <c r="J183" s="17">
        <v>21</v>
      </c>
      <c r="K183" s="17">
        <v>23</v>
      </c>
      <c r="L183" s="17">
        <v>26</v>
      </c>
      <c r="M183" s="17">
        <v>29</v>
      </c>
      <c r="N183" s="17">
        <v>29</v>
      </c>
      <c r="O183" s="17">
        <v>30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8">
        <v>0</v>
      </c>
      <c r="AA183" s="17">
        <v>0</v>
      </c>
      <c r="AB183" s="17">
        <v>0</v>
      </c>
      <c r="AC183" s="17">
        <v>109</v>
      </c>
      <c r="AD183" s="17">
        <v>107</v>
      </c>
      <c r="AE183" s="19">
        <v>99</v>
      </c>
      <c r="AF183" s="19">
        <v>122</v>
      </c>
      <c r="AG183" s="19">
        <v>126</v>
      </c>
      <c r="AH183" s="19">
        <v>129</v>
      </c>
      <c r="AI183" s="122"/>
      <c r="AJ183" s="122"/>
    </row>
    <row r="184" spans="1:36" s="2" customFormat="1" ht="14.45" customHeight="1" x14ac:dyDescent="0.3">
      <c r="A184" s="72"/>
      <c r="B184" s="25" t="s">
        <v>103</v>
      </c>
      <c r="C184" s="61">
        <v>0</v>
      </c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  <c r="T184" s="61">
        <v>0</v>
      </c>
      <c r="U184" s="61">
        <v>0</v>
      </c>
      <c r="V184" s="61">
        <v>0</v>
      </c>
      <c r="W184" s="61">
        <v>0</v>
      </c>
      <c r="X184" s="61">
        <v>0</v>
      </c>
      <c r="Y184" s="61">
        <v>0</v>
      </c>
      <c r="Z184" s="27">
        <v>0</v>
      </c>
      <c r="AA184" s="61">
        <v>0</v>
      </c>
      <c r="AB184" s="61">
        <v>0</v>
      </c>
      <c r="AC184" s="61">
        <v>10</v>
      </c>
      <c r="AD184" s="61">
        <v>7</v>
      </c>
      <c r="AE184" s="62">
        <v>22</v>
      </c>
      <c r="AF184" s="62">
        <v>26</v>
      </c>
      <c r="AG184" s="62">
        <v>25</v>
      </c>
      <c r="AH184" s="62">
        <v>18</v>
      </c>
      <c r="AI184" s="122"/>
      <c r="AJ184" s="122"/>
    </row>
    <row r="185" spans="1:36" s="2" customFormat="1" ht="14.45" customHeight="1" x14ac:dyDescent="0.3">
      <c r="A185" s="15"/>
      <c r="B185" s="16" t="s">
        <v>110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8">
        <v>0</v>
      </c>
      <c r="AA185" s="17">
        <v>0</v>
      </c>
      <c r="AB185" s="17">
        <v>0</v>
      </c>
      <c r="AC185" s="17">
        <v>3</v>
      </c>
      <c r="AD185" s="17">
        <v>3</v>
      </c>
      <c r="AE185" s="19">
        <v>7</v>
      </c>
      <c r="AF185" s="19">
        <v>6</v>
      </c>
      <c r="AG185" s="19">
        <v>6</v>
      </c>
      <c r="AH185" s="19">
        <v>3</v>
      </c>
      <c r="AI185" s="122"/>
      <c r="AJ185" s="122"/>
    </row>
    <row r="186" spans="1:36" s="2" customFormat="1" ht="14.45" customHeight="1" x14ac:dyDescent="0.3">
      <c r="A186" s="24" t="s">
        <v>98</v>
      </c>
      <c r="B186" s="25"/>
      <c r="C186" s="26">
        <f t="shared" ref="C186:X186" si="60">+C167+C172+C177+C182</f>
        <v>41</v>
      </c>
      <c r="D186" s="26">
        <f t="shared" si="60"/>
        <v>51</v>
      </c>
      <c r="E186" s="26">
        <f t="shared" si="60"/>
        <v>69</v>
      </c>
      <c r="F186" s="26">
        <f t="shared" si="60"/>
        <v>72</v>
      </c>
      <c r="G186" s="26">
        <f t="shared" si="60"/>
        <v>91</v>
      </c>
      <c r="H186" s="26">
        <f t="shared" si="60"/>
        <v>109</v>
      </c>
      <c r="I186" s="26">
        <f t="shared" si="60"/>
        <v>130</v>
      </c>
      <c r="J186" s="26">
        <f t="shared" si="60"/>
        <v>165</v>
      </c>
      <c r="K186" s="26">
        <f t="shared" si="60"/>
        <v>187</v>
      </c>
      <c r="L186" s="26">
        <f t="shared" si="60"/>
        <v>202</v>
      </c>
      <c r="M186" s="26">
        <f t="shared" si="60"/>
        <v>230</v>
      </c>
      <c r="N186" s="26">
        <f t="shared" si="60"/>
        <v>249</v>
      </c>
      <c r="O186" s="26">
        <f t="shared" si="60"/>
        <v>267</v>
      </c>
      <c r="P186" s="26">
        <f t="shared" si="60"/>
        <v>263</v>
      </c>
      <c r="Q186" s="26">
        <f t="shared" si="60"/>
        <v>270</v>
      </c>
      <c r="R186" s="26">
        <f t="shared" si="60"/>
        <v>276</v>
      </c>
      <c r="S186" s="26">
        <f t="shared" si="60"/>
        <v>267</v>
      </c>
      <c r="T186" s="26">
        <f t="shared" si="60"/>
        <v>263</v>
      </c>
      <c r="U186" s="26">
        <f t="shared" si="60"/>
        <v>268</v>
      </c>
      <c r="V186" s="26">
        <f t="shared" si="60"/>
        <v>349</v>
      </c>
      <c r="W186" s="26">
        <f t="shared" si="60"/>
        <v>338</v>
      </c>
      <c r="X186" s="26">
        <f t="shared" si="60"/>
        <v>339</v>
      </c>
      <c r="Y186" s="26">
        <f>+Y167+Y172+Y177+Y182</f>
        <v>387</v>
      </c>
      <c r="Z186" s="27">
        <f>+Z167+Z172+Z177+Z182</f>
        <v>401</v>
      </c>
      <c r="AA186" s="27">
        <f t="shared" ref="AA186:AB186" si="61">+AA167+AA172+AA177+AA182</f>
        <v>334</v>
      </c>
      <c r="AB186" s="27">
        <f t="shared" si="61"/>
        <v>321</v>
      </c>
      <c r="AC186" s="27">
        <f t="shared" ref="AC186:AD186" si="62">+AC167+AC172+AC177+AC182</f>
        <v>345</v>
      </c>
      <c r="AD186" s="27">
        <f t="shared" si="62"/>
        <v>340</v>
      </c>
      <c r="AE186" s="65">
        <f t="shared" ref="AE186:AH186" si="63">+AE167+AE172+AE177+AE182</f>
        <v>319</v>
      </c>
      <c r="AF186" s="65">
        <f t="shared" ref="AF186:AG186" si="64">+AF167+AF172+AF177+AF182</f>
        <v>336</v>
      </c>
      <c r="AG186" s="65">
        <f t="shared" si="64"/>
        <v>329</v>
      </c>
      <c r="AH186" s="65">
        <f t="shared" si="63"/>
        <v>292</v>
      </c>
      <c r="AI186" s="122"/>
      <c r="AJ186" s="122"/>
    </row>
    <row r="187" spans="1:36" s="2" customFormat="1" ht="14.45" customHeight="1" x14ac:dyDescent="0.3">
      <c r="A187" s="15" t="s">
        <v>99</v>
      </c>
      <c r="B187" s="16"/>
      <c r="C187" s="17">
        <f t="shared" ref="C187:X187" si="65">+C168+C173+C178+C183</f>
        <v>157</v>
      </c>
      <c r="D187" s="17">
        <f t="shared" si="65"/>
        <v>141</v>
      </c>
      <c r="E187" s="17">
        <f t="shared" si="65"/>
        <v>139</v>
      </c>
      <c r="F187" s="17">
        <f t="shared" si="65"/>
        <v>143</v>
      </c>
      <c r="G187" s="17">
        <f t="shared" si="65"/>
        <v>136</v>
      </c>
      <c r="H187" s="17">
        <f t="shared" si="65"/>
        <v>153</v>
      </c>
      <c r="I187" s="17">
        <f t="shared" si="65"/>
        <v>155</v>
      </c>
      <c r="J187" s="17">
        <f t="shared" si="65"/>
        <v>171</v>
      </c>
      <c r="K187" s="17">
        <f t="shared" si="65"/>
        <v>161</v>
      </c>
      <c r="L187" s="17">
        <f t="shared" si="65"/>
        <v>172</v>
      </c>
      <c r="M187" s="17">
        <f t="shared" si="65"/>
        <v>156</v>
      </c>
      <c r="N187" s="17">
        <f t="shared" si="65"/>
        <v>180</v>
      </c>
      <c r="O187" s="17">
        <f t="shared" si="65"/>
        <v>164</v>
      </c>
      <c r="P187" s="17">
        <f t="shared" si="65"/>
        <v>223</v>
      </c>
      <c r="Q187" s="17">
        <f t="shared" si="65"/>
        <v>241</v>
      </c>
      <c r="R187" s="17">
        <f t="shared" si="65"/>
        <v>272</v>
      </c>
      <c r="S187" s="17">
        <f t="shared" si="65"/>
        <v>283</v>
      </c>
      <c r="T187" s="17">
        <f t="shared" si="65"/>
        <v>284</v>
      </c>
      <c r="U187" s="17">
        <f t="shared" si="65"/>
        <v>319</v>
      </c>
      <c r="V187" s="17">
        <f t="shared" si="65"/>
        <v>340</v>
      </c>
      <c r="W187" s="17">
        <f t="shared" si="65"/>
        <v>388</v>
      </c>
      <c r="X187" s="17">
        <f t="shared" si="65"/>
        <v>432</v>
      </c>
      <c r="Y187" s="17">
        <f>+Y168+Y173+Y178+Y183</f>
        <v>472</v>
      </c>
      <c r="Z187" s="18">
        <f t="shared" ref="Z187" si="66">+Z168+Z173+Z178+Z183</f>
        <v>499</v>
      </c>
      <c r="AA187" s="18">
        <f t="shared" ref="AA187:AB187" si="67">+AA168+AA173+AA178+AA183</f>
        <v>556</v>
      </c>
      <c r="AB187" s="18">
        <f t="shared" si="67"/>
        <v>604</v>
      </c>
      <c r="AC187" s="18">
        <f t="shared" ref="AC187:AD187" si="68">+AC168+AC173+AC178+AC183</f>
        <v>637</v>
      </c>
      <c r="AD187" s="18">
        <f t="shared" si="68"/>
        <v>642</v>
      </c>
      <c r="AE187" s="66">
        <f t="shared" ref="AE187:AH187" si="69">+AE168+AE173+AE178+AE183</f>
        <v>621</v>
      </c>
      <c r="AF187" s="66">
        <f t="shared" ref="AF187:AG187" si="70">+AF168+AF173+AF178+AF183</f>
        <v>705</v>
      </c>
      <c r="AG187" s="66">
        <f t="shared" si="70"/>
        <v>717</v>
      </c>
      <c r="AH187" s="66">
        <f t="shared" si="69"/>
        <v>680</v>
      </c>
      <c r="AI187" s="122"/>
      <c r="AJ187" s="122"/>
    </row>
    <row r="188" spans="1:36" s="2" customFormat="1" ht="14.45" customHeight="1" x14ac:dyDescent="0.3">
      <c r="A188" s="24" t="s">
        <v>108</v>
      </c>
      <c r="B188" s="71"/>
      <c r="C188" s="61">
        <v>0</v>
      </c>
      <c r="D188" s="61">
        <v>0</v>
      </c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61">
        <v>0</v>
      </c>
      <c r="N188" s="61">
        <v>0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1">
        <v>0</v>
      </c>
      <c r="V188" s="61">
        <v>0</v>
      </c>
      <c r="W188" s="61">
        <v>0</v>
      </c>
      <c r="X188" s="61">
        <v>0</v>
      </c>
      <c r="Y188" s="61">
        <v>0</v>
      </c>
      <c r="Z188" s="27">
        <f>+Z169+Z174+Z179+Z184</f>
        <v>0</v>
      </c>
      <c r="AA188" s="27">
        <f t="shared" ref="AA188:AB188" si="71">+AA169+AA174+AA179+AA184</f>
        <v>80</v>
      </c>
      <c r="AB188" s="27">
        <f t="shared" si="71"/>
        <v>74</v>
      </c>
      <c r="AC188" s="27">
        <f t="shared" ref="AC188:AD188" si="72">+AC169+AC174+AC179+AC184</f>
        <v>110</v>
      </c>
      <c r="AD188" s="27">
        <f t="shared" si="72"/>
        <v>91</v>
      </c>
      <c r="AE188" s="65">
        <f t="shared" ref="AE188:AH188" si="73">+AE169+AE174+AE179+AE184</f>
        <v>142</v>
      </c>
      <c r="AF188" s="65">
        <f t="shared" ref="AF188:AG188" si="74">+AF169+AF174+AF179+AF184</f>
        <v>135</v>
      </c>
      <c r="AG188" s="65">
        <f t="shared" si="74"/>
        <v>119</v>
      </c>
      <c r="AH188" s="65">
        <f t="shared" si="73"/>
        <v>92</v>
      </c>
      <c r="AI188" s="122"/>
      <c r="AJ188" s="122"/>
    </row>
    <row r="189" spans="1:36" s="2" customFormat="1" ht="14.45" customHeight="1" x14ac:dyDescent="0.3">
      <c r="A189" s="15" t="s">
        <v>109</v>
      </c>
      <c r="B189" s="16"/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8">
        <f t="shared" ref="Z189" si="75">+Z170+Z175+Z180+Z185</f>
        <v>0</v>
      </c>
      <c r="AA189" s="18">
        <f t="shared" ref="AA189:AB189" si="76">+AA170+AA175+AA180+AA185</f>
        <v>36</v>
      </c>
      <c r="AB189" s="18">
        <f t="shared" si="76"/>
        <v>31</v>
      </c>
      <c r="AC189" s="18">
        <f t="shared" ref="AC189:AD189" si="77">+AC170+AC175+AC180+AC185</f>
        <v>31</v>
      </c>
      <c r="AD189" s="18">
        <f t="shared" si="77"/>
        <v>31</v>
      </c>
      <c r="AE189" s="66">
        <f t="shared" ref="AE189:AH189" si="78">+AE170+AE175+AE180+AE185</f>
        <v>78</v>
      </c>
      <c r="AF189" s="66">
        <f t="shared" ref="AF189:AG189" si="79">+AF170+AF175+AF180+AF185</f>
        <v>40</v>
      </c>
      <c r="AG189" s="66">
        <f t="shared" si="79"/>
        <v>33</v>
      </c>
      <c r="AH189" s="66">
        <f t="shared" si="78"/>
        <v>19</v>
      </c>
      <c r="AI189" s="122"/>
      <c r="AJ189" s="122"/>
    </row>
    <row r="190" spans="1:36" s="3" customFormat="1" ht="14.45" customHeight="1" x14ac:dyDescent="0.3">
      <c r="A190" s="24" t="s">
        <v>90</v>
      </c>
      <c r="B190" s="29"/>
      <c r="C190" s="30">
        <f t="shared" ref="C190:Y190" si="80">SUM(C186:C187)</f>
        <v>198</v>
      </c>
      <c r="D190" s="30">
        <f t="shared" si="80"/>
        <v>192</v>
      </c>
      <c r="E190" s="30">
        <f t="shared" si="80"/>
        <v>208</v>
      </c>
      <c r="F190" s="30">
        <f t="shared" si="80"/>
        <v>215</v>
      </c>
      <c r="G190" s="30">
        <f t="shared" si="80"/>
        <v>227</v>
      </c>
      <c r="H190" s="30">
        <f t="shared" si="80"/>
        <v>262</v>
      </c>
      <c r="I190" s="30">
        <f t="shared" si="80"/>
        <v>285</v>
      </c>
      <c r="J190" s="30">
        <f t="shared" si="80"/>
        <v>336</v>
      </c>
      <c r="K190" s="30">
        <f t="shared" si="80"/>
        <v>348</v>
      </c>
      <c r="L190" s="30">
        <f t="shared" si="80"/>
        <v>374</v>
      </c>
      <c r="M190" s="30">
        <f t="shared" si="80"/>
        <v>386</v>
      </c>
      <c r="N190" s="30">
        <f t="shared" si="80"/>
        <v>429</v>
      </c>
      <c r="O190" s="30">
        <f t="shared" si="80"/>
        <v>431</v>
      </c>
      <c r="P190" s="30">
        <f t="shared" si="80"/>
        <v>486</v>
      </c>
      <c r="Q190" s="30">
        <f t="shared" si="80"/>
        <v>511</v>
      </c>
      <c r="R190" s="30">
        <f t="shared" si="80"/>
        <v>548</v>
      </c>
      <c r="S190" s="30">
        <f t="shared" si="80"/>
        <v>550</v>
      </c>
      <c r="T190" s="30">
        <f t="shared" si="80"/>
        <v>547</v>
      </c>
      <c r="U190" s="30">
        <f t="shared" si="80"/>
        <v>587</v>
      </c>
      <c r="V190" s="30">
        <f t="shared" si="80"/>
        <v>689</v>
      </c>
      <c r="W190" s="30">
        <f t="shared" si="80"/>
        <v>726</v>
      </c>
      <c r="X190" s="30">
        <f t="shared" si="80"/>
        <v>771</v>
      </c>
      <c r="Y190" s="30">
        <f t="shared" si="80"/>
        <v>859</v>
      </c>
      <c r="Z190" s="30">
        <f>SUM(Z186:Z189)</f>
        <v>900</v>
      </c>
      <c r="AA190" s="30">
        <f t="shared" ref="AA190:AB190" si="81">SUM(AA186:AA189)</f>
        <v>1006</v>
      </c>
      <c r="AB190" s="30">
        <f t="shared" si="81"/>
        <v>1030</v>
      </c>
      <c r="AC190" s="30">
        <f t="shared" ref="AC190:AD190" si="82">SUM(AC186:AC189)</f>
        <v>1123</v>
      </c>
      <c r="AD190" s="30">
        <f t="shared" si="82"/>
        <v>1104</v>
      </c>
      <c r="AE190" s="32">
        <f t="shared" ref="AE190:AH190" si="83">SUM(AE186:AE189)</f>
        <v>1160</v>
      </c>
      <c r="AF190" s="32">
        <f t="shared" ref="AF190:AG190" si="84">SUM(AF186:AF189)</f>
        <v>1216</v>
      </c>
      <c r="AG190" s="32">
        <f t="shared" si="84"/>
        <v>1198</v>
      </c>
      <c r="AH190" s="32">
        <f t="shared" si="83"/>
        <v>1083</v>
      </c>
      <c r="AI190" s="123"/>
      <c r="AJ190" s="123"/>
    </row>
    <row r="191" spans="1:36" s="3" customFormat="1" ht="14.45" customHeight="1" x14ac:dyDescent="0.3">
      <c r="A191" s="129" t="s">
        <v>85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3"/>
      <c r="AJ191" s="123"/>
    </row>
    <row r="192" spans="1:36" ht="14.45" customHeight="1" x14ac:dyDescent="0.1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</row>
    <row r="193" spans="1:36" s="2" customFormat="1" ht="14.45" customHeight="1" x14ac:dyDescent="0.3">
      <c r="A193" s="10" t="s">
        <v>89</v>
      </c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4"/>
      <c r="AF193" s="14"/>
      <c r="AG193" s="14"/>
      <c r="AH193" s="14"/>
      <c r="AI193" s="122"/>
      <c r="AJ193" s="122"/>
    </row>
    <row r="194" spans="1:36" s="2" customFormat="1" ht="14.45" customHeight="1" x14ac:dyDescent="0.3">
      <c r="A194" s="15"/>
      <c r="B194" s="16" t="s">
        <v>96</v>
      </c>
      <c r="C194" s="17">
        <v>27</v>
      </c>
      <c r="D194" s="17">
        <v>39</v>
      </c>
      <c r="E194" s="17">
        <v>49</v>
      </c>
      <c r="F194" s="17">
        <v>52</v>
      </c>
      <c r="G194" s="17">
        <v>62</v>
      </c>
      <c r="H194" s="17">
        <v>76</v>
      </c>
      <c r="I194" s="17">
        <v>101</v>
      </c>
      <c r="J194" s="17">
        <v>124</v>
      </c>
      <c r="K194" s="17">
        <v>144</v>
      </c>
      <c r="L194" s="17">
        <v>16</v>
      </c>
      <c r="M194" s="17">
        <v>17</v>
      </c>
      <c r="N194" s="17">
        <v>16</v>
      </c>
      <c r="O194" s="17">
        <v>18</v>
      </c>
      <c r="P194" s="17">
        <v>5</v>
      </c>
      <c r="Q194" s="17">
        <v>6</v>
      </c>
      <c r="R194" s="17">
        <v>16</v>
      </c>
      <c r="S194" s="17">
        <v>14</v>
      </c>
      <c r="T194" s="17">
        <v>10</v>
      </c>
      <c r="U194" s="17">
        <v>10</v>
      </c>
      <c r="V194" s="17">
        <v>11</v>
      </c>
      <c r="W194" s="17">
        <v>6</v>
      </c>
      <c r="X194" s="17">
        <v>0</v>
      </c>
      <c r="Y194" s="17">
        <v>0</v>
      </c>
      <c r="Z194" s="18">
        <v>0</v>
      </c>
      <c r="AA194" s="17">
        <v>0</v>
      </c>
      <c r="AB194" s="17">
        <v>0</v>
      </c>
      <c r="AC194" s="17">
        <v>0</v>
      </c>
      <c r="AD194" s="17">
        <v>0</v>
      </c>
      <c r="AE194" s="19">
        <v>3</v>
      </c>
      <c r="AF194" s="19">
        <v>0</v>
      </c>
      <c r="AG194" s="19">
        <v>0</v>
      </c>
      <c r="AH194" s="19">
        <v>0</v>
      </c>
      <c r="AI194" s="122"/>
      <c r="AJ194" s="122"/>
    </row>
    <row r="195" spans="1:36" s="2" customFormat="1" ht="14.45" customHeight="1" x14ac:dyDescent="0.3">
      <c r="A195" s="10"/>
      <c r="B195" s="11" t="s">
        <v>97</v>
      </c>
      <c r="C195" s="12">
        <v>124</v>
      </c>
      <c r="D195" s="12">
        <v>113</v>
      </c>
      <c r="E195" s="12">
        <v>107</v>
      </c>
      <c r="F195" s="12">
        <v>115</v>
      </c>
      <c r="G195" s="12">
        <v>110</v>
      </c>
      <c r="H195" s="12">
        <v>124</v>
      </c>
      <c r="I195" s="12">
        <v>134</v>
      </c>
      <c r="J195" s="12">
        <v>139</v>
      </c>
      <c r="K195" s="12">
        <v>129</v>
      </c>
      <c r="L195" s="12">
        <v>9</v>
      </c>
      <c r="M195" s="12">
        <v>10</v>
      </c>
      <c r="N195" s="12">
        <v>9</v>
      </c>
      <c r="O195" s="12">
        <v>5</v>
      </c>
      <c r="P195" s="12">
        <v>2</v>
      </c>
      <c r="Q195" s="12">
        <v>1</v>
      </c>
      <c r="R195" s="12">
        <v>8</v>
      </c>
      <c r="S195" s="12">
        <v>7</v>
      </c>
      <c r="T195" s="12">
        <v>8</v>
      </c>
      <c r="U195" s="12">
        <v>7</v>
      </c>
      <c r="V195" s="12">
        <v>7</v>
      </c>
      <c r="W195" s="12">
        <v>9</v>
      </c>
      <c r="X195" s="12">
        <v>0</v>
      </c>
      <c r="Y195" s="12">
        <v>0</v>
      </c>
      <c r="Z195" s="13">
        <v>0</v>
      </c>
      <c r="AA195" s="12">
        <v>0</v>
      </c>
      <c r="AB195" s="12">
        <v>0</v>
      </c>
      <c r="AC195" s="12">
        <v>0</v>
      </c>
      <c r="AD195" s="12">
        <v>0</v>
      </c>
      <c r="AE195" s="14">
        <v>2</v>
      </c>
      <c r="AF195" s="14">
        <v>0</v>
      </c>
      <c r="AG195" s="14">
        <v>0</v>
      </c>
      <c r="AH195" s="14">
        <v>0</v>
      </c>
      <c r="AI195" s="122"/>
      <c r="AJ195" s="122"/>
    </row>
    <row r="196" spans="1:36" s="2" customFormat="1" ht="14.45" customHeight="1" x14ac:dyDescent="0.3">
      <c r="A196" s="51"/>
      <c r="B196" s="38" t="s">
        <v>103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40">
        <v>0</v>
      </c>
      <c r="AA196" s="52">
        <v>0</v>
      </c>
      <c r="AB196" s="52">
        <v>0</v>
      </c>
      <c r="AC196" s="52">
        <v>0</v>
      </c>
      <c r="AD196" s="52">
        <v>0</v>
      </c>
      <c r="AE196" s="53">
        <v>19</v>
      </c>
      <c r="AF196" s="53">
        <v>0</v>
      </c>
      <c r="AG196" s="53">
        <v>0</v>
      </c>
      <c r="AH196" s="53">
        <v>0</v>
      </c>
      <c r="AI196" s="122"/>
      <c r="AJ196" s="122"/>
    </row>
    <row r="197" spans="1:36" s="2" customFormat="1" ht="14.45" customHeight="1" x14ac:dyDescent="0.3">
      <c r="A197" s="10"/>
      <c r="B197" s="11" t="s">
        <v>110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3">
        <v>0</v>
      </c>
      <c r="AA197" s="12">
        <v>0</v>
      </c>
      <c r="AB197" s="12">
        <v>0</v>
      </c>
      <c r="AC197" s="12">
        <v>0</v>
      </c>
      <c r="AD197" s="12">
        <v>0</v>
      </c>
      <c r="AE197" s="14">
        <v>34</v>
      </c>
      <c r="AF197" s="14">
        <v>0</v>
      </c>
      <c r="AG197" s="14">
        <v>0</v>
      </c>
      <c r="AH197" s="14">
        <v>0</v>
      </c>
      <c r="AI197" s="122"/>
      <c r="AJ197" s="122"/>
    </row>
    <row r="198" spans="1:36" s="2" customFormat="1" ht="14.45" customHeight="1" x14ac:dyDescent="0.3">
      <c r="A198" s="15" t="s">
        <v>86</v>
      </c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8"/>
      <c r="AA198" s="17"/>
      <c r="AB198" s="17"/>
      <c r="AC198" s="17"/>
      <c r="AD198" s="17"/>
      <c r="AE198" s="19"/>
      <c r="AF198" s="19"/>
      <c r="AG198" s="19"/>
      <c r="AH198" s="19"/>
      <c r="AI198" s="122"/>
      <c r="AJ198" s="122"/>
    </row>
    <row r="199" spans="1:36" s="2" customFormat="1" ht="14.45" customHeight="1" x14ac:dyDescent="0.3">
      <c r="A199" s="10"/>
      <c r="B199" s="11" t="s">
        <v>96</v>
      </c>
      <c r="C199" s="12">
        <v>6</v>
      </c>
      <c r="D199" s="12">
        <v>4</v>
      </c>
      <c r="E199" s="12">
        <v>5</v>
      </c>
      <c r="F199" s="12">
        <v>5</v>
      </c>
      <c r="G199" s="12">
        <v>9</v>
      </c>
      <c r="H199" s="12">
        <v>9</v>
      </c>
      <c r="I199" s="12">
        <v>7</v>
      </c>
      <c r="J199" s="12">
        <v>10</v>
      </c>
      <c r="K199" s="12">
        <v>7</v>
      </c>
      <c r="L199" s="12">
        <v>7</v>
      </c>
      <c r="M199" s="12">
        <v>9</v>
      </c>
      <c r="N199" s="12">
        <v>6</v>
      </c>
      <c r="O199" s="12">
        <v>23</v>
      </c>
      <c r="P199" s="12">
        <v>15</v>
      </c>
      <c r="Q199" s="12">
        <v>15</v>
      </c>
      <c r="R199" s="12">
        <v>12</v>
      </c>
      <c r="S199" s="12">
        <v>12</v>
      </c>
      <c r="T199" s="12">
        <v>9</v>
      </c>
      <c r="U199" s="12">
        <v>11</v>
      </c>
      <c r="V199" s="12">
        <v>8</v>
      </c>
      <c r="W199" s="12">
        <v>5</v>
      </c>
      <c r="X199" s="12">
        <v>29</v>
      </c>
      <c r="Y199" s="12">
        <v>30</v>
      </c>
      <c r="Z199" s="13">
        <v>24</v>
      </c>
      <c r="AA199" s="12">
        <v>18</v>
      </c>
      <c r="AB199" s="12">
        <v>15</v>
      </c>
      <c r="AC199" s="12">
        <v>19</v>
      </c>
      <c r="AD199" s="12">
        <v>20</v>
      </c>
      <c r="AE199" s="14">
        <v>14</v>
      </c>
      <c r="AF199" s="14">
        <v>24</v>
      </c>
      <c r="AG199" s="14">
        <v>26</v>
      </c>
      <c r="AH199" s="14">
        <v>26</v>
      </c>
      <c r="AI199" s="124"/>
      <c r="AJ199" s="122"/>
    </row>
    <row r="200" spans="1:36" s="2" customFormat="1" ht="14.45" customHeight="1" x14ac:dyDescent="0.3">
      <c r="A200" s="15"/>
      <c r="B200" s="16" t="s">
        <v>97</v>
      </c>
      <c r="C200" s="17">
        <v>12</v>
      </c>
      <c r="D200" s="17">
        <v>4</v>
      </c>
      <c r="E200" s="17">
        <v>6</v>
      </c>
      <c r="F200" s="17">
        <v>6</v>
      </c>
      <c r="G200" s="17">
        <v>4</v>
      </c>
      <c r="H200" s="17">
        <v>5</v>
      </c>
      <c r="I200" s="17">
        <v>4</v>
      </c>
      <c r="J200" s="17">
        <v>5</v>
      </c>
      <c r="K200" s="17">
        <v>6</v>
      </c>
      <c r="L200" s="17">
        <v>5</v>
      </c>
      <c r="M200" s="17">
        <v>5</v>
      </c>
      <c r="N200" s="17">
        <v>5</v>
      </c>
      <c r="O200" s="17">
        <v>10</v>
      </c>
      <c r="P200" s="17">
        <v>6</v>
      </c>
      <c r="Q200" s="17">
        <v>6</v>
      </c>
      <c r="R200" s="17">
        <v>6</v>
      </c>
      <c r="S200" s="17">
        <v>8</v>
      </c>
      <c r="T200" s="17">
        <v>5</v>
      </c>
      <c r="U200" s="17">
        <v>3</v>
      </c>
      <c r="V200" s="17">
        <v>3</v>
      </c>
      <c r="W200" s="17">
        <v>2</v>
      </c>
      <c r="X200" s="17">
        <v>16</v>
      </c>
      <c r="Y200" s="17">
        <v>15</v>
      </c>
      <c r="Z200" s="18">
        <v>16</v>
      </c>
      <c r="AA200" s="17">
        <v>17</v>
      </c>
      <c r="AB200" s="17">
        <v>20</v>
      </c>
      <c r="AC200" s="17">
        <v>17</v>
      </c>
      <c r="AD200" s="17">
        <v>15</v>
      </c>
      <c r="AE200" s="19">
        <v>9</v>
      </c>
      <c r="AF200" s="19">
        <v>23</v>
      </c>
      <c r="AG200" s="19">
        <v>24</v>
      </c>
      <c r="AH200" s="19">
        <v>28</v>
      </c>
      <c r="AI200" s="124"/>
      <c r="AJ200" s="122"/>
    </row>
    <row r="201" spans="1:36" s="2" customFormat="1" ht="14.45" customHeight="1" x14ac:dyDescent="0.3">
      <c r="A201" s="42"/>
      <c r="B201" s="43" t="s">
        <v>103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13">
        <v>0</v>
      </c>
      <c r="AA201" s="44">
        <v>8</v>
      </c>
      <c r="AB201" s="44">
        <v>7</v>
      </c>
      <c r="AC201" s="44">
        <v>8</v>
      </c>
      <c r="AD201" s="44">
        <v>4</v>
      </c>
      <c r="AE201" s="45">
        <v>12</v>
      </c>
      <c r="AF201" s="45">
        <v>14</v>
      </c>
      <c r="AG201" s="45">
        <v>6</v>
      </c>
      <c r="AH201" s="45">
        <v>7</v>
      </c>
      <c r="AI201" s="124"/>
      <c r="AJ201" s="122"/>
    </row>
    <row r="202" spans="1:36" s="2" customFormat="1" ht="14.45" customHeight="1" x14ac:dyDescent="0.3">
      <c r="A202" s="15"/>
      <c r="B202" s="46" t="s">
        <v>110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8">
        <v>0</v>
      </c>
      <c r="AA202" s="17">
        <v>2</v>
      </c>
      <c r="AB202" s="17">
        <v>2</v>
      </c>
      <c r="AC202" s="17">
        <v>2</v>
      </c>
      <c r="AD202" s="17">
        <v>3</v>
      </c>
      <c r="AE202" s="19">
        <v>10</v>
      </c>
      <c r="AF202" s="19">
        <v>11</v>
      </c>
      <c r="AG202" s="19">
        <v>11</v>
      </c>
      <c r="AH202" s="19">
        <v>6</v>
      </c>
      <c r="AI202" s="124"/>
      <c r="AJ202" s="122"/>
    </row>
    <row r="203" spans="1:36" s="2" customFormat="1" ht="14.45" customHeight="1" x14ac:dyDescent="0.3">
      <c r="A203" s="10" t="s">
        <v>87</v>
      </c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3"/>
      <c r="AA203" s="12"/>
      <c r="AB203" s="12"/>
      <c r="AC203" s="12"/>
      <c r="AD203" s="12"/>
      <c r="AE203" s="14"/>
      <c r="AF203" s="14"/>
      <c r="AG203" s="14"/>
      <c r="AH203" s="14"/>
      <c r="AI203" s="122"/>
      <c r="AJ203" s="122"/>
    </row>
    <row r="204" spans="1:36" s="2" customFormat="1" ht="14.45" customHeight="1" x14ac:dyDescent="0.3">
      <c r="A204" s="15"/>
      <c r="B204" s="16" t="s">
        <v>96</v>
      </c>
      <c r="C204" s="17">
        <v>2</v>
      </c>
      <c r="D204" s="17">
        <v>4</v>
      </c>
      <c r="E204" s="17">
        <v>9</v>
      </c>
      <c r="F204" s="17">
        <v>10</v>
      </c>
      <c r="G204" s="17">
        <v>14</v>
      </c>
      <c r="H204" s="17">
        <v>15</v>
      </c>
      <c r="I204" s="17">
        <v>14</v>
      </c>
      <c r="J204" s="17">
        <v>21</v>
      </c>
      <c r="K204" s="17">
        <v>21</v>
      </c>
      <c r="L204" s="17">
        <v>25</v>
      </c>
      <c r="M204" s="17">
        <v>34</v>
      </c>
      <c r="N204" s="17">
        <v>32</v>
      </c>
      <c r="O204" s="17">
        <v>29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</v>
      </c>
      <c r="Y204" s="17">
        <v>4</v>
      </c>
      <c r="Z204" s="18">
        <v>7</v>
      </c>
      <c r="AA204" s="17">
        <v>9</v>
      </c>
      <c r="AB204" s="17">
        <v>8</v>
      </c>
      <c r="AC204" s="17">
        <v>12</v>
      </c>
      <c r="AD204" s="17">
        <v>14</v>
      </c>
      <c r="AE204" s="19">
        <v>15</v>
      </c>
      <c r="AF204" s="19">
        <v>21</v>
      </c>
      <c r="AG204" s="19">
        <v>29</v>
      </c>
      <c r="AH204" s="19">
        <v>25</v>
      </c>
      <c r="AI204" s="122"/>
      <c r="AJ204" s="122"/>
    </row>
    <row r="205" spans="1:36" s="2" customFormat="1" ht="14.45" customHeight="1" x14ac:dyDescent="0.3">
      <c r="A205" s="10"/>
      <c r="B205" s="11" t="s">
        <v>97</v>
      </c>
      <c r="C205" s="12">
        <v>12</v>
      </c>
      <c r="D205" s="12">
        <v>12</v>
      </c>
      <c r="E205" s="12">
        <v>12</v>
      </c>
      <c r="F205" s="12">
        <v>11</v>
      </c>
      <c r="G205" s="12">
        <v>10</v>
      </c>
      <c r="H205" s="12">
        <v>10</v>
      </c>
      <c r="I205" s="12">
        <v>7</v>
      </c>
      <c r="J205" s="12">
        <v>13</v>
      </c>
      <c r="K205" s="12">
        <v>12</v>
      </c>
      <c r="L205" s="12">
        <v>15</v>
      </c>
      <c r="M205" s="12">
        <v>14</v>
      </c>
      <c r="N205" s="12">
        <v>16</v>
      </c>
      <c r="O205" s="12">
        <v>26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3">
        <v>9</v>
      </c>
      <c r="AA205" s="12">
        <v>14</v>
      </c>
      <c r="AB205" s="12">
        <v>21</v>
      </c>
      <c r="AC205" s="12">
        <v>25</v>
      </c>
      <c r="AD205" s="12">
        <v>29</v>
      </c>
      <c r="AE205" s="14">
        <v>28</v>
      </c>
      <c r="AF205" s="14">
        <v>42</v>
      </c>
      <c r="AG205" s="14">
        <v>59</v>
      </c>
      <c r="AH205" s="14">
        <v>60</v>
      </c>
      <c r="AI205" s="122"/>
      <c r="AJ205" s="122"/>
    </row>
    <row r="206" spans="1:36" s="2" customFormat="1" ht="14.45" customHeight="1" x14ac:dyDescent="0.3">
      <c r="A206" s="51"/>
      <c r="B206" s="16" t="s">
        <v>103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0</v>
      </c>
      <c r="T206" s="52">
        <v>0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40">
        <v>0</v>
      </c>
      <c r="AA206" s="52">
        <v>19</v>
      </c>
      <c r="AB206" s="52">
        <v>18</v>
      </c>
      <c r="AC206" s="52">
        <v>18</v>
      </c>
      <c r="AD206" s="52">
        <v>13</v>
      </c>
      <c r="AE206" s="53">
        <v>16</v>
      </c>
      <c r="AF206" s="53">
        <v>16</v>
      </c>
      <c r="AG206" s="53">
        <v>15</v>
      </c>
      <c r="AH206" s="53">
        <v>12</v>
      </c>
      <c r="AI206" s="122"/>
      <c r="AJ206" s="122"/>
    </row>
    <row r="207" spans="1:36" s="2" customFormat="1" ht="14.45" customHeight="1" x14ac:dyDescent="0.3">
      <c r="A207" s="10"/>
      <c r="B207" s="11" t="s">
        <v>110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3">
        <v>0</v>
      </c>
      <c r="AA207" s="12">
        <v>6</v>
      </c>
      <c r="AB207" s="12">
        <v>6</v>
      </c>
      <c r="AC207" s="12">
        <v>6</v>
      </c>
      <c r="AD207" s="12">
        <v>6</v>
      </c>
      <c r="AE207" s="14">
        <v>2</v>
      </c>
      <c r="AF207" s="14">
        <v>3</v>
      </c>
      <c r="AG207" s="14">
        <v>2</v>
      </c>
      <c r="AH207" s="14">
        <v>2</v>
      </c>
      <c r="AI207" s="122"/>
      <c r="AJ207" s="122"/>
    </row>
    <row r="208" spans="1:36" s="2" customFormat="1" ht="14.45" customHeight="1" x14ac:dyDescent="0.3">
      <c r="A208" s="15" t="s">
        <v>17</v>
      </c>
      <c r="B208" s="1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8"/>
      <c r="AA208" s="17"/>
      <c r="AB208" s="17"/>
      <c r="AC208" s="17"/>
      <c r="AD208" s="17"/>
      <c r="AE208" s="19"/>
      <c r="AF208" s="19"/>
      <c r="AG208" s="19"/>
      <c r="AH208" s="19"/>
      <c r="AI208" s="122"/>
      <c r="AJ208" s="122"/>
    </row>
    <row r="209" spans="1:36" s="2" customFormat="1" ht="14.45" customHeight="1" x14ac:dyDescent="0.3">
      <c r="A209" s="10"/>
      <c r="B209" s="11" t="s">
        <v>96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30</v>
      </c>
      <c r="Q209" s="12">
        <v>38</v>
      </c>
      <c r="R209" s="12">
        <v>43</v>
      </c>
      <c r="S209" s="12">
        <v>40</v>
      </c>
      <c r="T209" s="12">
        <v>41</v>
      </c>
      <c r="U209" s="12">
        <v>39</v>
      </c>
      <c r="V209" s="12">
        <v>35</v>
      </c>
      <c r="W209" s="12">
        <v>35</v>
      </c>
      <c r="X209" s="12">
        <v>70</v>
      </c>
      <c r="Y209" s="12">
        <v>76</v>
      </c>
      <c r="Z209" s="13">
        <v>71</v>
      </c>
      <c r="AA209" s="12">
        <v>62</v>
      </c>
      <c r="AB209" s="12">
        <v>56</v>
      </c>
      <c r="AC209" s="12">
        <v>59</v>
      </c>
      <c r="AD209" s="12">
        <v>55</v>
      </c>
      <c r="AE209" s="14">
        <v>48</v>
      </c>
      <c r="AF209" s="14">
        <v>61</v>
      </c>
      <c r="AG209" s="14">
        <v>62</v>
      </c>
      <c r="AH209" s="14">
        <v>48</v>
      </c>
      <c r="AI209" s="122"/>
      <c r="AJ209" s="122"/>
    </row>
    <row r="210" spans="1:36" s="2" customFormat="1" ht="14.45" customHeight="1" x14ac:dyDescent="0.3">
      <c r="A210" s="15"/>
      <c r="B210" s="16" t="s">
        <v>97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35</v>
      </c>
      <c r="Q210" s="17">
        <v>37</v>
      </c>
      <c r="R210" s="17">
        <v>38</v>
      </c>
      <c r="S210" s="17">
        <v>41</v>
      </c>
      <c r="T210" s="17">
        <v>35</v>
      </c>
      <c r="U210" s="17">
        <v>36</v>
      </c>
      <c r="V210" s="17">
        <v>36</v>
      </c>
      <c r="W210" s="17">
        <v>34</v>
      </c>
      <c r="X210" s="17">
        <v>82</v>
      </c>
      <c r="Y210" s="17">
        <v>84</v>
      </c>
      <c r="Z210" s="18">
        <v>93</v>
      </c>
      <c r="AA210" s="17">
        <v>97</v>
      </c>
      <c r="AB210" s="17">
        <v>102</v>
      </c>
      <c r="AC210" s="17">
        <v>109</v>
      </c>
      <c r="AD210" s="17">
        <v>107</v>
      </c>
      <c r="AE210" s="19">
        <v>99</v>
      </c>
      <c r="AF210" s="19">
        <v>122</v>
      </c>
      <c r="AG210" s="19">
        <v>126</v>
      </c>
      <c r="AH210" s="19">
        <v>129</v>
      </c>
      <c r="AI210" s="122"/>
      <c r="AJ210" s="122"/>
    </row>
    <row r="211" spans="1:36" s="2" customFormat="1" ht="14.45" customHeight="1" x14ac:dyDescent="0.3">
      <c r="A211" s="42"/>
      <c r="B211" s="43" t="s">
        <v>103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13">
        <v>0</v>
      </c>
      <c r="AA211" s="44">
        <v>11</v>
      </c>
      <c r="AB211" s="44">
        <v>10</v>
      </c>
      <c r="AC211" s="44">
        <v>11</v>
      </c>
      <c r="AD211" s="44">
        <v>7</v>
      </c>
      <c r="AE211" s="45">
        <v>22</v>
      </c>
      <c r="AF211" s="45">
        <v>26</v>
      </c>
      <c r="AG211" s="45">
        <v>25</v>
      </c>
      <c r="AH211" s="45">
        <v>18</v>
      </c>
      <c r="AI211" s="122"/>
      <c r="AJ211" s="122"/>
    </row>
    <row r="212" spans="1:36" s="2" customFormat="1" ht="14.45" customHeight="1" x14ac:dyDescent="0.3">
      <c r="A212" s="15"/>
      <c r="B212" s="46" t="s">
        <v>110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8">
        <v>0</v>
      </c>
      <c r="AA212" s="17">
        <v>4</v>
      </c>
      <c r="AB212" s="17">
        <v>4</v>
      </c>
      <c r="AC212" s="17">
        <v>4</v>
      </c>
      <c r="AD212" s="17">
        <v>3</v>
      </c>
      <c r="AE212" s="19">
        <v>7</v>
      </c>
      <c r="AF212" s="19">
        <v>6</v>
      </c>
      <c r="AG212" s="19">
        <v>6</v>
      </c>
      <c r="AH212" s="19">
        <v>3</v>
      </c>
      <c r="AI212" s="122"/>
      <c r="AJ212" s="122"/>
    </row>
    <row r="213" spans="1:36" s="2" customFormat="1" ht="14.45" customHeight="1" x14ac:dyDescent="0.3">
      <c r="A213" s="10" t="s">
        <v>88</v>
      </c>
      <c r="B213" s="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3"/>
      <c r="AA213" s="12"/>
      <c r="AB213" s="12"/>
      <c r="AC213" s="12"/>
      <c r="AD213" s="12"/>
      <c r="AE213" s="14"/>
      <c r="AF213" s="14"/>
      <c r="AG213" s="14"/>
      <c r="AH213" s="14"/>
      <c r="AI213" s="122"/>
      <c r="AJ213" s="122"/>
    </row>
    <row r="214" spans="1:36" s="2" customFormat="1" ht="14.45" customHeight="1" x14ac:dyDescent="0.3">
      <c r="A214" s="15"/>
      <c r="B214" s="16" t="s">
        <v>96</v>
      </c>
      <c r="C214" s="17">
        <v>6</v>
      </c>
      <c r="D214" s="17">
        <v>4</v>
      </c>
      <c r="E214" s="17">
        <v>6</v>
      </c>
      <c r="F214" s="17">
        <v>5</v>
      </c>
      <c r="G214" s="17">
        <v>6</v>
      </c>
      <c r="H214" s="17">
        <v>9</v>
      </c>
      <c r="I214" s="17">
        <v>8</v>
      </c>
      <c r="J214" s="17">
        <v>10</v>
      </c>
      <c r="K214" s="17">
        <v>15</v>
      </c>
      <c r="L214" s="17">
        <v>21</v>
      </c>
      <c r="M214" s="17">
        <v>24</v>
      </c>
      <c r="N214" s="17">
        <v>30</v>
      </c>
      <c r="O214" s="17">
        <v>37</v>
      </c>
      <c r="P214" s="17">
        <v>38</v>
      </c>
      <c r="Q214" s="17">
        <v>23</v>
      </c>
      <c r="R214" s="17">
        <v>21</v>
      </c>
      <c r="S214" s="17">
        <v>18</v>
      </c>
      <c r="T214" s="17">
        <v>18</v>
      </c>
      <c r="U214" s="17">
        <v>18</v>
      </c>
      <c r="V214" s="17">
        <v>16</v>
      </c>
      <c r="W214" s="17">
        <v>19</v>
      </c>
      <c r="X214" s="17">
        <v>41</v>
      </c>
      <c r="Y214" s="17">
        <v>39</v>
      </c>
      <c r="Z214" s="18">
        <v>39</v>
      </c>
      <c r="AA214" s="17">
        <v>27</v>
      </c>
      <c r="AB214" s="17">
        <v>26</v>
      </c>
      <c r="AC214" s="17">
        <v>25</v>
      </c>
      <c r="AD214" s="17">
        <v>24</v>
      </c>
      <c r="AE214" s="19">
        <v>23</v>
      </c>
      <c r="AF214" s="19">
        <v>21</v>
      </c>
      <c r="AG214" s="19">
        <v>16</v>
      </c>
      <c r="AH214" s="19">
        <v>16</v>
      </c>
      <c r="AI214" s="122"/>
      <c r="AJ214" s="122"/>
    </row>
    <row r="215" spans="1:36" s="2" customFormat="1" ht="14.45" customHeight="1" x14ac:dyDescent="0.3">
      <c r="A215" s="10"/>
      <c r="B215" s="11" t="s">
        <v>97</v>
      </c>
      <c r="C215" s="12">
        <v>9</v>
      </c>
      <c r="D215" s="12">
        <v>12</v>
      </c>
      <c r="E215" s="12">
        <v>14</v>
      </c>
      <c r="F215" s="12">
        <v>11</v>
      </c>
      <c r="G215" s="12">
        <v>12</v>
      </c>
      <c r="H215" s="12">
        <v>14</v>
      </c>
      <c r="I215" s="12">
        <v>10</v>
      </c>
      <c r="J215" s="12">
        <v>14</v>
      </c>
      <c r="K215" s="12">
        <v>14</v>
      </c>
      <c r="L215" s="12">
        <v>17</v>
      </c>
      <c r="M215" s="12">
        <v>20</v>
      </c>
      <c r="N215" s="12">
        <v>23</v>
      </c>
      <c r="O215" s="12">
        <v>32</v>
      </c>
      <c r="P215" s="12">
        <v>31</v>
      </c>
      <c r="Q215" s="12">
        <v>11</v>
      </c>
      <c r="R215" s="12">
        <v>11</v>
      </c>
      <c r="S215" s="12">
        <v>9</v>
      </c>
      <c r="T215" s="12">
        <v>8</v>
      </c>
      <c r="U215" s="12">
        <v>10</v>
      </c>
      <c r="V215" s="12">
        <v>11</v>
      </c>
      <c r="W215" s="12">
        <v>9</v>
      </c>
      <c r="X215" s="12">
        <v>29</v>
      </c>
      <c r="Y215" s="12">
        <v>32</v>
      </c>
      <c r="Z215" s="13">
        <v>25</v>
      </c>
      <c r="AA215" s="12">
        <v>25</v>
      </c>
      <c r="AB215" s="12">
        <v>21</v>
      </c>
      <c r="AC215" s="12">
        <v>19</v>
      </c>
      <c r="AD215" s="12">
        <v>15</v>
      </c>
      <c r="AE215" s="14">
        <v>13</v>
      </c>
      <c r="AF215" s="14">
        <v>19</v>
      </c>
      <c r="AG215" s="14">
        <v>22</v>
      </c>
      <c r="AH215" s="14">
        <v>17</v>
      </c>
      <c r="AI215" s="122"/>
      <c r="AJ215" s="122"/>
    </row>
    <row r="216" spans="1:36" s="2" customFormat="1" ht="14.45" customHeight="1" x14ac:dyDescent="0.3">
      <c r="A216" s="51"/>
      <c r="B216" s="16" t="s">
        <v>103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40">
        <v>0</v>
      </c>
      <c r="AA216" s="52">
        <v>9</v>
      </c>
      <c r="AB216" s="52">
        <v>8</v>
      </c>
      <c r="AC216" s="52">
        <v>9</v>
      </c>
      <c r="AD216" s="52">
        <v>9</v>
      </c>
      <c r="AE216" s="53">
        <v>8</v>
      </c>
      <c r="AF216" s="53">
        <v>10</v>
      </c>
      <c r="AG216" s="53">
        <v>4</v>
      </c>
      <c r="AH216" s="53">
        <v>3</v>
      </c>
      <c r="AI216" s="122"/>
      <c r="AJ216" s="122"/>
    </row>
    <row r="217" spans="1:36" s="2" customFormat="1" ht="14.45" customHeight="1" x14ac:dyDescent="0.3">
      <c r="A217" s="10"/>
      <c r="B217" s="11" t="s">
        <v>110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3">
        <v>0</v>
      </c>
      <c r="AA217" s="12">
        <v>0</v>
      </c>
      <c r="AB217" s="12"/>
      <c r="AC217" s="12">
        <v>0</v>
      </c>
      <c r="AD217" s="12">
        <v>0</v>
      </c>
      <c r="AE217" s="14">
        <v>1</v>
      </c>
      <c r="AF217" s="14">
        <v>0</v>
      </c>
      <c r="AG217" s="14">
        <v>1</v>
      </c>
      <c r="AH217" s="14">
        <v>0</v>
      </c>
      <c r="AI217" s="122"/>
      <c r="AJ217" s="122"/>
    </row>
    <row r="218" spans="1:36" s="2" customFormat="1" ht="14.45" customHeight="1" x14ac:dyDescent="0.3">
      <c r="A218" s="15" t="s">
        <v>98</v>
      </c>
      <c r="B218" s="16"/>
      <c r="C218" s="17">
        <f t="shared" ref="C218:O218" si="85">+C194+C199+C204+C214</f>
        <v>41</v>
      </c>
      <c r="D218" s="17">
        <f t="shared" si="85"/>
        <v>51</v>
      </c>
      <c r="E218" s="17">
        <f t="shared" si="85"/>
        <v>69</v>
      </c>
      <c r="F218" s="17">
        <f t="shared" si="85"/>
        <v>72</v>
      </c>
      <c r="G218" s="17">
        <f t="shared" si="85"/>
        <v>91</v>
      </c>
      <c r="H218" s="17">
        <f t="shared" si="85"/>
        <v>109</v>
      </c>
      <c r="I218" s="17">
        <f t="shared" si="85"/>
        <v>130</v>
      </c>
      <c r="J218" s="17">
        <f t="shared" si="85"/>
        <v>165</v>
      </c>
      <c r="K218" s="17">
        <f t="shared" si="85"/>
        <v>187</v>
      </c>
      <c r="L218" s="17">
        <f t="shared" si="85"/>
        <v>69</v>
      </c>
      <c r="M218" s="17">
        <f t="shared" si="85"/>
        <v>84</v>
      </c>
      <c r="N218" s="17">
        <f t="shared" si="85"/>
        <v>84</v>
      </c>
      <c r="O218" s="17">
        <f t="shared" si="85"/>
        <v>107</v>
      </c>
      <c r="P218" s="17">
        <f t="shared" ref="P218:Y218" si="86">+P194+P199+P204+P214+P209</f>
        <v>88</v>
      </c>
      <c r="Q218" s="17">
        <f t="shared" si="86"/>
        <v>82</v>
      </c>
      <c r="R218" s="17">
        <f t="shared" si="86"/>
        <v>92</v>
      </c>
      <c r="S218" s="17">
        <f t="shared" si="86"/>
        <v>84</v>
      </c>
      <c r="T218" s="17">
        <f t="shared" si="86"/>
        <v>78</v>
      </c>
      <c r="U218" s="17">
        <f t="shared" si="86"/>
        <v>78</v>
      </c>
      <c r="V218" s="17">
        <f t="shared" si="86"/>
        <v>70</v>
      </c>
      <c r="W218" s="17">
        <f t="shared" si="86"/>
        <v>65</v>
      </c>
      <c r="X218" s="17">
        <f t="shared" si="86"/>
        <v>144</v>
      </c>
      <c r="Y218" s="17">
        <f t="shared" si="86"/>
        <v>149</v>
      </c>
      <c r="Z218" s="18">
        <f>+Z194+Z199+Z204+Z214+Z209</f>
        <v>141</v>
      </c>
      <c r="AA218" s="18">
        <f t="shared" ref="AA218:AB218" si="87">+AA194+AA199+AA204+AA214+AA209</f>
        <v>116</v>
      </c>
      <c r="AB218" s="18">
        <f t="shared" si="87"/>
        <v>105</v>
      </c>
      <c r="AC218" s="18">
        <f t="shared" ref="AC218:AD218" si="88">+AC194+AC199+AC204+AC214+AC209</f>
        <v>115</v>
      </c>
      <c r="AD218" s="18">
        <f t="shared" si="88"/>
        <v>113</v>
      </c>
      <c r="AE218" s="66">
        <f t="shared" ref="AE218:AH218" si="89">+AE194+AE199+AE204+AE214+AE209</f>
        <v>103</v>
      </c>
      <c r="AF218" s="66">
        <f t="shared" ref="AF218:AG218" si="90">+AF194+AF199+AF204+AF214+AF209</f>
        <v>127</v>
      </c>
      <c r="AG218" s="66">
        <f t="shared" si="90"/>
        <v>133</v>
      </c>
      <c r="AH218" s="66">
        <f t="shared" si="89"/>
        <v>115</v>
      </c>
      <c r="AI218" s="122"/>
      <c r="AJ218" s="122"/>
    </row>
    <row r="219" spans="1:36" s="2" customFormat="1" ht="14.45" customHeight="1" x14ac:dyDescent="0.3">
      <c r="A219" s="10" t="s">
        <v>99</v>
      </c>
      <c r="B219" s="11"/>
      <c r="C219" s="12">
        <f t="shared" ref="C219:O219" si="91">+C195+C200+C205+C215</f>
        <v>157</v>
      </c>
      <c r="D219" s="12">
        <f t="shared" si="91"/>
        <v>141</v>
      </c>
      <c r="E219" s="12">
        <f t="shared" si="91"/>
        <v>139</v>
      </c>
      <c r="F219" s="12">
        <f t="shared" si="91"/>
        <v>143</v>
      </c>
      <c r="G219" s="12">
        <f t="shared" si="91"/>
        <v>136</v>
      </c>
      <c r="H219" s="12">
        <f t="shared" si="91"/>
        <v>153</v>
      </c>
      <c r="I219" s="12">
        <f t="shared" si="91"/>
        <v>155</v>
      </c>
      <c r="J219" s="12">
        <f t="shared" si="91"/>
        <v>171</v>
      </c>
      <c r="K219" s="12">
        <f t="shared" si="91"/>
        <v>161</v>
      </c>
      <c r="L219" s="12">
        <f t="shared" si="91"/>
        <v>46</v>
      </c>
      <c r="M219" s="12">
        <f t="shared" si="91"/>
        <v>49</v>
      </c>
      <c r="N219" s="12">
        <f t="shared" si="91"/>
        <v>53</v>
      </c>
      <c r="O219" s="12">
        <f t="shared" si="91"/>
        <v>73</v>
      </c>
      <c r="P219" s="12">
        <f t="shared" ref="P219:Z219" si="92">+P195+P200+P205+P215+P210</f>
        <v>74</v>
      </c>
      <c r="Q219" s="12">
        <f t="shared" si="92"/>
        <v>55</v>
      </c>
      <c r="R219" s="12">
        <f t="shared" si="92"/>
        <v>63</v>
      </c>
      <c r="S219" s="12">
        <f t="shared" si="92"/>
        <v>65</v>
      </c>
      <c r="T219" s="12">
        <f t="shared" si="92"/>
        <v>56</v>
      </c>
      <c r="U219" s="12">
        <f t="shared" si="92"/>
        <v>56</v>
      </c>
      <c r="V219" s="12">
        <f t="shared" si="92"/>
        <v>57</v>
      </c>
      <c r="W219" s="12">
        <f t="shared" si="92"/>
        <v>54</v>
      </c>
      <c r="X219" s="12">
        <f t="shared" si="92"/>
        <v>127</v>
      </c>
      <c r="Y219" s="12">
        <f t="shared" si="92"/>
        <v>131</v>
      </c>
      <c r="Z219" s="73">
        <f t="shared" si="92"/>
        <v>143</v>
      </c>
      <c r="AA219" s="73">
        <f t="shared" ref="AA219:AB219" si="93">+AA195+AA200+AA205+AA215+AA210</f>
        <v>153</v>
      </c>
      <c r="AB219" s="73">
        <f t="shared" si="93"/>
        <v>164</v>
      </c>
      <c r="AC219" s="73">
        <f t="shared" ref="AC219:AD219" si="94">+AC195+AC200+AC205+AC215+AC210</f>
        <v>170</v>
      </c>
      <c r="AD219" s="73">
        <f t="shared" si="94"/>
        <v>166</v>
      </c>
      <c r="AE219" s="74">
        <f t="shared" ref="AE219:AH219" si="95">+AE195+AE200+AE205+AE215+AE210</f>
        <v>151</v>
      </c>
      <c r="AF219" s="74">
        <f t="shared" ref="AF219:AG219" si="96">+AF195+AF200+AF205+AF215+AF210</f>
        <v>206</v>
      </c>
      <c r="AG219" s="74">
        <f t="shared" si="96"/>
        <v>231</v>
      </c>
      <c r="AH219" s="74">
        <f t="shared" si="95"/>
        <v>234</v>
      </c>
      <c r="AI219" s="122"/>
      <c r="AJ219" s="122"/>
    </row>
    <row r="220" spans="1:36" s="2" customFormat="1" ht="14.45" customHeight="1" x14ac:dyDescent="0.3">
      <c r="A220" s="75" t="s">
        <v>112</v>
      </c>
      <c r="B220" s="76"/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18">
        <f t="shared" ref="Z220:AB221" si="97">+Z196+Z201+Z206+Z216+Z211</f>
        <v>0</v>
      </c>
      <c r="AA220" s="18">
        <f t="shared" si="97"/>
        <v>47</v>
      </c>
      <c r="AB220" s="18">
        <f t="shared" si="97"/>
        <v>43</v>
      </c>
      <c r="AC220" s="18">
        <f t="shared" ref="AC220:AD220" si="98">+AC196+AC201+AC206+AC216+AC211</f>
        <v>46</v>
      </c>
      <c r="AD220" s="18">
        <f t="shared" si="98"/>
        <v>33</v>
      </c>
      <c r="AE220" s="66">
        <f t="shared" ref="AE220:AH220" si="99">+AE196+AE201+AE206+AE216+AE211</f>
        <v>77</v>
      </c>
      <c r="AF220" s="66">
        <f t="shared" ref="AF220:AG220" si="100">+AF196+AF201+AF206+AF216+AF211</f>
        <v>66</v>
      </c>
      <c r="AG220" s="66">
        <f t="shared" si="100"/>
        <v>50</v>
      </c>
      <c r="AH220" s="66">
        <f t="shared" si="99"/>
        <v>40</v>
      </c>
      <c r="AI220" s="122"/>
      <c r="AJ220" s="122"/>
    </row>
    <row r="221" spans="1:36" s="2" customFormat="1" ht="14.45" customHeight="1" x14ac:dyDescent="0.3">
      <c r="A221" s="77" t="s">
        <v>111</v>
      </c>
      <c r="B221" s="78"/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73">
        <f t="shared" si="97"/>
        <v>0</v>
      </c>
      <c r="AA221" s="73">
        <f t="shared" si="97"/>
        <v>12</v>
      </c>
      <c r="AB221" s="73">
        <f t="shared" si="97"/>
        <v>12</v>
      </c>
      <c r="AC221" s="73">
        <f t="shared" ref="AC221:AD221" si="101">+AC197+AC202+AC207+AC217+AC212</f>
        <v>12</v>
      </c>
      <c r="AD221" s="73">
        <f t="shared" si="101"/>
        <v>12</v>
      </c>
      <c r="AE221" s="74">
        <f t="shared" ref="AE221:AH221" si="102">+AE197+AE202+AE207+AE217+AE212</f>
        <v>54</v>
      </c>
      <c r="AF221" s="74">
        <f t="shared" ref="AF221:AG221" si="103">+AF197+AF202+AF207+AF217+AF212</f>
        <v>20</v>
      </c>
      <c r="AG221" s="74">
        <f t="shared" si="103"/>
        <v>20</v>
      </c>
      <c r="AH221" s="74">
        <f t="shared" si="102"/>
        <v>11</v>
      </c>
      <c r="AI221" s="122"/>
      <c r="AJ221" s="122"/>
    </row>
    <row r="222" spans="1:36" s="3" customFormat="1" ht="14.45" customHeight="1" x14ac:dyDescent="0.3">
      <c r="A222" s="15" t="s">
        <v>90</v>
      </c>
      <c r="B222" s="79"/>
      <c r="C222" s="80">
        <f t="shared" ref="C222:Y222" si="104">SUM(C218:C219)</f>
        <v>198</v>
      </c>
      <c r="D222" s="80">
        <f t="shared" si="104"/>
        <v>192</v>
      </c>
      <c r="E222" s="80">
        <f t="shared" si="104"/>
        <v>208</v>
      </c>
      <c r="F222" s="80">
        <f t="shared" si="104"/>
        <v>215</v>
      </c>
      <c r="G222" s="80">
        <f t="shared" si="104"/>
        <v>227</v>
      </c>
      <c r="H222" s="80">
        <f t="shared" si="104"/>
        <v>262</v>
      </c>
      <c r="I222" s="80">
        <f t="shared" si="104"/>
        <v>285</v>
      </c>
      <c r="J222" s="80">
        <f t="shared" si="104"/>
        <v>336</v>
      </c>
      <c r="K222" s="80">
        <f t="shared" si="104"/>
        <v>348</v>
      </c>
      <c r="L222" s="80">
        <f t="shared" si="104"/>
        <v>115</v>
      </c>
      <c r="M222" s="80">
        <f t="shared" si="104"/>
        <v>133</v>
      </c>
      <c r="N222" s="80">
        <f t="shared" si="104"/>
        <v>137</v>
      </c>
      <c r="O222" s="80">
        <f t="shared" si="104"/>
        <v>180</v>
      </c>
      <c r="P222" s="80">
        <f t="shared" si="104"/>
        <v>162</v>
      </c>
      <c r="Q222" s="80">
        <f t="shared" si="104"/>
        <v>137</v>
      </c>
      <c r="R222" s="80">
        <f t="shared" si="104"/>
        <v>155</v>
      </c>
      <c r="S222" s="80">
        <f t="shared" si="104"/>
        <v>149</v>
      </c>
      <c r="T222" s="80">
        <f t="shared" si="104"/>
        <v>134</v>
      </c>
      <c r="U222" s="80">
        <f t="shared" si="104"/>
        <v>134</v>
      </c>
      <c r="V222" s="80">
        <f t="shared" si="104"/>
        <v>127</v>
      </c>
      <c r="W222" s="80">
        <f t="shared" si="104"/>
        <v>119</v>
      </c>
      <c r="X222" s="80">
        <f t="shared" si="104"/>
        <v>271</v>
      </c>
      <c r="Y222" s="80">
        <f t="shared" si="104"/>
        <v>280</v>
      </c>
      <c r="Z222" s="80">
        <f>SUM(Z218:Z221)</f>
        <v>284</v>
      </c>
      <c r="AA222" s="80">
        <f t="shared" ref="AA222" si="105">SUM(AA218:AA221)</f>
        <v>328</v>
      </c>
      <c r="AB222" s="80">
        <f t="shared" ref="AB222:AH222" si="106">SUM(AB218:AB221)</f>
        <v>324</v>
      </c>
      <c r="AC222" s="80">
        <f t="shared" si="106"/>
        <v>343</v>
      </c>
      <c r="AD222" s="80">
        <f t="shared" si="106"/>
        <v>324</v>
      </c>
      <c r="AE222" s="81">
        <f t="shared" si="106"/>
        <v>385</v>
      </c>
      <c r="AF222" s="81">
        <f t="shared" si="106"/>
        <v>419</v>
      </c>
      <c r="AG222" s="81">
        <f t="shared" ref="AG222" si="107">SUM(AG218:AG221)</f>
        <v>434</v>
      </c>
      <c r="AH222" s="81">
        <f t="shared" si="106"/>
        <v>400</v>
      </c>
      <c r="AI222" s="123"/>
      <c r="AJ222" s="123"/>
    </row>
    <row r="223" spans="1:36" s="3" customFormat="1" ht="14.45" customHeight="1" x14ac:dyDescent="0.3">
      <c r="A223" s="129" t="s">
        <v>77</v>
      </c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3"/>
      <c r="AJ223" s="123"/>
    </row>
    <row r="224" spans="1:36" ht="14.45" customHeight="1" x14ac:dyDescent="0.1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</row>
    <row r="225" spans="1:36" s="2" customFormat="1" ht="14.45" customHeight="1" x14ac:dyDescent="0.3">
      <c r="A225" s="24" t="s">
        <v>89</v>
      </c>
      <c r="B225" s="25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8"/>
      <c r="AF225" s="28"/>
      <c r="AG225" s="28"/>
      <c r="AH225" s="28"/>
      <c r="AI225" s="122"/>
      <c r="AJ225" s="122"/>
    </row>
    <row r="226" spans="1:36" s="2" customFormat="1" ht="14.45" customHeight="1" x14ac:dyDescent="0.3">
      <c r="A226" s="15"/>
      <c r="B226" s="16" t="s">
        <v>96</v>
      </c>
      <c r="C226" s="17">
        <v>11</v>
      </c>
      <c r="D226" s="17">
        <v>13</v>
      </c>
      <c r="E226" s="17">
        <v>14</v>
      </c>
      <c r="F226" s="17">
        <v>13</v>
      </c>
      <c r="G226" s="17">
        <v>11</v>
      </c>
      <c r="H226" s="17">
        <v>10</v>
      </c>
      <c r="I226" s="17">
        <v>37</v>
      </c>
      <c r="J226" s="17">
        <v>36</v>
      </c>
      <c r="K226" s="17">
        <v>35</v>
      </c>
      <c r="L226" s="17">
        <v>37</v>
      </c>
      <c r="M226" s="17">
        <v>36</v>
      </c>
      <c r="N226" s="17">
        <v>36</v>
      </c>
      <c r="O226" s="17">
        <v>20</v>
      </c>
      <c r="P226" s="17">
        <v>48</v>
      </c>
      <c r="Q226" s="17">
        <v>51</v>
      </c>
      <c r="R226" s="17">
        <v>42</v>
      </c>
      <c r="S226" s="17">
        <v>39</v>
      </c>
      <c r="T226" s="17">
        <v>32</v>
      </c>
      <c r="U226" s="17">
        <v>32</v>
      </c>
      <c r="V226" s="17">
        <v>31</v>
      </c>
      <c r="W226" s="17">
        <v>30</v>
      </c>
      <c r="X226" s="17">
        <v>27</v>
      </c>
      <c r="Y226" s="17">
        <v>1</v>
      </c>
      <c r="Z226" s="18">
        <v>18</v>
      </c>
      <c r="AA226" s="17">
        <v>14</v>
      </c>
      <c r="AB226" s="17">
        <v>9</v>
      </c>
      <c r="AC226" s="17">
        <v>11</v>
      </c>
      <c r="AD226" s="17">
        <v>10</v>
      </c>
      <c r="AE226" s="19">
        <v>7</v>
      </c>
      <c r="AF226" s="19">
        <v>0</v>
      </c>
      <c r="AG226" s="19">
        <v>1</v>
      </c>
      <c r="AH226" s="19">
        <v>0</v>
      </c>
      <c r="AI226" s="122"/>
      <c r="AJ226" s="122"/>
    </row>
    <row r="227" spans="1:36" s="2" customFormat="1" ht="14.45" customHeight="1" x14ac:dyDescent="0.3">
      <c r="A227" s="24"/>
      <c r="B227" s="25" t="s">
        <v>97</v>
      </c>
      <c r="C227" s="26">
        <v>34</v>
      </c>
      <c r="D227" s="26">
        <v>28</v>
      </c>
      <c r="E227" s="26">
        <v>25</v>
      </c>
      <c r="F227" s="26">
        <v>21</v>
      </c>
      <c r="G227" s="26">
        <v>18</v>
      </c>
      <c r="H227" s="26">
        <v>22</v>
      </c>
      <c r="I227" s="26">
        <v>51</v>
      </c>
      <c r="J227" s="26">
        <v>43</v>
      </c>
      <c r="K227" s="26">
        <v>39</v>
      </c>
      <c r="L227" s="26">
        <v>34</v>
      </c>
      <c r="M227" s="26">
        <v>26</v>
      </c>
      <c r="N227" s="26">
        <v>32</v>
      </c>
      <c r="O227" s="26">
        <v>4</v>
      </c>
      <c r="P227" s="26">
        <v>78</v>
      </c>
      <c r="Q227" s="26">
        <v>86</v>
      </c>
      <c r="R227" s="26">
        <v>54</v>
      </c>
      <c r="S227" s="26">
        <v>43</v>
      </c>
      <c r="T227" s="26">
        <v>40</v>
      </c>
      <c r="U227" s="26">
        <v>36</v>
      </c>
      <c r="V227" s="26">
        <v>33</v>
      </c>
      <c r="W227" s="26">
        <v>28</v>
      </c>
      <c r="X227" s="26">
        <v>28</v>
      </c>
      <c r="Y227" s="26">
        <v>2</v>
      </c>
      <c r="Z227" s="27">
        <v>25</v>
      </c>
      <c r="AA227" s="26">
        <v>25</v>
      </c>
      <c r="AB227" s="26">
        <v>23</v>
      </c>
      <c r="AC227" s="26">
        <v>22</v>
      </c>
      <c r="AD227" s="26">
        <v>18</v>
      </c>
      <c r="AE227" s="28">
        <v>16</v>
      </c>
      <c r="AF227" s="28">
        <v>1</v>
      </c>
      <c r="AG227" s="28">
        <v>1</v>
      </c>
      <c r="AH227" s="28">
        <v>1</v>
      </c>
      <c r="AI227" s="122"/>
      <c r="AJ227" s="122"/>
    </row>
    <row r="228" spans="1:36" s="2" customFormat="1" ht="14.45" customHeight="1" x14ac:dyDescent="0.3">
      <c r="A228" s="69"/>
      <c r="B228" s="16" t="s">
        <v>103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63">
        <v>0</v>
      </c>
      <c r="V228" s="63">
        <v>0</v>
      </c>
      <c r="W228" s="63">
        <v>0</v>
      </c>
      <c r="X228" s="63">
        <v>0</v>
      </c>
      <c r="Y228" s="63">
        <v>0</v>
      </c>
      <c r="Z228" s="40">
        <v>0</v>
      </c>
      <c r="AA228" s="63">
        <v>1</v>
      </c>
      <c r="AB228" s="63">
        <v>1</v>
      </c>
      <c r="AC228" s="63">
        <v>2</v>
      </c>
      <c r="AD228" s="63">
        <v>0</v>
      </c>
      <c r="AE228" s="64">
        <v>19</v>
      </c>
      <c r="AF228" s="64">
        <v>1</v>
      </c>
      <c r="AG228" s="64">
        <v>2</v>
      </c>
      <c r="AH228" s="64">
        <v>0</v>
      </c>
      <c r="AI228" s="122"/>
      <c r="AJ228" s="122"/>
    </row>
    <row r="229" spans="1:36" s="2" customFormat="1" ht="14.45" customHeight="1" x14ac:dyDescent="0.3">
      <c r="A229" s="24"/>
      <c r="B229" s="82" t="s">
        <v>110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7">
        <v>0</v>
      </c>
      <c r="AA229" s="26">
        <v>0</v>
      </c>
      <c r="AB229" s="26">
        <v>0</v>
      </c>
      <c r="AC229" s="26">
        <v>0</v>
      </c>
      <c r="AD229" s="26">
        <v>0</v>
      </c>
      <c r="AE229" s="28">
        <v>35</v>
      </c>
      <c r="AF229" s="28">
        <v>0</v>
      </c>
      <c r="AG229" s="28">
        <v>0</v>
      </c>
      <c r="AH229" s="28">
        <v>0</v>
      </c>
      <c r="AI229" s="122"/>
      <c r="AJ229" s="122"/>
    </row>
    <row r="230" spans="1:36" s="2" customFormat="1" ht="14.45" customHeight="1" x14ac:dyDescent="0.3">
      <c r="A230" s="15" t="s">
        <v>36</v>
      </c>
      <c r="B230" s="1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8"/>
      <c r="AA230" s="17"/>
      <c r="AB230" s="17"/>
      <c r="AC230" s="17"/>
      <c r="AD230" s="17"/>
      <c r="AE230" s="19"/>
      <c r="AF230" s="19"/>
      <c r="AG230" s="19"/>
      <c r="AH230" s="19"/>
      <c r="AI230" s="122"/>
      <c r="AJ230" s="122"/>
    </row>
    <row r="231" spans="1:36" s="2" customFormat="1" ht="14.45" customHeight="1" x14ac:dyDescent="0.3">
      <c r="A231" s="24"/>
      <c r="B231" s="25" t="s">
        <v>96</v>
      </c>
      <c r="C231" s="26">
        <v>1</v>
      </c>
      <c r="D231" s="26">
        <v>1</v>
      </c>
      <c r="E231" s="26">
        <v>1</v>
      </c>
      <c r="F231" s="26">
        <v>2</v>
      </c>
      <c r="G231" s="26">
        <v>2</v>
      </c>
      <c r="H231" s="26">
        <v>3</v>
      </c>
      <c r="I231" s="26">
        <v>3</v>
      </c>
      <c r="J231" s="26">
        <v>3</v>
      </c>
      <c r="K231" s="26">
        <v>3</v>
      </c>
      <c r="L231" s="26">
        <v>2</v>
      </c>
      <c r="M231" s="26">
        <v>2</v>
      </c>
      <c r="N231" s="26">
        <v>3</v>
      </c>
      <c r="O231" s="26">
        <v>1</v>
      </c>
      <c r="P231" s="26">
        <v>1</v>
      </c>
      <c r="Q231" s="26">
        <v>1</v>
      </c>
      <c r="R231" s="26">
        <v>0</v>
      </c>
      <c r="S231" s="26">
        <v>0</v>
      </c>
      <c r="T231" s="26">
        <v>1</v>
      </c>
      <c r="U231" s="26">
        <v>1</v>
      </c>
      <c r="V231" s="26">
        <v>1</v>
      </c>
      <c r="W231" s="26">
        <v>2</v>
      </c>
      <c r="X231" s="26">
        <v>1</v>
      </c>
      <c r="Y231" s="26">
        <v>57</v>
      </c>
      <c r="Z231" s="27">
        <v>3</v>
      </c>
      <c r="AA231" s="26">
        <v>3</v>
      </c>
      <c r="AB231" s="26">
        <v>3</v>
      </c>
      <c r="AC231" s="26">
        <v>2</v>
      </c>
      <c r="AD231" s="26">
        <v>2</v>
      </c>
      <c r="AE231" s="28">
        <v>2</v>
      </c>
      <c r="AF231" s="28">
        <v>2</v>
      </c>
      <c r="AG231" s="28">
        <v>2</v>
      </c>
      <c r="AH231" s="28">
        <v>2</v>
      </c>
      <c r="AI231" s="122"/>
      <c r="AJ231" s="122"/>
    </row>
    <row r="232" spans="1:36" s="2" customFormat="1" ht="14.45" customHeight="1" x14ac:dyDescent="0.3">
      <c r="A232" s="15"/>
      <c r="B232" s="16" t="s">
        <v>97</v>
      </c>
      <c r="C232" s="17">
        <v>3</v>
      </c>
      <c r="D232" s="17">
        <v>2</v>
      </c>
      <c r="E232" s="17">
        <v>1</v>
      </c>
      <c r="F232" s="17">
        <v>1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3</v>
      </c>
      <c r="P232" s="17">
        <v>3</v>
      </c>
      <c r="Q232" s="17">
        <v>3</v>
      </c>
      <c r="R232" s="17">
        <v>3</v>
      </c>
      <c r="S232" s="17">
        <v>4</v>
      </c>
      <c r="T232" s="17">
        <v>4</v>
      </c>
      <c r="U232" s="17">
        <v>4</v>
      </c>
      <c r="V232" s="17">
        <v>3</v>
      </c>
      <c r="W232" s="17">
        <v>4</v>
      </c>
      <c r="X232" s="17">
        <v>5</v>
      </c>
      <c r="Y232" s="17">
        <v>66</v>
      </c>
      <c r="Z232" s="18">
        <v>2</v>
      </c>
      <c r="AA232" s="17">
        <v>3</v>
      </c>
      <c r="AB232" s="17">
        <v>2</v>
      </c>
      <c r="AC232" s="17">
        <v>1</v>
      </c>
      <c r="AD232" s="17">
        <v>0</v>
      </c>
      <c r="AE232" s="19">
        <v>0</v>
      </c>
      <c r="AF232" s="19">
        <v>0</v>
      </c>
      <c r="AG232" s="19">
        <v>1</v>
      </c>
      <c r="AH232" s="19">
        <v>2</v>
      </c>
      <c r="AI232" s="122"/>
      <c r="AJ232" s="122"/>
    </row>
    <row r="233" spans="1:36" s="2" customFormat="1" ht="14.45" customHeight="1" x14ac:dyDescent="0.3">
      <c r="A233" s="72"/>
      <c r="B233" s="71" t="s">
        <v>103</v>
      </c>
      <c r="C233" s="61"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1">
        <v>0</v>
      </c>
      <c r="U233" s="61">
        <v>0</v>
      </c>
      <c r="V233" s="61">
        <v>0</v>
      </c>
      <c r="W233" s="61">
        <v>0</v>
      </c>
      <c r="X233" s="61">
        <v>0</v>
      </c>
      <c r="Y233" s="61">
        <v>0</v>
      </c>
      <c r="Z233" s="27">
        <v>0</v>
      </c>
      <c r="AA233" s="61">
        <v>0</v>
      </c>
      <c r="AB233" s="61">
        <v>0</v>
      </c>
      <c r="AC233" s="61">
        <v>1</v>
      </c>
      <c r="AD233" s="61">
        <v>1</v>
      </c>
      <c r="AE233" s="62">
        <v>1</v>
      </c>
      <c r="AF233" s="62">
        <v>1</v>
      </c>
      <c r="AG233" s="62">
        <v>0</v>
      </c>
      <c r="AH233" s="62">
        <v>0</v>
      </c>
      <c r="AI233" s="122"/>
      <c r="AJ233" s="122"/>
    </row>
    <row r="234" spans="1:36" s="2" customFormat="1" ht="14.45" customHeight="1" x14ac:dyDescent="0.3">
      <c r="A234" s="15"/>
      <c r="B234" s="46" t="s">
        <v>110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8">
        <v>0</v>
      </c>
      <c r="AA234" s="17">
        <v>0</v>
      </c>
      <c r="AB234" s="17">
        <v>0</v>
      </c>
      <c r="AC234" s="17">
        <v>0</v>
      </c>
      <c r="AD234" s="17">
        <v>0</v>
      </c>
      <c r="AE234" s="19">
        <v>0</v>
      </c>
      <c r="AF234" s="19">
        <v>0</v>
      </c>
      <c r="AG234" s="19">
        <v>0</v>
      </c>
      <c r="AH234" s="19">
        <v>0</v>
      </c>
      <c r="AI234" s="122"/>
      <c r="AJ234" s="122"/>
    </row>
    <row r="235" spans="1:36" s="2" customFormat="1" ht="14.45" customHeight="1" x14ac:dyDescent="0.3">
      <c r="A235" s="24" t="s">
        <v>33</v>
      </c>
      <c r="B235" s="25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7"/>
      <c r="AA235" s="26"/>
      <c r="AB235" s="26"/>
      <c r="AC235" s="26"/>
      <c r="AD235" s="26"/>
      <c r="AE235" s="28"/>
      <c r="AF235" s="28"/>
      <c r="AG235" s="28"/>
      <c r="AH235" s="28"/>
      <c r="AI235" s="122"/>
      <c r="AJ235" s="122"/>
    </row>
    <row r="236" spans="1:36" s="2" customFormat="1" ht="14.45" customHeight="1" x14ac:dyDescent="0.3">
      <c r="A236" s="15"/>
      <c r="B236" s="16" t="s">
        <v>96</v>
      </c>
      <c r="C236" s="17">
        <v>3</v>
      </c>
      <c r="D236" s="17">
        <v>4</v>
      </c>
      <c r="E236" s="17">
        <v>4</v>
      </c>
      <c r="F236" s="17">
        <v>4</v>
      </c>
      <c r="G236" s="17">
        <v>9</v>
      </c>
      <c r="H236" s="17">
        <v>14</v>
      </c>
      <c r="I236" s="17">
        <v>12</v>
      </c>
      <c r="J236" s="17">
        <v>17</v>
      </c>
      <c r="K236" s="17">
        <v>15</v>
      </c>
      <c r="L236" s="17">
        <v>16</v>
      </c>
      <c r="M236" s="17">
        <v>26</v>
      </c>
      <c r="N236" s="17">
        <v>29</v>
      </c>
      <c r="O236" s="17">
        <v>38</v>
      </c>
      <c r="P236" s="17">
        <v>34</v>
      </c>
      <c r="Q236" s="17">
        <v>35</v>
      </c>
      <c r="R236" s="17">
        <v>33</v>
      </c>
      <c r="S236" s="17">
        <v>27</v>
      </c>
      <c r="T236" s="17">
        <v>27</v>
      </c>
      <c r="U236" s="17">
        <v>26</v>
      </c>
      <c r="V236" s="17">
        <v>41</v>
      </c>
      <c r="W236" s="17">
        <v>41</v>
      </c>
      <c r="X236" s="17">
        <v>46</v>
      </c>
      <c r="Y236" s="17">
        <v>32</v>
      </c>
      <c r="Z236" s="18">
        <v>57</v>
      </c>
      <c r="AA236" s="17">
        <v>56</v>
      </c>
      <c r="AB236" s="17">
        <v>55</v>
      </c>
      <c r="AC236" s="17">
        <v>63</v>
      </c>
      <c r="AD236" s="17">
        <v>63</v>
      </c>
      <c r="AE236" s="19">
        <v>62</v>
      </c>
      <c r="AF236" s="19">
        <v>64</v>
      </c>
      <c r="AG236" s="19">
        <v>59</v>
      </c>
      <c r="AH236" s="19">
        <v>50</v>
      </c>
      <c r="AI236" s="122"/>
      <c r="AJ236" s="122"/>
    </row>
    <row r="237" spans="1:36" s="2" customFormat="1" ht="14.45" customHeight="1" x14ac:dyDescent="0.3">
      <c r="A237" s="24"/>
      <c r="B237" s="25" t="s">
        <v>97</v>
      </c>
      <c r="C237" s="26">
        <v>29</v>
      </c>
      <c r="D237" s="26">
        <v>27</v>
      </c>
      <c r="E237" s="26">
        <v>27</v>
      </c>
      <c r="F237" s="26">
        <v>31</v>
      </c>
      <c r="G237" s="26">
        <v>28</v>
      </c>
      <c r="H237" s="26">
        <v>26</v>
      </c>
      <c r="I237" s="26">
        <v>20</v>
      </c>
      <c r="J237" s="26">
        <v>23</v>
      </c>
      <c r="K237" s="26">
        <v>23</v>
      </c>
      <c r="L237" s="26">
        <v>21</v>
      </c>
      <c r="M237" s="26">
        <v>25</v>
      </c>
      <c r="N237" s="26">
        <v>23</v>
      </c>
      <c r="O237" s="26">
        <v>29</v>
      </c>
      <c r="P237" s="26">
        <v>26</v>
      </c>
      <c r="Q237" s="26">
        <v>26</v>
      </c>
      <c r="R237" s="26">
        <v>41</v>
      </c>
      <c r="S237" s="26">
        <v>44</v>
      </c>
      <c r="T237" s="26">
        <v>41</v>
      </c>
      <c r="U237" s="26">
        <v>40</v>
      </c>
      <c r="V237" s="26">
        <v>42</v>
      </c>
      <c r="W237" s="26">
        <v>49</v>
      </c>
      <c r="X237" s="26">
        <v>51</v>
      </c>
      <c r="Y237" s="26">
        <v>55</v>
      </c>
      <c r="Z237" s="27">
        <v>74</v>
      </c>
      <c r="AA237" s="26">
        <v>84</v>
      </c>
      <c r="AB237" s="26">
        <v>95</v>
      </c>
      <c r="AC237" s="26">
        <v>104</v>
      </c>
      <c r="AD237" s="26">
        <v>103</v>
      </c>
      <c r="AE237" s="28">
        <v>102</v>
      </c>
      <c r="AF237" s="28">
        <v>118</v>
      </c>
      <c r="AG237" s="28">
        <v>132</v>
      </c>
      <c r="AH237" s="28">
        <v>129</v>
      </c>
      <c r="AI237" s="122"/>
      <c r="AJ237" s="122"/>
    </row>
    <row r="238" spans="1:36" s="2" customFormat="1" ht="14.45" customHeight="1" x14ac:dyDescent="0.3">
      <c r="A238" s="69"/>
      <c r="B238" s="16" t="s">
        <v>103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63">
        <v>0</v>
      </c>
      <c r="V238" s="63">
        <v>0</v>
      </c>
      <c r="W238" s="63">
        <v>0</v>
      </c>
      <c r="X238" s="63">
        <v>0</v>
      </c>
      <c r="Y238" s="63">
        <v>0</v>
      </c>
      <c r="Z238" s="40">
        <v>0</v>
      </c>
      <c r="AA238" s="63">
        <v>27</v>
      </c>
      <c r="AB238" s="63">
        <v>25</v>
      </c>
      <c r="AC238" s="63">
        <v>28</v>
      </c>
      <c r="AD238" s="63">
        <v>25</v>
      </c>
      <c r="AE238" s="64">
        <v>39</v>
      </c>
      <c r="AF238" s="64">
        <v>39</v>
      </c>
      <c r="AG238" s="64">
        <v>34</v>
      </c>
      <c r="AH238" s="64">
        <v>25</v>
      </c>
      <c r="AI238" s="122"/>
      <c r="AJ238" s="122"/>
    </row>
    <row r="239" spans="1:36" s="2" customFormat="1" ht="14.45" customHeight="1" x14ac:dyDescent="0.3">
      <c r="A239" s="24"/>
      <c r="B239" s="82" t="s">
        <v>110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7">
        <v>0</v>
      </c>
      <c r="AA239" s="26">
        <v>7</v>
      </c>
      <c r="AB239" s="26">
        <v>7</v>
      </c>
      <c r="AC239" s="26">
        <v>7</v>
      </c>
      <c r="AD239" s="26">
        <v>7</v>
      </c>
      <c r="AE239" s="28">
        <v>13</v>
      </c>
      <c r="AF239" s="28">
        <v>15</v>
      </c>
      <c r="AG239" s="28">
        <v>8</v>
      </c>
      <c r="AH239" s="28">
        <v>4</v>
      </c>
      <c r="AI239" s="122"/>
      <c r="AJ239" s="122"/>
    </row>
    <row r="240" spans="1:36" s="2" customFormat="1" ht="14.45" customHeight="1" x14ac:dyDescent="0.3">
      <c r="A240" s="15" t="s">
        <v>35</v>
      </c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8"/>
      <c r="AA240" s="17"/>
      <c r="AB240" s="17"/>
      <c r="AC240" s="17"/>
      <c r="AD240" s="17"/>
      <c r="AE240" s="19"/>
      <c r="AF240" s="19"/>
      <c r="AG240" s="19"/>
      <c r="AH240" s="19"/>
      <c r="AI240" s="122"/>
      <c r="AJ240" s="122"/>
    </row>
    <row r="241" spans="1:36" s="2" customFormat="1" ht="14.45" customHeight="1" x14ac:dyDescent="0.3">
      <c r="A241" s="24"/>
      <c r="B241" s="25" t="s">
        <v>96</v>
      </c>
      <c r="C241" s="26">
        <v>6</v>
      </c>
      <c r="D241" s="26">
        <v>3</v>
      </c>
      <c r="E241" s="26">
        <v>5</v>
      </c>
      <c r="F241" s="26">
        <v>6</v>
      </c>
      <c r="G241" s="26">
        <v>7</v>
      </c>
      <c r="H241" s="26">
        <v>12</v>
      </c>
      <c r="I241" s="26">
        <v>9</v>
      </c>
      <c r="J241" s="26">
        <v>10</v>
      </c>
      <c r="K241" s="26">
        <v>13</v>
      </c>
      <c r="L241" s="26">
        <v>13</v>
      </c>
      <c r="M241" s="26">
        <v>22</v>
      </c>
      <c r="N241" s="26">
        <v>24</v>
      </c>
      <c r="O241" s="26">
        <v>36</v>
      </c>
      <c r="P241" s="26">
        <v>30</v>
      </c>
      <c r="Q241" s="26">
        <v>21</v>
      </c>
      <c r="R241" s="26">
        <v>23</v>
      </c>
      <c r="S241" s="26">
        <v>22</v>
      </c>
      <c r="T241" s="26">
        <v>24</v>
      </c>
      <c r="U241" s="26">
        <v>26</v>
      </c>
      <c r="V241" s="26">
        <v>22</v>
      </c>
      <c r="W241" s="26">
        <v>29</v>
      </c>
      <c r="X241" s="26">
        <v>25</v>
      </c>
      <c r="Y241" s="26">
        <v>24</v>
      </c>
      <c r="Z241" s="27">
        <v>39</v>
      </c>
      <c r="AA241" s="26">
        <v>32</v>
      </c>
      <c r="AB241" s="26">
        <v>33</v>
      </c>
      <c r="AC241" s="26">
        <v>34</v>
      </c>
      <c r="AD241" s="26">
        <v>34</v>
      </c>
      <c r="AE241" s="28">
        <v>32</v>
      </c>
      <c r="AF241" s="28">
        <v>31</v>
      </c>
      <c r="AG241" s="28">
        <v>30</v>
      </c>
      <c r="AH241" s="28">
        <v>23</v>
      </c>
      <c r="AI241" s="122"/>
      <c r="AJ241" s="122"/>
    </row>
    <row r="242" spans="1:36" s="2" customFormat="1" ht="14.45" customHeight="1" x14ac:dyDescent="0.3">
      <c r="A242" s="15"/>
      <c r="B242" s="16" t="s">
        <v>97</v>
      </c>
      <c r="C242" s="17">
        <v>14</v>
      </c>
      <c r="D242" s="17">
        <v>15</v>
      </c>
      <c r="E242" s="17">
        <v>16</v>
      </c>
      <c r="F242" s="17">
        <v>14</v>
      </c>
      <c r="G242" s="17">
        <v>16</v>
      </c>
      <c r="H242" s="17">
        <v>17</v>
      </c>
      <c r="I242" s="17">
        <v>13</v>
      </c>
      <c r="J242" s="17">
        <v>18</v>
      </c>
      <c r="K242" s="17">
        <v>12</v>
      </c>
      <c r="L242" s="17">
        <v>15</v>
      </c>
      <c r="M242" s="17">
        <v>15</v>
      </c>
      <c r="N242" s="17">
        <v>12</v>
      </c>
      <c r="O242" s="17">
        <v>14</v>
      </c>
      <c r="P242" s="17">
        <v>12</v>
      </c>
      <c r="Q242" s="17">
        <v>15</v>
      </c>
      <c r="R242" s="17">
        <v>23</v>
      </c>
      <c r="S242" s="17">
        <v>29</v>
      </c>
      <c r="T242" s="17">
        <v>33</v>
      </c>
      <c r="U242" s="17">
        <v>41</v>
      </c>
      <c r="V242" s="17">
        <v>40</v>
      </c>
      <c r="W242" s="17">
        <v>47</v>
      </c>
      <c r="X242" s="17">
        <v>55</v>
      </c>
      <c r="Y242" s="17">
        <v>27</v>
      </c>
      <c r="Z242" s="18">
        <v>56</v>
      </c>
      <c r="AA242" s="17">
        <v>65</v>
      </c>
      <c r="AB242" s="17">
        <v>68</v>
      </c>
      <c r="AC242" s="17">
        <v>66</v>
      </c>
      <c r="AD242" s="17">
        <v>67</v>
      </c>
      <c r="AE242" s="19">
        <v>65</v>
      </c>
      <c r="AF242" s="19">
        <v>68</v>
      </c>
      <c r="AG242" s="19">
        <v>64</v>
      </c>
      <c r="AH242" s="19">
        <v>56</v>
      </c>
      <c r="AI242" s="122"/>
      <c r="AJ242" s="122"/>
    </row>
    <row r="243" spans="1:36" s="2" customFormat="1" ht="14.45" customHeight="1" x14ac:dyDescent="0.3">
      <c r="A243" s="72"/>
      <c r="B243" s="71" t="s">
        <v>103</v>
      </c>
      <c r="C243" s="61">
        <v>0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  <c r="U243" s="61">
        <v>0</v>
      </c>
      <c r="V243" s="61">
        <v>0</v>
      </c>
      <c r="W243" s="61">
        <v>0</v>
      </c>
      <c r="X243" s="61">
        <v>0</v>
      </c>
      <c r="Y243" s="61">
        <v>0</v>
      </c>
      <c r="Z243" s="27">
        <v>0</v>
      </c>
      <c r="AA243" s="61">
        <v>2</v>
      </c>
      <c r="AB243" s="61">
        <v>2</v>
      </c>
      <c r="AC243" s="61">
        <v>2</v>
      </c>
      <c r="AD243" s="61">
        <v>2</v>
      </c>
      <c r="AE243" s="62">
        <v>6</v>
      </c>
      <c r="AF243" s="62">
        <v>5</v>
      </c>
      <c r="AG243" s="62">
        <v>5</v>
      </c>
      <c r="AH243" s="62">
        <v>2</v>
      </c>
      <c r="AI243" s="122"/>
      <c r="AJ243" s="122"/>
    </row>
    <row r="244" spans="1:36" s="2" customFormat="1" ht="14.45" customHeight="1" x14ac:dyDescent="0.3">
      <c r="A244" s="15"/>
      <c r="B244" s="46" t="s">
        <v>110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8">
        <v>0</v>
      </c>
      <c r="AA244" s="17">
        <v>0</v>
      </c>
      <c r="AB244" s="17">
        <v>0</v>
      </c>
      <c r="AC244" s="17">
        <v>0</v>
      </c>
      <c r="AD244" s="17">
        <v>0</v>
      </c>
      <c r="AE244" s="19">
        <v>0</v>
      </c>
      <c r="AF244" s="19">
        <v>0</v>
      </c>
      <c r="AG244" s="19">
        <v>0</v>
      </c>
      <c r="AH244" s="19">
        <v>0</v>
      </c>
      <c r="AI244" s="122"/>
      <c r="AJ244" s="122"/>
    </row>
    <row r="245" spans="1:36" s="2" customFormat="1" ht="14.45" customHeight="1" x14ac:dyDescent="0.3">
      <c r="A245" s="24" t="s">
        <v>92</v>
      </c>
      <c r="B245" s="25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7"/>
      <c r="AA245" s="26"/>
      <c r="AB245" s="26"/>
      <c r="AC245" s="26"/>
      <c r="AD245" s="26"/>
      <c r="AE245" s="28"/>
      <c r="AF245" s="28"/>
      <c r="AG245" s="28"/>
      <c r="AH245" s="28"/>
      <c r="AI245" s="122"/>
      <c r="AJ245" s="122"/>
    </row>
    <row r="246" spans="1:36" s="2" customFormat="1" ht="14.45" customHeight="1" x14ac:dyDescent="0.3">
      <c r="A246" s="15"/>
      <c r="B246" s="16" t="s">
        <v>96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8">
        <v>5</v>
      </c>
      <c r="AA246" s="17">
        <v>4</v>
      </c>
      <c r="AB246" s="17">
        <v>3</v>
      </c>
      <c r="AC246" s="17">
        <v>12</v>
      </c>
      <c r="AD246" s="17">
        <v>10</v>
      </c>
      <c r="AE246" s="19">
        <v>11</v>
      </c>
      <c r="AF246" s="19">
        <v>19</v>
      </c>
      <c r="AG246" s="19">
        <v>19</v>
      </c>
      <c r="AH246" s="19">
        <v>19</v>
      </c>
      <c r="AI246" s="122"/>
      <c r="AJ246" s="122"/>
    </row>
    <row r="247" spans="1:36" s="2" customFormat="1" ht="14.45" customHeight="1" x14ac:dyDescent="0.3">
      <c r="A247" s="24"/>
      <c r="B247" s="25" t="s">
        <v>97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2</v>
      </c>
      <c r="T247" s="26">
        <v>2</v>
      </c>
      <c r="U247" s="26">
        <v>1</v>
      </c>
      <c r="V247" s="26">
        <v>1</v>
      </c>
      <c r="W247" s="26">
        <v>1</v>
      </c>
      <c r="X247" s="26">
        <v>0</v>
      </c>
      <c r="Y247" s="26">
        <v>0</v>
      </c>
      <c r="Z247" s="27">
        <v>1</v>
      </c>
      <c r="AA247" s="26">
        <v>6</v>
      </c>
      <c r="AB247" s="26">
        <v>15</v>
      </c>
      <c r="AC247" s="26">
        <v>22</v>
      </c>
      <c r="AD247" s="26">
        <v>26</v>
      </c>
      <c r="AE247" s="28">
        <v>31</v>
      </c>
      <c r="AF247" s="28">
        <v>47</v>
      </c>
      <c r="AG247" s="28">
        <v>45</v>
      </c>
      <c r="AH247" s="28">
        <v>49</v>
      </c>
      <c r="AI247" s="122"/>
      <c r="AJ247" s="122"/>
    </row>
    <row r="248" spans="1:36" s="2" customFormat="1" ht="14.45" customHeight="1" x14ac:dyDescent="0.3">
      <c r="A248" s="69"/>
      <c r="B248" s="16" t="s">
        <v>103</v>
      </c>
      <c r="C248" s="63">
        <v>0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63">
        <v>0</v>
      </c>
      <c r="V248" s="63">
        <v>0</v>
      </c>
      <c r="W248" s="63">
        <v>0</v>
      </c>
      <c r="X248" s="63">
        <v>0</v>
      </c>
      <c r="Y248" s="63">
        <v>0</v>
      </c>
      <c r="Z248" s="40">
        <v>0</v>
      </c>
      <c r="AA248" s="63">
        <v>2</v>
      </c>
      <c r="AB248" s="63">
        <v>2</v>
      </c>
      <c r="AC248" s="63">
        <v>3</v>
      </c>
      <c r="AD248" s="63">
        <v>2</v>
      </c>
      <c r="AE248" s="64">
        <v>5</v>
      </c>
      <c r="AF248" s="64">
        <v>13</v>
      </c>
      <c r="AG248" s="64">
        <v>14</v>
      </c>
      <c r="AH248" s="64">
        <v>11</v>
      </c>
      <c r="AI248" s="122"/>
      <c r="AJ248" s="122"/>
    </row>
    <row r="249" spans="1:36" s="2" customFormat="1" ht="14.45" customHeight="1" x14ac:dyDescent="0.3">
      <c r="A249" s="24"/>
      <c r="B249" s="82" t="s">
        <v>110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7">
        <v>0</v>
      </c>
      <c r="AA249" s="26">
        <v>7</v>
      </c>
      <c r="AB249" s="26">
        <v>5</v>
      </c>
      <c r="AC249" s="26">
        <v>5</v>
      </c>
      <c r="AD249" s="26">
        <v>5</v>
      </c>
      <c r="AE249" s="28">
        <v>9</v>
      </c>
      <c r="AF249" s="28">
        <v>8</v>
      </c>
      <c r="AG249" s="28">
        <v>8</v>
      </c>
      <c r="AH249" s="28">
        <v>5</v>
      </c>
      <c r="AI249" s="122"/>
      <c r="AJ249" s="122"/>
    </row>
    <row r="250" spans="1:36" s="2" customFormat="1" ht="14.45" customHeight="1" x14ac:dyDescent="0.3">
      <c r="A250" s="15" t="s">
        <v>34</v>
      </c>
      <c r="B250" s="1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8"/>
      <c r="AA250" s="17"/>
      <c r="AB250" s="17"/>
      <c r="AC250" s="17"/>
      <c r="AD250" s="17"/>
      <c r="AE250" s="19"/>
      <c r="AF250" s="19"/>
      <c r="AG250" s="19"/>
      <c r="AH250" s="19"/>
      <c r="AI250" s="122"/>
      <c r="AJ250" s="122"/>
    </row>
    <row r="251" spans="1:36" s="2" customFormat="1" ht="14.45" customHeight="1" x14ac:dyDescent="0.3">
      <c r="A251" s="24"/>
      <c r="B251" s="25" t="s">
        <v>96</v>
      </c>
      <c r="C251" s="26">
        <v>1</v>
      </c>
      <c r="D251" s="26">
        <v>1</v>
      </c>
      <c r="E251" s="26">
        <v>1</v>
      </c>
      <c r="F251" s="26">
        <v>1</v>
      </c>
      <c r="G251" s="26">
        <v>2</v>
      </c>
      <c r="H251" s="26">
        <v>2</v>
      </c>
      <c r="I251" s="26">
        <v>2</v>
      </c>
      <c r="J251" s="26">
        <v>3</v>
      </c>
      <c r="K251" s="26">
        <v>6</v>
      </c>
      <c r="L251" s="26">
        <v>9</v>
      </c>
      <c r="M251" s="26">
        <v>6</v>
      </c>
      <c r="N251" s="26">
        <v>6</v>
      </c>
      <c r="O251" s="26">
        <v>10</v>
      </c>
      <c r="P251" s="26">
        <v>8</v>
      </c>
      <c r="Q251" s="26">
        <v>9</v>
      </c>
      <c r="R251" s="26">
        <v>12</v>
      </c>
      <c r="S251" s="26">
        <v>10</v>
      </c>
      <c r="T251" s="26">
        <v>11</v>
      </c>
      <c r="U251" s="26">
        <v>11</v>
      </c>
      <c r="V251" s="26">
        <v>14</v>
      </c>
      <c r="W251" s="26">
        <v>17</v>
      </c>
      <c r="X251" s="26">
        <v>16</v>
      </c>
      <c r="Y251" s="26">
        <v>15</v>
      </c>
      <c r="Z251" s="27">
        <v>16</v>
      </c>
      <c r="AA251" s="26">
        <v>14</v>
      </c>
      <c r="AB251" s="26">
        <v>16</v>
      </c>
      <c r="AC251" s="26">
        <v>16</v>
      </c>
      <c r="AD251" s="26">
        <v>19</v>
      </c>
      <c r="AE251" s="28">
        <v>15</v>
      </c>
      <c r="AF251" s="28">
        <v>14</v>
      </c>
      <c r="AG251" s="28">
        <v>20</v>
      </c>
      <c r="AH251" s="28">
        <v>18</v>
      </c>
      <c r="AI251" s="122"/>
      <c r="AJ251" s="122"/>
    </row>
    <row r="252" spans="1:36" s="2" customFormat="1" ht="14.45" customHeight="1" x14ac:dyDescent="0.3">
      <c r="A252" s="15"/>
      <c r="B252" s="16" t="s">
        <v>97</v>
      </c>
      <c r="C252" s="17">
        <v>4</v>
      </c>
      <c r="D252" s="17">
        <v>3</v>
      </c>
      <c r="E252" s="17">
        <v>2</v>
      </c>
      <c r="F252" s="17">
        <v>3</v>
      </c>
      <c r="G252" s="17">
        <v>1</v>
      </c>
      <c r="H252" s="17">
        <v>1</v>
      </c>
      <c r="I252" s="17">
        <v>1</v>
      </c>
      <c r="J252" s="17">
        <v>1</v>
      </c>
      <c r="K252" s="17">
        <v>2</v>
      </c>
      <c r="L252" s="17">
        <v>2</v>
      </c>
      <c r="M252" s="17">
        <v>2</v>
      </c>
      <c r="N252" s="17">
        <v>3</v>
      </c>
      <c r="O252" s="17">
        <v>9</v>
      </c>
      <c r="P252" s="17">
        <v>8</v>
      </c>
      <c r="Q252" s="17">
        <v>6</v>
      </c>
      <c r="R252" s="17">
        <v>6</v>
      </c>
      <c r="S252" s="17">
        <v>10</v>
      </c>
      <c r="T252" s="17">
        <v>8</v>
      </c>
      <c r="U252" s="17">
        <v>8</v>
      </c>
      <c r="V252" s="17">
        <v>14</v>
      </c>
      <c r="W252" s="17">
        <v>12</v>
      </c>
      <c r="X252" s="17">
        <v>20</v>
      </c>
      <c r="Y252" s="17">
        <v>24</v>
      </c>
      <c r="Z252" s="18">
        <v>28</v>
      </c>
      <c r="AA252" s="17">
        <v>30</v>
      </c>
      <c r="AB252" s="17">
        <v>34</v>
      </c>
      <c r="AC252" s="17">
        <v>42</v>
      </c>
      <c r="AD252" s="17">
        <v>39</v>
      </c>
      <c r="AE252" s="19">
        <v>39</v>
      </c>
      <c r="AF252" s="19">
        <v>45</v>
      </c>
      <c r="AG252" s="19">
        <v>51</v>
      </c>
      <c r="AH252" s="19">
        <v>50</v>
      </c>
      <c r="AI252" s="122"/>
      <c r="AJ252" s="122"/>
    </row>
    <row r="253" spans="1:36" s="2" customFormat="1" ht="14.45" customHeight="1" x14ac:dyDescent="0.3">
      <c r="A253" s="72"/>
      <c r="B253" s="71" t="s">
        <v>103</v>
      </c>
      <c r="C253" s="61">
        <v>0</v>
      </c>
      <c r="D253" s="61">
        <v>0</v>
      </c>
      <c r="E253" s="61">
        <v>0</v>
      </c>
      <c r="F253" s="61">
        <v>0</v>
      </c>
      <c r="G253" s="61">
        <v>0</v>
      </c>
      <c r="H253" s="61">
        <v>0</v>
      </c>
      <c r="I253" s="61">
        <v>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1">
        <v>0</v>
      </c>
      <c r="X253" s="61">
        <v>0</v>
      </c>
      <c r="Y253" s="61">
        <v>0</v>
      </c>
      <c r="Z253" s="27">
        <v>0</v>
      </c>
      <c r="AA253" s="61">
        <v>2</v>
      </c>
      <c r="AB253" s="61">
        <v>2</v>
      </c>
      <c r="AC253" s="61">
        <v>6</v>
      </c>
      <c r="AD253" s="61">
        <v>6</v>
      </c>
      <c r="AE253" s="62">
        <v>7</v>
      </c>
      <c r="AF253" s="62">
        <v>4</v>
      </c>
      <c r="AG253" s="62">
        <v>4</v>
      </c>
      <c r="AH253" s="62">
        <v>3</v>
      </c>
      <c r="AI253" s="122"/>
      <c r="AJ253" s="122"/>
    </row>
    <row r="254" spans="1:36" s="2" customFormat="1" ht="14.45" customHeight="1" x14ac:dyDescent="0.3">
      <c r="A254" s="15"/>
      <c r="B254" s="46" t="s">
        <v>110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8">
        <v>0</v>
      </c>
      <c r="AA254" s="17">
        <v>0</v>
      </c>
      <c r="AB254" s="17">
        <v>0</v>
      </c>
      <c r="AC254" s="17">
        <v>0</v>
      </c>
      <c r="AD254" s="17">
        <v>0</v>
      </c>
      <c r="AE254" s="19">
        <v>0</v>
      </c>
      <c r="AF254" s="19">
        <v>0</v>
      </c>
      <c r="AG254" s="19">
        <v>0</v>
      </c>
      <c r="AH254" s="19">
        <v>0</v>
      </c>
      <c r="AI254" s="122"/>
      <c r="AJ254" s="122"/>
    </row>
    <row r="255" spans="1:36" s="2" customFormat="1" ht="14.45" customHeight="1" x14ac:dyDescent="0.3">
      <c r="A255" s="24" t="s">
        <v>32</v>
      </c>
      <c r="B255" s="25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7"/>
      <c r="AA255" s="26"/>
      <c r="AB255" s="26"/>
      <c r="AC255" s="26"/>
      <c r="AD255" s="26"/>
      <c r="AE255" s="28"/>
      <c r="AF255" s="28"/>
      <c r="AG255" s="28"/>
      <c r="AH255" s="28"/>
      <c r="AI255" s="122"/>
      <c r="AJ255" s="122"/>
    </row>
    <row r="256" spans="1:36" s="2" customFormat="1" ht="14.45" customHeight="1" x14ac:dyDescent="0.3">
      <c r="A256" s="15"/>
      <c r="B256" s="16" t="s">
        <v>96</v>
      </c>
      <c r="C256" s="17">
        <v>19</v>
      </c>
      <c r="D256" s="17">
        <v>29</v>
      </c>
      <c r="E256" s="17">
        <v>44</v>
      </c>
      <c r="F256" s="17">
        <v>46</v>
      </c>
      <c r="G256" s="17">
        <v>60</v>
      </c>
      <c r="H256" s="17">
        <v>68</v>
      </c>
      <c r="I256" s="17">
        <v>67</v>
      </c>
      <c r="J256" s="17">
        <v>96</v>
      </c>
      <c r="K256" s="17">
        <v>115</v>
      </c>
      <c r="L256" s="17">
        <v>125</v>
      </c>
      <c r="M256" s="17">
        <v>138</v>
      </c>
      <c r="N256" s="17">
        <v>151</v>
      </c>
      <c r="O256" s="17">
        <v>162</v>
      </c>
      <c r="P256" s="17">
        <v>142</v>
      </c>
      <c r="Q256" s="17">
        <v>153</v>
      </c>
      <c r="R256" s="17">
        <v>166</v>
      </c>
      <c r="S256" s="17">
        <v>169</v>
      </c>
      <c r="T256" s="17">
        <v>168</v>
      </c>
      <c r="U256" s="17">
        <v>172</v>
      </c>
      <c r="V256" s="17">
        <v>240</v>
      </c>
      <c r="W256" s="17">
        <v>219</v>
      </c>
      <c r="X256" s="17">
        <v>224</v>
      </c>
      <c r="Y256" s="17">
        <v>258</v>
      </c>
      <c r="Z256" s="18">
        <v>263</v>
      </c>
      <c r="AA256" s="17">
        <v>211</v>
      </c>
      <c r="AB256" s="17">
        <v>202</v>
      </c>
      <c r="AC256" s="17">
        <v>207</v>
      </c>
      <c r="AD256" s="17">
        <v>202</v>
      </c>
      <c r="AE256" s="19">
        <v>190</v>
      </c>
      <c r="AF256" s="19">
        <v>206</v>
      </c>
      <c r="AG256" s="19">
        <v>198</v>
      </c>
      <c r="AH256" s="19">
        <v>180</v>
      </c>
      <c r="AI256" s="122"/>
      <c r="AJ256" s="122"/>
    </row>
    <row r="257" spans="1:36" s="2" customFormat="1" ht="14.45" customHeight="1" x14ac:dyDescent="0.3">
      <c r="A257" s="24"/>
      <c r="B257" s="25" t="s">
        <v>97</v>
      </c>
      <c r="C257" s="26">
        <v>73</v>
      </c>
      <c r="D257" s="26">
        <v>66</v>
      </c>
      <c r="E257" s="26">
        <v>68</v>
      </c>
      <c r="F257" s="26">
        <v>73</v>
      </c>
      <c r="G257" s="26">
        <v>73</v>
      </c>
      <c r="H257" s="26">
        <v>87</v>
      </c>
      <c r="I257" s="26">
        <v>70</v>
      </c>
      <c r="J257" s="26">
        <v>86</v>
      </c>
      <c r="K257" s="26">
        <v>85</v>
      </c>
      <c r="L257" s="26">
        <v>100</v>
      </c>
      <c r="M257" s="26">
        <v>88</v>
      </c>
      <c r="N257" s="26">
        <v>110</v>
      </c>
      <c r="O257" s="26">
        <v>105</v>
      </c>
      <c r="P257" s="26">
        <v>96</v>
      </c>
      <c r="Q257" s="26">
        <v>105</v>
      </c>
      <c r="R257" s="26">
        <v>145</v>
      </c>
      <c r="S257" s="26">
        <v>151</v>
      </c>
      <c r="T257" s="26">
        <v>156</v>
      </c>
      <c r="U257" s="26">
        <v>189</v>
      </c>
      <c r="V257" s="26">
        <v>207</v>
      </c>
      <c r="W257" s="26">
        <v>247</v>
      </c>
      <c r="X257" s="26">
        <v>273</v>
      </c>
      <c r="Y257" s="26">
        <v>298</v>
      </c>
      <c r="Z257" s="27">
        <v>313</v>
      </c>
      <c r="AA257" s="26">
        <v>343</v>
      </c>
      <c r="AB257" s="26">
        <v>367</v>
      </c>
      <c r="AC257" s="26">
        <v>380</v>
      </c>
      <c r="AD257" s="26">
        <v>389</v>
      </c>
      <c r="AE257" s="28">
        <v>368</v>
      </c>
      <c r="AF257" s="28">
        <v>426</v>
      </c>
      <c r="AG257" s="28">
        <v>423</v>
      </c>
      <c r="AH257" s="28">
        <v>393</v>
      </c>
      <c r="AI257" s="122"/>
      <c r="AJ257" s="122"/>
    </row>
    <row r="258" spans="1:36" s="2" customFormat="1" ht="14.45" customHeight="1" x14ac:dyDescent="0.3">
      <c r="A258" s="69"/>
      <c r="B258" s="38" t="s">
        <v>103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63">
        <v>0</v>
      </c>
      <c r="V258" s="63">
        <v>0</v>
      </c>
      <c r="W258" s="63">
        <v>0</v>
      </c>
      <c r="X258" s="63">
        <v>0</v>
      </c>
      <c r="Y258" s="63">
        <v>0</v>
      </c>
      <c r="Z258" s="40">
        <v>0</v>
      </c>
      <c r="AA258" s="63">
        <v>46</v>
      </c>
      <c r="AB258" s="63">
        <v>42</v>
      </c>
      <c r="AC258" s="63">
        <v>68</v>
      </c>
      <c r="AD258" s="63">
        <v>55</v>
      </c>
      <c r="AE258" s="64">
        <v>65</v>
      </c>
      <c r="AF258" s="64">
        <v>72</v>
      </c>
      <c r="AG258" s="64">
        <v>60</v>
      </c>
      <c r="AH258" s="64">
        <v>51</v>
      </c>
      <c r="AI258" s="122"/>
      <c r="AJ258" s="122"/>
    </row>
    <row r="259" spans="1:36" s="2" customFormat="1" ht="14.45" customHeight="1" x14ac:dyDescent="0.3">
      <c r="A259" s="24"/>
      <c r="B259" s="82" t="s">
        <v>110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7">
        <v>0</v>
      </c>
      <c r="AA259" s="26">
        <v>22</v>
      </c>
      <c r="AB259" s="26">
        <v>19</v>
      </c>
      <c r="AC259" s="26">
        <v>19</v>
      </c>
      <c r="AD259" s="26">
        <v>19</v>
      </c>
      <c r="AE259" s="28">
        <v>21</v>
      </c>
      <c r="AF259" s="28">
        <v>17</v>
      </c>
      <c r="AG259" s="28">
        <v>17</v>
      </c>
      <c r="AH259" s="28">
        <v>10</v>
      </c>
      <c r="AI259" s="122"/>
      <c r="AJ259" s="122"/>
    </row>
    <row r="260" spans="1:36" s="2" customFormat="1" ht="14.45" customHeight="1" x14ac:dyDescent="0.3">
      <c r="A260" s="15" t="s">
        <v>98</v>
      </c>
      <c r="B260" s="16"/>
      <c r="C260" s="17">
        <f t="shared" ref="C260:X260" si="108">+C226+C231+C236+C241+C246+C251+C256</f>
        <v>41</v>
      </c>
      <c r="D260" s="17">
        <f t="shared" si="108"/>
        <v>51</v>
      </c>
      <c r="E260" s="17">
        <f t="shared" si="108"/>
        <v>69</v>
      </c>
      <c r="F260" s="17">
        <f t="shared" si="108"/>
        <v>72</v>
      </c>
      <c r="G260" s="17">
        <f t="shared" si="108"/>
        <v>91</v>
      </c>
      <c r="H260" s="17">
        <f t="shared" si="108"/>
        <v>109</v>
      </c>
      <c r="I260" s="17">
        <f t="shared" si="108"/>
        <v>130</v>
      </c>
      <c r="J260" s="17">
        <f t="shared" si="108"/>
        <v>165</v>
      </c>
      <c r="K260" s="17">
        <f t="shared" si="108"/>
        <v>187</v>
      </c>
      <c r="L260" s="17">
        <f t="shared" si="108"/>
        <v>202</v>
      </c>
      <c r="M260" s="17">
        <f t="shared" si="108"/>
        <v>230</v>
      </c>
      <c r="N260" s="17">
        <f t="shared" si="108"/>
        <v>249</v>
      </c>
      <c r="O260" s="17">
        <f t="shared" si="108"/>
        <v>267</v>
      </c>
      <c r="P260" s="17">
        <f t="shared" si="108"/>
        <v>263</v>
      </c>
      <c r="Q260" s="17">
        <f t="shared" si="108"/>
        <v>270</v>
      </c>
      <c r="R260" s="17">
        <f t="shared" si="108"/>
        <v>276</v>
      </c>
      <c r="S260" s="17">
        <f t="shared" si="108"/>
        <v>267</v>
      </c>
      <c r="T260" s="17">
        <f t="shared" si="108"/>
        <v>263</v>
      </c>
      <c r="U260" s="17">
        <f t="shared" si="108"/>
        <v>268</v>
      </c>
      <c r="V260" s="17">
        <f t="shared" si="108"/>
        <v>349</v>
      </c>
      <c r="W260" s="17">
        <f t="shared" si="108"/>
        <v>338</v>
      </c>
      <c r="X260" s="17">
        <f t="shared" si="108"/>
        <v>339</v>
      </c>
      <c r="Y260" s="17">
        <f>+Y226+Y231+Y236+Y241+Y246+Y251+Y256</f>
        <v>387</v>
      </c>
      <c r="Z260" s="18">
        <f t="shared" ref="Z260:AB261" si="109">+Z226+Z231+Z236+Z241+Z246+Z251+Z256</f>
        <v>401</v>
      </c>
      <c r="AA260" s="18">
        <f t="shared" si="109"/>
        <v>334</v>
      </c>
      <c r="AB260" s="18">
        <f t="shared" si="109"/>
        <v>321</v>
      </c>
      <c r="AC260" s="18">
        <f t="shared" ref="AC260:AD260" si="110">+AC226+AC231+AC236+AC241+AC246+AC251+AC256</f>
        <v>345</v>
      </c>
      <c r="AD260" s="18">
        <f t="shared" si="110"/>
        <v>340</v>
      </c>
      <c r="AE260" s="66">
        <f t="shared" ref="AE260:AH260" si="111">+AE226+AE231+AE236+AE241+AE246+AE251+AE256</f>
        <v>319</v>
      </c>
      <c r="AF260" s="66">
        <f t="shared" ref="AF260:AG260" si="112">+AF226+AF231+AF236+AF241+AF246+AF251+AF256</f>
        <v>336</v>
      </c>
      <c r="AG260" s="66">
        <f t="shared" si="112"/>
        <v>329</v>
      </c>
      <c r="AH260" s="66">
        <f t="shared" si="111"/>
        <v>292</v>
      </c>
      <c r="AI260" s="122"/>
      <c r="AJ260" s="122"/>
    </row>
    <row r="261" spans="1:36" s="2" customFormat="1" ht="14.45" customHeight="1" x14ac:dyDescent="0.3">
      <c r="A261" s="24" t="s">
        <v>99</v>
      </c>
      <c r="B261" s="25"/>
      <c r="C261" s="26">
        <f t="shared" ref="C261:X261" si="113">+C227+C232+C237+C242+C247+C252+C257</f>
        <v>157</v>
      </c>
      <c r="D261" s="26">
        <f t="shared" si="113"/>
        <v>141</v>
      </c>
      <c r="E261" s="26">
        <f t="shared" si="113"/>
        <v>139</v>
      </c>
      <c r="F261" s="26">
        <f t="shared" si="113"/>
        <v>143</v>
      </c>
      <c r="G261" s="26">
        <f t="shared" si="113"/>
        <v>136</v>
      </c>
      <c r="H261" s="26">
        <f t="shared" si="113"/>
        <v>153</v>
      </c>
      <c r="I261" s="26">
        <f t="shared" si="113"/>
        <v>155</v>
      </c>
      <c r="J261" s="26">
        <f t="shared" si="113"/>
        <v>171</v>
      </c>
      <c r="K261" s="26">
        <f t="shared" si="113"/>
        <v>161</v>
      </c>
      <c r="L261" s="26">
        <f t="shared" si="113"/>
        <v>172</v>
      </c>
      <c r="M261" s="26">
        <f t="shared" si="113"/>
        <v>156</v>
      </c>
      <c r="N261" s="26">
        <f t="shared" si="113"/>
        <v>180</v>
      </c>
      <c r="O261" s="26">
        <f t="shared" si="113"/>
        <v>164</v>
      </c>
      <c r="P261" s="26">
        <f t="shared" si="113"/>
        <v>223</v>
      </c>
      <c r="Q261" s="26">
        <f t="shared" si="113"/>
        <v>241</v>
      </c>
      <c r="R261" s="26">
        <f t="shared" si="113"/>
        <v>272</v>
      </c>
      <c r="S261" s="26">
        <f t="shared" si="113"/>
        <v>283</v>
      </c>
      <c r="T261" s="26">
        <f t="shared" si="113"/>
        <v>284</v>
      </c>
      <c r="U261" s="26">
        <f t="shared" si="113"/>
        <v>319</v>
      </c>
      <c r="V261" s="26">
        <f t="shared" si="113"/>
        <v>340</v>
      </c>
      <c r="W261" s="26">
        <f t="shared" si="113"/>
        <v>388</v>
      </c>
      <c r="X261" s="26">
        <f t="shared" si="113"/>
        <v>432</v>
      </c>
      <c r="Y261" s="26">
        <f>+Y227+Y232+Y237+Y242+Y247+Y252+Y257</f>
        <v>472</v>
      </c>
      <c r="Z261" s="27">
        <f t="shared" si="109"/>
        <v>499</v>
      </c>
      <c r="AA261" s="27">
        <f t="shared" si="109"/>
        <v>556</v>
      </c>
      <c r="AB261" s="27">
        <f t="shared" si="109"/>
        <v>604</v>
      </c>
      <c r="AC261" s="27">
        <f t="shared" ref="AC261:AD261" si="114">+AC227+AC232+AC237+AC242+AC247+AC252+AC257</f>
        <v>637</v>
      </c>
      <c r="AD261" s="27">
        <f t="shared" si="114"/>
        <v>642</v>
      </c>
      <c r="AE261" s="65">
        <f t="shared" ref="AE261:AH261" si="115">+AE227+AE232+AE237+AE242+AE247+AE252+AE257</f>
        <v>621</v>
      </c>
      <c r="AF261" s="65">
        <f t="shared" ref="AF261:AG261" si="116">+AF227+AF232+AF237+AF242+AF247+AF252+AF257</f>
        <v>705</v>
      </c>
      <c r="AG261" s="65">
        <f t="shared" si="116"/>
        <v>717</v>
      </c>
      <c r="AH261" s="65">
        <f t="shared" si="115"/>
        <v>680</v>
      </c>
      <c r="AI261" s="122"/>
      <c r="AJ261" s="122"/>
    </row>
    <row r="262" spans="1:36" s="2" customFormat="1" ht="14.45" customHeight="1" x14ac:dyDescent="0.3">
      <c r="A262" s="69" t="s">
        <v>105</v>
      </c>
      <c r="B262" s="70"/>
      <c r="C262" s="63">
        <v>0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63">
        <v>0</v>
      </c>
      <c r="V262" s="63">
        <v>0</v>
      </c>
      <c r="W262" s="63">
        <v>0</v>
      </c>
      <c r="X262" s="63">
        <v>0</v>
      </c>
      <c r="Y262" s="63">
        <v>0</v>
      </c>
      <c r="Z262" s="40">
        <f>+Z228+Z233+Z238+Z243+Z248+Z253+Z258</f>
        <v>0</v>
      </c>
      <c r="AA262" s="40">
        <f t="shared" ref="AA262:AB262" si="117">+AA228+AA233+AA238+AA243+AA248+AA253+AA258</f>
        <v>80</v>
      </c>
      <c r="AB262" s="40">
        <f t="shared" si="117"/>
        <v>74</v>
      </c>
      <c r="AC262" s="40">
        <f t="shared" ref="AC262:AD262" si="118">+AC228+AC233+AC238+AC243+AC248+AC253+AC258</f>
        <v>110</v>
      </c>
      <c r="AD262" s="40">
        <f t="shared" si="118"/>
        <v>91</v>
      </c>
      <c r="AE262" s="83">
        <f t="shared" ref="AE262:AH262" si="119">+AE228+AE233+AE238+AE243+AE248+AE253+AE258</f>
        <v>142</v>
      </c>
      <c r="AF262" s="83">
        <f t="shared" ref="AF262:AG262" si="120">+AF228+AF233+AF238+AF243+AF248+AF253+AF258</f>
        <v>135</v>
      </c>
      <c r="AG262" s="83">
        <f t="shared" si="120"/>
        <v>119</v>
      </c>
      <c r="AH262" s="83">
        <f t="shared" si="119"/>
        <v>92</v>
      </c>
      <c r="AI262" s="122"/>
      <c r="AJ262" s="122"/>
    </row>
    <row r="263" spans="1:36" s="2" customFormat="1" ht="14.45" customHeight="1" x14ac:dyDescent="0.3">
      <c r="A263" s="24" t="s">
        <v>111</v>
      </c>
      <c r="B263" s="25"/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7">
        <f>+Z229+Z234+Z239+Z244+Z249+Z254+Z259</f>
        <v>0</v>
      </c>
      <c r="AA263" s="27">
        <f t="shared" ref="AA263:AB263" si="121">+AA229+AA234+AA239+AA244+AA249+AA254+AA259</f>
        <v>36</v>
      </c>
      <c r="AB263" s="27">
        <f t="shared" si="121"/>
        <v>31</v>
      </c>
      <c r="AC263" s="27">
        <f t="shared" ref="AC263:AD263" si="122">+AC229+AC234+AC239+AC244+AC249+AC254+AC259</f>
        <v>31</v>
      </c>
      <c r="AD263" s="27">
        <f t="shared" si="122"/>
        <v>31</v>
      </c>
      <c r="AE263" s="65">
        <f t="shared" ref="AE263:AH263" si="123">+AE229+AE234+AE239+AE244+AE249+AE254+AE259</f>
        <v>78</v>
      </c>
      <c r="AF263" s="65">
        <f t="shared" ref="AF263:AG263" si="124">+AF229+AF234+AF239+AF244+AF249+AF254+AF259</f>
        <v>40</v>
      </c>
      <c r="AG263" s="65">
        <f t="shared" si="124"/>
        <v>33</v>
      </c>
      <c r="AH263" s="65">
        <f t="shared" si="123"/>
        <v>19</v>
      </c>
      <c r="AI263" s="122"/>
      <c r="AJ263" s="122"/>
    </row>
    <row r="264" spans="1:36" s="3" customFormat="1" ht="14.45" customHeight="1" x14ac:dyDescent="0.3">
      <c r="A264" s="15" t="s">
        <v>90</v>
      </c>
      <c r="B264" s="84"/>
      <c r="C264" s="85">
        <f t="shared" ref="C264:Y264" si="125">SUM(C260:C261)</f>
        <v>198</v>
      </c>
      <c r="D264" s="85">
        <f t="shared" si="125"/>
        <v>192</v>
      </c>
      <c r="E264" s="85">
        <f t="shared" si="125"/>
        <v>208</v>
      </c>
      <c r="F264" s="85">
        <f t="shared" si="125"/>
        <v>215</v>
      </c>
      <c r="G264" s="85">
        <f t="shared" si="125"/>
        <v>227</v>
      </c>
      <c r="H264" s="85">
        <f t="shared" si="125"/>
        <v>262</v>
      </c>
      <c r="I264" s="85">
        <f t="shared" si="125"/>
        <v>285</v>
      </c>
      <c r="J264" s="85">
        <f t="shared" si="125"/>
        <v>336</v>
      </c>
      <c r="K264" s="85">
        <f t="shared" si="125"/>
        <v>348</v>
      </c>
      <c r="L264" s="85">
        <f t="shared" si="125"/>
        <v>374</v>
      </c>
      <c r="M264" s="85">
        <f t="shared" si="125"/>
        <v>386</v>
      </c>
      <c r="N264" s="85">
        <f t="shared" si="125"/>
        <v>429</v>
      </c>
      <c r="O264" s="85">
        <f t="shared" si="125"/>
        <v>431</v>
      </c>
      <c r="P264" s="85">
        <f t="shared" si="125"/>
        <v>486</v>
      </c>
      <c r="Q264" s="85">
        <f t="shared" si="125"/>
        <v>511</v>
      </c>
      <c r="R264" s="85">
        <f t="shared" si="125"/>
        <v>548</v>
      </c>
      <c r="S264" s="85">
        <f t="shared" si="125"/>
        <v>550</v>
      </c>
      <c r="T264" s="85">
        <f t="shared" si="125"/>
        <v>547</v>
      </c>
      <c r="U264" s="85">
        <f t="shared" si="125"/>
        <v>587</v>
      </c>
      <c r="V264" s="85">
        <f t="shared" si="125"/>
        <v>689</v>
      </c>
      <c r="W264" s="85">
        <f t="shared" si="125"/>
        <v>726</v>
      </c>
      <c r="X264" s="85">
        <f t="shared" si="125"/>
        <v>771</v>
      </c>
      <c r="Y264" s="85">
        <f t="shared" si="125"/>
        <v>859</v>
      </c>
      <c r="Z264" s="85">
        <f>SUM(Z260:Z263)</f>
        <v>900</v>
      </c>
      <c r="AA264" s="85">
        <f t="shared" ref="AA264:AB264" si="126">SUM(AA260:AA263)</f>
        <v>1006</v>
      </c>
      <c r="AB264" s="85">
        <f t="shared" si="126"/>
        <v>1030</v>
      </c>
      <c r="AC264" s="85">
        <f t="shared" ref="AC264:AD264" si="127">SUM(AC260:AC263)</f>
        <v>1123</v>
      </c>
      <c r="AD264" s="85">
        <f t="shared" si="127"/>
        <v>1104</v>
      </c>
      <c r="AE264" s="86">
        <f t="shared" ref="AE264:AH264" si="128">SUM(AE260:AE263)</f>
        <v>1160</v>
      </c>
      <c r="AF264" s="86">
        <f t="shared" ref="AF264:AG264" si="129">SUM(AF260:AF263)</f>
        <v>1216</v>
      </c>
      <c r="AG264" s="86">
        <f t="shared" si="129"/>
        <v>1198</v>
      </c>
      <c r="AH264" s="86">
        <f t="shared" si="128"/>
        <v>1083</v>
      </c>
      <c r="AI264" s="123"/>
      <c r="AJ264" s="123"/>
    </row>
    <row r="265" spans="1:36" s="3" customFormat="1" ht="14.45" customHeight="1" x14ac:dyDescent="0.3">
      <c r="A265" s="129" t="s">
        <v>78</v>
      </c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3"/>
      <c r="AJ265" s="123"/>
    </row>
    <row r="266" spans="1:36" ht="14.45" customHeight="1" x14ac:dyDescent="0.15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</row>
    <row r="267" spans="1:36" s="2" customFormat="1" ht="14.45" customHeight="1" x14ac:dyDescent="0.3">
      <c r="A267" s="10" t="s">
        <v>89</v>
      </c>
      <c r="B267" s="11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4"/>
      <c r="AF267" s="14"/>
      <c r="AG267" s="14"/>
      <c r="AH267" s="14"/>
      <c r="AI267" s="122"/>
      <c r="AJ267" s="122"/>
    </row>
    <row r="268" spans="1:36" s="2" customFormat="1" ht="14.45" customHeight="1" x14ac:dyDescent="0.3">
      <c r="A268" s="15"/>
      <c r="B268" s="16" t="s">
        <v>96</v>
      </c>
      <c r="C268" s="17">
        <v>5</v>
      </c>
      <c r="D268" s="17">
        <v>6</v>
      </c>
      <c r="E268" s="17">
        <v>5</v>
      </c>
      <c r="F268" s="17">
        <v>4</v>
      </c>
      <c r="G268" s="17">
        <v>4</v>
      </c>
      <c r="H268" s="17">
        <v>5</v>
      </c>
      <c r="I268" s="17">
        <v>6</v>
      </c>
      <c r="J268" s="17">
        <v>6</v>
      </c>
      <c r="K268" s="17">
        <v>7</v>
      </c>
      <c r="L268" s="17">
        <v>9</v>
      </c>
      <c r="M268" s="17">
        <v>7</v>
      </c>
      <c r="N268" s="17">
        <v>10</v>
      </c>
      <c r="O268" s="17">
        <v>2</v>
      </c>
      <c r="P268" s="17">
        <v>3</v>
      </c>
      <c r="Q268" s="17">
        <v>22</v>
      </c>
      <c r="R268" s="17">
        <v>2</v>
      </c>
      <c r="S268" s="17">
        <v>3</v>
      </c>
      <c r="T268" s="17">
        <v>4</v>
      </c>
      <c r="U268" s="17">
        <v>2</v>
      </c>
      <c r="V268" s="17">
        <v>6</v>
      </c>
      <c r="W268" s="17">
        <v>7</v>
      </c>
      <c r="X268" s="17">
        <v>9</v>
      </c>
      <c r="Y268" s="17">
        <v>7</v>
      </c>
      <c r="Z268" s="18">
        <v>5</v>
      </c>
      <c r="AA268" s="17">
        <v>4</v>
      </c>
      <c r="AB268" s="17">
        <v>3</v>
      </c>
      <c r="AC268" s="17">
        <v>4</v>
      </c>
      <c r="AD268" s="17">
        <v>4</v>
      </c>
      <c r="AE268" s="19">
        <v>2</v>
      </c>
      <c r="AF268" s="19">
        <v>0</v>
      </c>
      <c r="AG268" s="19">
        <v>0</v>
      </c>
      <c r="AH268" s="19">
        <v>1</v>
      </c>
      <c r="AI268" s="122"/>
      <c r="AJ268" s="122"/>
    </row>
    <row r="269" spans="1:36" s="2" customFormat="1" ht="14.45" customHeight="1" x14ac:dyDescent="0.3">
      <c r="A269" s="10"/>
      <c r="B269" s="11" t="s">
        <v>97</v>
      </c>
      <c r="C269" s="12">
        <v>8</v>
      </c>
      <c r="D269" s="12">
        <v>2</v>
      </c>
      <c r="E269" s="12">
        <v>3</v>
      </c>
      <c r="F269" s="12">
        <v>2</v>
      </c>
      <c r="G269" s="12">
        <v>2</v>
      </c>
      <c r="H269" s="12">
        <v>4</v>
      </c>
      <c r="I269" s="12">
        <v>4</v>
      </c>
      <c r="J269" s="12">
        <v>5</v>
      </c>
      <c r="K269" s="12">
        <v>6</v>
      </c>
      <c r="L269" s="12">
        <v>4</v>
      </c>
      <c r="M269" s="12">
        <v>3</v>
      </c>
      <c r="N269" s="12">
        <v>4</v>
      </c>
      <c r="O269" s="12">
        <v>2</v>
      </c>
      <c r="P269" s="12">
        <v>2</v>
      </c>
      <c r="Q269" s="12">
        <v>53</v>
      </c>
      <c r="R269" s="12">
        <v>2</v>
      </c>
      <c r="S269" s="12">
        <v>3</v>
      </c>
      <c r="T269" s="12">
        <v>3</v>
      </c>
      <c r="U269" s="12">
        <v>3</v>
      </c>
      <c r="V269" s="12">
        <v>3</v>
      </c>
      <c r="W269" s="12">
        <v>3</v>
      </c>
      <c r="X269" s="12">
        <v>2</v>
      </c>
      <c r="Y269" s="12">
        <v>2</v>
      </c>
      <c r="Z269" s="13">
        <v>3</v>
      </c>
      <c r="AA269" s="12">
        <v>2</v>
      </c>
      <c r="AB269" s="12">
        <v>3</v>
      </c>
      <c r="AC269" s="12">
        <v>2</v>
      </c>
      <c r="AD269" s="12">
        <v>2</v>
      </c>
      <c r="AE269" s="14">
        <v>2</v>
      </c>
      <c r="AF269" s="14">
        <v>0</v>
      </c>
      <c r="AG269" s="14">
        <v>0</v>
      </c>
      <c r="AH269" s="14">
        <v>0</v>
      </c>
      <c r="AI269" s="122"/>
      <c r="AJ269" s="122"/>
    </row>
    <row r="270" spans="1:36" s="2" customFormat="1" ht="14.45" customHeight="1" x14ac:dyDescent="0.3">
      <c r="A270" s="15"/>
      <c r="B270" s="16" t="s">
        <v>103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8">
        <v>0</v>
      </c>
      <c r="AA270" s="17">
        <v>2</v>
      </c>
      <c r="AB270" s="17">
        <v>0</v>
      </c>
      <c r="AC270" s="17">
        <v>7</v>
      </c>
      <c r="AD270" s="17">
        <v>5</v>
      </c>
      <c r="AE270" s="19">
        <v>2</v>
      </c>
      <c r="AF270" s="19">
        <v>0</v>
      </c>
      <c r="AG270" s="19">
        <v>0</v>
      </c>
      <c r="AH270" s="19">
        <v>1</v>
      </c>
      <c r="AI270" s="122"/>
      <c r="AJ270" s="122"/>
    </row>
    <row r="271" spans="1:36" s="2" customFormat="1" ht="14.45" customHeight="1" x14ac:dyDescent="0.3">
      <c r="A271" s="10"/>
      <c r="B271" s="11" t="s">
        <v>110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3">
        <v>0</v>
      </c>
      <c r="AA271" s="12">
        <v>0</v>
      </c>
      <c r="AB271" s="12">
        <v>0</v>
      </c>
      <c r="AC271" s="12">
        <v>0</v>
      </c>
      <c r="AD271" s="12">
        <v>0</v>
      </c>
      <c r="AE271" s="14">
        <v>0</v>
      </c>
      <c r="AF271" s="14">
        <v>0</v>
      </c>
      <c r="AG271" s="14">
        <v>0</v>
      </c>
      <c r="AH271" s="14">
        <v>0</v>
      </c>
      <c r="AI271" s="122"/>
      <c r="AJ271" s="122"/>
    </row>
    <row r="272" spans="1:36" s="2" customFormat="1" ht="14.45" customHeight="1" x14ac:dyDescent="0.3">
      <c r="A272" s="15" t="s">
        <v>18</v>
      </c>
      <c r="B272" s="16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8"/>
      <c r="AA272" s="17"/>
      <c r="AB272" s="17"/>
      <c r="AC272" s="17"/>
      <c r="AD272" s="17"/>
      <c r="AE272" s="19"/>
      <c r="AF272" s="19"/>
      <c r="AG272" s="19"/>
      <c r="AH272" s="19"/>
      <c r="AI272" s="122"/>
      <c r="AJ272" s="122"/>
    </row>
    <row r="273" spans="1:36" s="2" customFormat="1" ht="14.45" customHeight="1" x14ac:dyDescent="0.3">
      <c r="A273" s="10"/>
      <c r="B273" s="11" t="s">
        <v>96</v>
      </c>
      <c r="C273" s="12">
        <v>5</v>
      </c>
      <c r="D273" s="12">
        <v>3</v>
      </c>
      <c r="E273" s="12">
        <v>3</v>
      </c>
      <c r="F273" s="12">
        <v>4</v>
      </c>
      <c r="G273" s="12">
        <v>5</v>
      </c>
      <c r="H273" s="12">
        <v>8</v>
      </c>
      <c r="I273" s="12">
        <v>9</v>
      </c>
      <c r="J273" s="12">
        <v>11</v>
      </c>
      <c r="K273" s="12">
        <v>13</v>
      </c>
      <c r="L273" s="12">
        <v>13</v>
      </c>
      <c r="M273" s="12">
        <v>20</v>
      </c>
      <c r="N273" s="12">
        <v>22</v>
      </c>
      <c r="O273" s="12">
        <v>28</v>
      </c>
      <c r="P273" s="12">
        <v>27</v>
      </c>
      <c r="Q273" s="12">
        <v>24</v>
      </c>
      <c r="R273" s="12">
        <v>30</v>
      </c>
      <c r="S273" s="12">
        <v>29</v>
      </c>
      <c r="T273" s="12">
        <v>27</v>
      </c>
      <c r="U273" s="12">
        <v>26</v>
      </c>
      <c r="V273" s="12">
        <v>30</v>
      </c>
      <c r="W273" s="12">
        <v>31</v>
      </c>
      <c r="X273" s="12">
        <v>29</v>
      </c>
      <c r="Y273" s="12">
        <v>23</v>
      </c>
      <c r="Z273" s="13">
        <v>24</v>
      </c>
      <c r="AA273" s="12">
        <v>24</v>
      </c>
      <c r="AB273" s="12">
        <v>24</v>
      </c>
      <c r="AC273" s="12">
        <v>27</v>
      </c>
      <c r="AD273" s="12">
        <v>27</v>
      </c>
      <c r="AE273" s="14">
        <v>27</v>
      </c>
      <c r="AF273" s="14">
        <v>28</v>
      </c>
      <c r="AG273" s="14">
        <v>27</v>
      </c>
      <c r="AH273" s="14">
        <v>22</v>
      </c>
      <c r="AI273" s="122"/>
      <c r="AJ273" s="122"/>
    </row>
    <row r="274" spans="1:36" s="2" customFormat="1" ht="14.45" customHeight="1" x14ac:dyDescent="0.3">
      <c r="A274" s="15"/>
      <c r="B274" s="16" t="s">
        <v>97</v>
      </c>
      <c r="C274" s="17">
        <v>24</v>
      </c>
      <c r="D274" s="17">
        <v>27</v>
      </c>
      <c r="E274" s="17">
        <v>25</v>
      </c>
      <c r="F274" s="17">
        <v>23</v>
      </c>
      <c r="G274" s="17">
        <v>26</v>
      </c>
      <c r="H274" s="17">
        <v>27</v>
      </c>
      <c r="I274" s="17">
        <v>25</v>
      </c>
      <c r="J274" s="17">
        <v>25</v>
      </c>
      <c r="K274" s="17">
        <v>25</v>
      </c>
      <c r="L274" s="17">
        <v>25</v>
      </c>
      <c r="M274" s="17">
        <v>21</v>
      </c>
      <c r="N274" s="17">
        <v>25</v>
      </c>
      <c r="O274" s="17">
        <v>24</v>
      </c>
      <c r="P274" s="17">
        <v>28</v>
      </c>
      <c r="Q274" s="17">
        <v>24</v>
      </c>
      <c r="R274" s="17">
        <v>31</v>
      </c>
      <c r="S274" s="17">
        <v>32</v>
      </c>
      <c r="T274" s="17">
        <v>35</v>
      </c>
      <c r="U274" s="17">
        <v>35</v>
      </c>
      <c r="V274" s="17">
        <v>34</v>
      </c>
      <c r="W274" s="17">
        <v>35</v>
      </c>
      <c r="X274" s="17">
        <v>42</v>
      </c>
      <c r="Y274" s="17">
        <v>53</v>
      </c>
      <c r="Z274" s="18">
        <v>45</v>
      </c>
      <c r="AA274" s="17">
        <v>61</v>
      </c>
      <c r="AB274" s="17">
        <v>63</v>
      </c>
      <c r="AC274" s="17">
        <v>69</v>
      </c>
      <c r="AD274" s="17">
        <v>70</v>
      </c>
      <c r="AE274" s="19">
        <v>70</v>
      </c>
      <c r="AF274" s="19">
        <v>92</v>
      </c>
      <c r="AG274" s="19">
        <v>98</v>
      </c>
      <c r="AH274" s="19">
        <v>95</v>
      </c>
      <c r="AI274" s="122"/>
      <c r="AJ274" s="122"/>
    </row>
    <row r="275" spans="1:36" s="2" customFormat="1" ht="14.45" customHeight="1" x14ac:dyDescent="0.3">
      <c r="A275" s="10"/>
      <c r="B275" s="11" t="s">
        <v>103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3">
        <v>0</v>
      </c>
      <c r="AA275" s="12">
        <v>0</v>
      </c>
      <c r="AB275" s="12">
        <v>0</v>
      </c>
      <c r="AC275" s="12">
        <v>0</v>
      </c>
      <c r="AD275" s="12">
        <v>0</v>
      </c>
      <c r="AE275" s="14">
        <v>0</v>
      </c>
      <c r="AF275" s="14">
        <v>0</v>
      </c>
      <c r="AG275" s="14">
        <v>1</v>
      </c>
      <c r="AH275" s="14">
        <v>1</v>
      </c>
      <c r="AI275" s="122"/>
      <c r="AJ275" s="122"/>
    </row>
    <row r="276" spans="1:36" s="2" customFormat="1" ht="14.45" customHeight="1" x14ac:dyDescent="0.3">
      <c r="A276" s="15"/>
      <c r="B276" s="16" t="s">
        <v>110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8">
        <v>0</v>
      </c>
      <c r="AA276" s="17">
        <v>0</v>
      </c>
      <c r="AB276" s="17">
        <v>0</v>
      </c>
      <c r="AC276" s="17">
        <v>0</v>
      </c>
      <c r="AD276" s="17">
        <v>0</v>
      </c>
      <c r="AE276" s="19">
        <v>0</v>
      </c>
      <c r="AF276" s="19">
        <v>0</v>
      </c>
      <c r="AG276" s="19">
        <v>0</v>
      </c>
      <c r="AH276" s="19">
        <v>0</v>
      </c>
      <c r="AI276" s="122"/>
      <c r="AJ276" s="122"/>
    </row>
    <row r="277" spans="1:36" s="2" customFormat="1" ht="14.45" customHeight="1" x14ac:dyDescent="0.3">
      <c r="A277" s="10" t="s">
        <v>19</v>
      </c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3"/>
      <c r="AA277" s="12"/>
      <c r="AB277" s="12"/>
      <c r="AC277" s="12"/>
      <c r="AD277" s="12"/>
      <c r="AE277" s="14"/>
      <c r="AF277" s="14"/>
      <c r="AG277" s="14"/>
      <c r="AH277" s="14"/>
      <c r="AI277" s="122"/>
      <c r="AJ277" s="122"/>
    </row>
    <row r="278" spans="1:36" s="2" customFormat="1" ht="14.45" customHeight="1" x14ac:dyDescent="0.3">
      <c r="A278" s="15"/>
      <c r="B278" s="16" t="s">
        <v>96</v>
      </c>
      <c r="C278" s="17">
        <v>8</v>
      </c>
      <c r="D278" s="17">
        <v>9</v>
      </c>
      <c r="E278" s="17">
        <v>11</v>
      </c>
      <c r="F278" s="17">
        <v>14</v>
      </c>
      <c r="G278" s="17">
        <v>20</v>
      </c>
      <c r="H278" s="17">
        <v>22</v>
      </c>
      <c r="I278" s="17">
        <v>25</v>
      </c>
      <c r="J278" s="17">
        <v>35</v>
      </c>
      <c r="K278" s="17">
        <v>34</v>
      </c>
      <c r="L278" s="17">
        <v>30</v>
      </c>
      <c r="M278" s="17">
        <v>38</v>
      </c>
      <c r="N278" s="17">
        <v>37</v>
      </c>
      <c r="O278" s="17">
        <v>35</v>
      </c>
      <c r="P278" s="17">
        <v>39</v>
      </c>
      <c r="Q278" s="17">
        <v>34</v>
      </c>
      <c r="R278" s="17">
        <v>35</v>
      </c>
      <c r="S278" s="17">
        <v>35</v>
      </c>
      <c r="T278" s="17">
        <v>32</v>
      </c>
      <c r="U278" s="17">
        <v>33</v>
      </c>
      <c r="V278" s="17">
        <v>34</v>
      </c>
      <c r="W278" s="17">
        <v>26</v>
      </c>
      <c r="X278" s="17">
        <v>29</v>
      </c>
      <c r="Y278" s="17">
        <v>32</v>
      </c>
      <c r="Z278" s="18">
        <v>36</v>
      </c>
      <c r="AA278" s="17">
        <v>30</v>
      </c>
      <c r="AB278" s="17">
        <v>26</v>
      </c>
      <c r="AC278" s="17">
        <v>20</v>
      </c>
      <c r="AD278" s="17">
        <v>21</v>
      </c>
      <c r="AE278" s="19">
        <v>23</v>
      </c>
      <c r="AF278" s="19">
        <v>27</v>
      </c>
      <c r="AG278" s="19">
        <v>25</v>
      </c>
      <c r="AH278" s="19">
        <v>18</v>
      </c>
      <c r="AI278" s="122"/>
      <c r="AJ278" s="122"/>
    </row>
    <row r="279" spans="1:36" s="2" customFormat="1" ht="14.45" customHeight="1" x14ac:dyDescent="0.3">
      <c r="A279" s="10"/>
      <c r="B279" s="11" t="s">
        <v>97</v>
      </c>
      <c r="C279" s="12">
        <v>41</v>
      </c>
      <c r="D279" s="12">
        <v>29</v>
      </c>
      <c r="E279" s="12">
        <v>28</v>
      </c>
      <c r="F279" s="12">
        <v>29</v>
      </c>
      <c r="G279" s="12">
        <v>27</v>
      </c>
      <c r="H279" s="12">
        <v>33</v>
      </c>
      <c r="I279" s="12">
        <v>30</v>
      </c>
      <c r="J279" s="12">
        <v>38</v>
      </c>
      <c r="K279" s="12">
        <v>31</v>
      </c>
      <c r="L279" s="12">
        <v>34</v>
      </c>
      <c r="M279" s="12">
        <v>35</v>
      </c>
      <c r="N279" s="12">
        <v>35</v>
      </c>
      <c r="O279" s="12">
        <v>25</v>
      </c>
      <c r="P279" s="12">
        <v>30</v>
      </c>
      <c r="Q279" s="12">
        <v>27</v>
      </c>
      <c r="R279" s="12">
        <v>32</v>
      </c>
      <c r="S279" s="12">
        <v>32</v>
      </c>
      <c r="T279" s="12">
        <v>32</v>
      </c>
      <c r="U279" s="12">
        <v>33</v>
      </c>
      <c r="V279" s="12">
        <v>35</v>
      </c>
      <c r="W279" s="12">
        <v>48</v>
      </c>
      <c r="X279" s="12">
        <v>53</v>
      </c>
      <c r="Y279" s="12">
        <v>52</v>
      </c>
      <c r="Z279" s="13">
        <v>53</v>
      </c>
      <c r="AA279" s="12">
        <v>56</v>
      </c>
      <c r="AB279" s="12">
        <v>60</v>
      </c>
      <c r="AC279" s="12">
        <v>59</v>
      </c>
      <c r="AD279" s="12">
        <v>58</v>
      </c>
      <c r="AE279" s="14">
        <v>57</v>
      </c>
      <c r="AF279" s="14">
        <v>70</v>
      </c>
      <c r="AG279" s="14">
        <v>65</v>
      </c>
      <c r="AH279" s="14">
        <v>59</v>
      </c>
      <c r="AI279" s="122"/>
      <c r="AJ279" s="122"/>
    </row>
    <row r="280" spans="1:36" s="2" customFormat="1" ht="14.45" customHeight="1" x14ac:dyDescent="0.3">
      <c r="A280" s="15"/>
      <c r="B280" s="16" t="s">
        <v>103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8">
        <v>0</v>
      </c>
      <c r="AA280" s="17">
        <v>0</v>
      </c>
      <c r="AB280" s="17">
        <v>0</v>
      </c>
      <c r="AC280" s="17">
        <v>0</v>
      </c>
      <c r="AD280" s="17">
        <v>0</v>
      </c>
      <c r="AE280" s="19">
        <v>0</v>
      </c>
      <c r="AF280" s="19">
        <v>2</v>
      </c>
      <c r="AG280" s="19">
        <v>1</v>
      </c>
      <c r="AH280" s="19">
        <v>1</v>
      </c>
      <c r="AI280" s="122"/>
      <c r="AJ280" s="122"/>
    </row>
    <row r="281" spans="1:36" s="2" customFormat="1" ht="14.45" customHeight="1" x14ac:dyDescent="0.3">
      <c r="A281" s="10"/>
      <c r="B281" s="11" t="s">
        <v>110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3">
        <v>0</v>
      </c>
      <c r="AA281" s="12">
        <v>0</v>
      </c>
      <c r="AB281" s="12">
        <v>0</v>
      </c>
      <c r="AC281" s="12">
        <v>0</v>
      </c>
      <c r="AD281" s="12">
        <v>0</v>
      </c>
      <c r="AE281" s="14">
        <v>0</v>
      </c>
      <c r="AF281" s="14">
        <v>0</v>
      </c>
      <c r="AG281" s="14">
        <v>0</v>
      </c>
      <c r="AH281" s="14">
        <v>0</v>
      </c>
      <c r="AI281" s="122"/>
      <c r="AJ281" s="122"/>
    </row>
    <row r="282" spans="1:36" s="2" customFormat="1" ht="14.45" customHeight="1" x14ac:dyDescent="0.3">
      <c r="A282" s="15" t="s">
        <v>20</v>
      </c>
      <c r="B282" s="16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8"/>
      <c r="AA282" s="17"/>
      <c r="AB282" s="17"/>
      <c r="AC282" s="17"/>
      <c r="AD282" s="17"/>
      <c r="AE282" s="19"/>
      <c r="AF282" s="19"/>
      <c r="AG282" s="19"/>
      <c r="AH282" s="19"/>
      <c r="AI282" s="122"/>
      <c r="AJ282" s="122"/>
    </row>
    <row r="283" spans="1:36" s="2" customFormat="1" ht="14.45" customHeight="1" x14ac:dyDescent="0.3">
      <c r="A283" s="10"/>
      <c r="B283" s="11" t="s">
        <v>96</v>
      </c>
      <c r="C283" s="12">
        <v>4</v>
      </c>
      <c r="D283" s="12">
        <v>3</v>
      </c>
      <c r="E283" s="12">
        <v>5</v>
      </c>
      <c r="F283" s="12">
        <v>3</v>
      </c>
      <c r="G283" s="12">
        <v>5</v>
      </c>
      <c r="H283" s="12">
        <v>8</v>
      </c>
      <c r="I283" s="12">
        <v>7</v>
      </c>
      <c r="J283" s="12">
        <v>9</v>
      </c>
      <c r="K283" s="12">
        <v>11</v>
      </c>
      <c r="L283" s="12">
        <v>11</v>
      </c>
      <c r="M283" s="12">
        <v>14</v>
      </c>
      <c r="N283" s="12">
        <v>13</v>
      </c>
      <c r="O283" s="12">
        <v>11</v>
      </c>
      <c r="P283" s="12">
        <v>10</v>
      </c>
      <c r="Q283" s="12">
        <v>9</v>
      </c>
      <c r="R283" s="12">
        <v>8</v>
      </c>
      <c r="S283" s="12">
        <v>8</v>
      </c>
      <c r="T283" s="12">
        <v>7</v>
      </c>
      <c r="U283" s="12">
        <v>5</v>
      </c>
      <c r="V283" s="12">
        <v>6</v>
      </c>
      <c r="W283" s="12">
        <v>4</v>
      </c>
      <c r="X283" s="12">
        <v>3</v>
      </c>
      <c r="Y283" s="12">
        <v>6</v>
      </c>
      <c r="Z283" s="13">
        <v>4</v>
      </c>
      <c r="AA283" s="12">
        <v>5</v>
      </c>
      <c r="AB283" s="12">
        <v>4</v>
      </c>
      <c r="AC283" s="12">
        <v>5</v>
      </c>
      <c r="AD283" s="12">
        <v>5</v>
      </c>
      <c r="AE283" s="14">
        <v>4</v>
      </c>
      <c r="AF283" s="14">
        <v>5</v>
      </c>
      <c r="AG283" s="14">
        <v>4</v>
      </c>
      <c r="AH283" s="14">
        <v>4</v>
      </c>
      <c r="AI283" s="122"/>
      <c r="AJ283" s="122"/>
    </row>
    <row r="284" spans="1:36" s="2" customFormat="1" ht="14.45" customHeight="1" x14ac:dyDescent="0.3">
      <c r="A284" s="15"/>
      <c r="B284" s="16" t="s">
        <v>97</v>
      </c>
      <c r="C284" s="17">
        <v>11</v>
      </c>
      <c r="D284" s="17">
        <v>9</v>
      </c>
      <c r="E284" s="17">
        <v>12</v>
      </c>
      <c r="F284" s="17">
        <v>13</v>
      </c>
      <c r="G284" s="17">
        <v>12</v>
      </c>
      <c r="H284" s="17">
        <v>10</v>
      </c>
      <c r="I284" s="17">
        <v>12</v>
      </c>
      <c r="J284" s="17">
        <v>12</v>
      </c>
      <c r="K284" s="17">
        <v>14</v>
      </c>
      <c r="L284" s="17">
        <v>11</v>
      </c>
      <c r="M284" s="17">
        <v>9</v>
      </c>
      <c r="N284" s="17">
        <v>11</v>
      </c>
      <c r="O284" s="17">
        <v>10</v>
      </c>
      <c r="P284" s="17">
        <v>19</v>
      </c>
      <c r="Q284" s="17">
        <v>14</v>
      </c>
      <c r="R284" s="17">
        <v>20</v>
      </c>
      <c r="S284" s="17">
        <v>19</v>
      </c>
      <c r="T284" s="17">
        <v>13</v>
      </c>
      <c r="U284" s="17">
        <v>15</v>
      </c>
      <c r="V284" s="17">
        <v>16</v>
      </c>
      <c r="W284" s="17">
        <v>17</v>
      </c>
      <c r="X284" s="17">
        <v>14</v>
      </c>
      <c r="Y284" s="17">
        <v>17</v>
      </c>
      <c r="Z284" s="18">
        <v>19</v>
      </c>
      <c r="AA284" s="17">
        <v>22</v>
      </c>
      <c r="AB284" s="17">
        <v>25</v>
      </c>
      <c r="AC284" s="17">
        <v>22</v>
      </c>
      <c r="AD284" s="17">
        <v>19</v>
      </c>
      <c r="AE284" s="19">
        <v>20</v>
      </c>
      <c r="AF284" s="19">
        <v>20</v>
      </c>
      <c r="AG284" s="19">
        <v>19</v>
      </c>
      <c r="AH284" s="19">
        <v>16</v>
      </c>
      <c r="AI284" s="122"/>
      <c r="AJ284" s="122"/>
    </row>
    <row r="285" spans="1:36" s="2" customFormat="1" ht="14.45" customHeight="1" x14ac:dyDescent="0.3">
      <c r="A285" s="10"/>
      <c r="B285" s="11" t="s">
        <v>103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3">
        <v>0</v>
      </c>
      <c r="AA285" s="12">
        <v>0</v>
      </c>
      <c r="AB285" s="12">
        <v>0</v>
      </c>
      <c r="AC285" s="12">
        <v>0</v>
      </c>
      <c r="AD285" s="12">
        <v>0</v>
      </c>
      <c r="AE285" s="14">
        <v>0</v>
      </c>
      <c r="AF285" s="14">
        <v>1</v>
      </c>
      <c r="AG285" s="14">
        <v>1</v>
      </c>
      <c r="AH285" s="14">
        <v>1</v>
      </c>
      <c r="AI285" s="122"/>
      <c r="AJ285" s="122"/>
    </row>
    <row r="286" spans="1:36" s="2" customFormat="1" ht="14.45" customHeight="1" x14ac:dyDescent="0.3">
      <c r="A286" s="15"/>
      <c r="B286" s="16" t="s">
        <v>110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0</v>
      </c>
      <c r="Y286" s="17">
        <v>0</v>
      </c>
      <c r="Z286" s="18">
        <v>0</v>
      </c>
      <c r="AA286" s="17">
        <v>0</v>
      </c>
      <c r="AB286" s="17">
        <v>0</v>
      </c>
      <c r="AC286" s="17">
        <v>0</v>
      </c>
      <c r="AD286" s="17">
        <v>0</v>
      </c>
      <c r="AE286" s="19">
        <v>0</v>
      </c>
      <c r="AF286" s="19">
        <v>0</v>
      </c>
      <c r="AG286" s="19">
        <v>0</v>
      </c>
      <c r="AH286" s="19">
        <v>0</v>
      </c>
      <c r="AI286" s="122"/>
      <c r="AJ286" s="122"/>
    </row>
    <row r="287" spans="1:36" s="2" customFormat="1" ht="14.45" customHeight="1" x14ac:dyDescent="0.3">
      <c r="A287" s="10" t="s">
        <v>66</v>
      </c>
      <c r="B287" s="11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3"/>
      <c r="AA287" s="12"/>
      <c r="AB287" s="12"/>
      <c r="AC287" s="12"/>
      <c r="AD287" s="12"/>
      <c r="AE287" s="14"/>
      <c r="AF287" s="14"/>
      <c r="AG287" s="14"/>
      <c r="AH287" s="14"/>
      <c r="AI287" s="122"/>
      <c r="AJ287" s="122"/>
    </row>
    <row r="288" spans="1:36" s="2" customFormat="1" ht="14.45" customHeight="1" x14ac:dyDescent="0.3">
      <c r="A288" s="15"/>
      <c r="B288" s="16" t="s">
        <v>96</v>
      </c>
      <c r="C288" s="17">
        <v>1</v>
      </c>
      <c r="D288" s="17">
        <v>1</v>
      </c>
      <c r="E288" s="17">
        <v>3</v>
      </c>
      <c r="F288" s="17">
        <v>2</v>
      </c>
      <c r="G288" s="17">
        <v>5</v>
      </c>
      <c r="H288" s="17">
        <v>6</v>
      </c>
      <c r="I288" s="17">
        <v>5</v>
      </c>
      <c r="J288" s="17">
        <v>5</v>
      </c>
      <c r="K288" s="17">
        <v>5</v>
      </c>
      <c r="L288" s="17">
        <v>8</v>
      </c>
      <c r="M288" s="17">
        <v>9</v>
      </c>
      <c r="N288" s="17">
        <v>11</v>
      </c>
      <c r="O288" s="17">
        <v>17</v>
      </c>
      <c r="P288" s="17">
        <v>16</v>
      </c>
      <c r="Q288" s="17">
        <v>13</v>
      </c>
      <c r="R288" s="17">
        <v>15</v>
      </c>
      <c r="S288" s="17">
        <v>17</v>
      </c>
      <c r="T288" s="17">
        <v>15</v>
      </c>
      <c r="U288" s="17">
        <v>14</v>
      </c>
      <c r="V288" s="17">
        <v>15</v>
      </c>
      <c r="W288" s="17">
        <v>15</v>
      </c>
      <c r="X288" s="17">
        <v>16</v>
      </c>
      <c r="Y288" s="17">
        <v>17</v>
      </c>
      <c r="Z288" s="18">
        <v>17</v>
      </c>
      <c r="AA288" s="17">
        <v>13</v>
      </c>
      <c r="AB288" s="17">
        <v>15</v>
      </c>
      <c r="AC288" s="17">
        <v>14</v>
      </c>
      <c r="AD288" s="17">
        <v>13</v>
      </c>
      <c r="AE288" s="19">
        <v>13</v>
      </c>
      <c r="AF288" s="19">
        <v>12</v>
      </c>
      <c r="AG288" s="19">
        <v>8</v>
      </c>
      <c r="AH288" s="19">
        <v>10</v>
      </c>
      <c r="AI288" s="122"/>
      <c r="AJ288" s="122"/>
    </row>
    <row r="289" spans="1:36" s="2" customFormat="1" ht="14.45" customHeight="1" x14ac:dyDescent="0.3">
      <c r="A289" s="10"/>
      <c r="B289" s="11" t="s">
        <v>97</v>
      </c>
      <c r="C289" s="12">
        <v>5</v>
      </c>
      <c r="D289" s="12">
        <v>8</v>
      </c>
      <c r="E289" s="12">
        <v>8</v>
      </c>
      <c r="F289" s="12">
        <v>8</v>
      </c>
      <c r="G289" s="12">
        <v>8</v>
      </c>
      <c r="H289" s="12">
        <v>6</v>
      </c>
      <c r="I289" s="12">
        <v>7</v>
      </c>
      <c r="J289" s="12">
        <v>9</v>
      </c>
      <c r="K289" s="12">
        <v>7</v>
      </c>
      <c r="L289" s="12">
        <v>10</v>
      </c>
      <c r="M289" s="12">
        <v>10</v>
      </c>
      <c r="N289" s="12">
        <v>9</v>
      </c>
      <c r="O289" s="12">
        <v>8</v>
      </c>
      <c r="P289" s="12">
        <v>8</v>
      </c>
      <c r="Q289" s="12">
        <v>9</v>
      </c>
      <c r="R289" s="12">
        <v>11</v>
      </c>
      <c r="S289" s="12">
        <v>12</v>
      </c>
      <c r="T289" s="12">
        <v>9</v>
      </c>
      <c r="U289" s="12">
        <v>12</v>
      </c>
      <c r="V289" s="12">
        <v>15</v>
      </c>
      <c r="W289" s="12">
        <v>15</v>
      </c>
      <c r="X289" s="12">
        <v>17</v>
      </c>
      <c r="Y289" s="12">
        <v>26</v>
      </c>
      <c r="Z289" s="13">
        <v>27</v>
      </c>
      <c r="AA289" s="12">
        <v>27</v>
      </c>
      <c r="AB289" s="12">
        <v>24</v>
      </c>
      <c r="AC289" s="12">
        <v>29</v>
      </c>
      <c r="AD289" s="12">
        <v>27</v>
      </c>
      <c r="AE289" s="14">
        <v>26</v>
      </c>
      <c r="AF289" s="14">
        <v>19</v>
      </c>
      <c r="AG289" s="14">
        <v>22</v>
      </c>
      <c r="AH289" s="14">
        <v>20</v>
      </c>
      <c r="AI289" s="122"/>
      <c r="AJ289" s="122"/>
    </row>
    <row r="290" spans="1:36" s="2" customFormat="1" ht="14.45" customHeight="1" x14ac:dyDescent="0.3">
      <c r="A290" s="10"/>
      <c r="B290" s="11" t="s">
        <v>103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3">
        <v>0</v>
      </c>
      <c r="AA290" s="12">
        <v>0</v>
      </c>
      <c r="AB290" s="12">
        <v>0</v>
      </c>
      <c r="AC290" s="12">
        <v>0</v>
      </c>
      <c r="AD290" s="12">
        <v>0</v>
      </c>
      <c r="AE290" s="14">
        <v>1</v>
      </c>
      <c r="AF290" s="14">
        <v>0</v>
      </c>
      <c r="AG290" s="14">
        <v>0</v>
      </c>
      <c r="AH290" s="14">
        <v>0</v>
      </c>
      <c r="AI290" s="122"/>
      <c r="AJ290" s="122"/>
    </row>
    <row r="291" spans="1:36" s="2" customFormat="1" ht="14.45" customHeight="1" x14ac:dyDescent="0.3">
      <c r="A291" s="15"/>
      <c r="B291" s="16" t="s">
        <v>110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  <c r="Y291" s="17">
        <v>0</v>
      </c>
      <c r="Z291" s="18">
        <v>0</v>
      </c>
      <c r="AA291" s="17">
        <v>0</v>
      </c>
      <c r="AB291" s="17">
        <v>0</v>
      </c>
      <c r="AC291" s="17">
        <v>0</v>
      </c>
      <c r="AD291" s="17">
        <v>0</v>
      </c>
      <c r="AE291" s="19">
        <v>0</v>
      </c>
      <c r="AF291" s="19">
        <v>0</v>
      </c>
      <c r="AG291" s="19">
        <v>0</v>
      </c>
      <c r="AH291" s="19">
        <v>0</v>
      </c>
      <c r="AI291" s="122"/>
      <c r="AJ291" s="122"/>
    </row>
    <row r="292" spans="1:36" s="2" customFormat="1" ht="14.45" customHeight="1" x14ac:dyDescent="0.3">
      <c r="A292" s="15" t="s">
        <v>21</v>
      </c>
      <c r="B292" s="1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8"/>
      <c r="AA292" s="17"/>
      <c r="AB292" s="17"/>
      <c r="AC292" s="17"/>
      <c r="AD292" s="17"/>
      <c r="AE292" s="19"/>
      <c r="AF292" s="19"/>
      <c r="AG292" s="19"/>
      <c r="AH292" s="19"/>
      <c r="AI292" s="122"/>
      <c r="AJ292" s="122"/>
    </row>
    <row r="293" spans="1:36" s="2" customFormat="1" ht="14.45" customHeight="1" x14ac:dyDescent="0.3">
      <c r="A293" s="10"/>
      <c r="B293" s="11" t="s">
        <v>96</v>
      </c>
      <c r="C293" s="12">
        <v>3</v>
      </c>
      <c r="D293" s="12">
        <v>4</v>
      </c>
      <c r="E293" s="12">
        <v>4</v>
      </c>
      <c r="F293" s="12">
        <v>5</v>
      </c>
      <c r="G293" s="12">
        <v>6</v>
      </c>
      <c r="H293" s="12">
        <v>6</v>
      </c>
      <c r="I293" s="12">
        <v>7</v>
      </c>
      <c r="J293" s="12">
        <v>6</v>
      </c>
      <c r="K293" s="12">
        <v>8</v>
      </c>
      <c r="L293" s="12">
        <v>6</v>
      </c>
      <c r="M293" s="12">
        <v>7</v>
      </c>
      <c r="N293" s="12">
        <v>8</v>
      </c>
      <c r="O293" s="12">
        <v>9</v>
      </c>
      <c r="P293" s="12">
        <v>10</v>
      </c>
      <c r="Q293" s="12">
        <v>8</v>
      </c>
      <c r="R293" s="12">
        <v>7</v>
      </c>
      <c r="S293" s="12">
        <v>7</v>
      </c>
      <c r="T293" s="12">
        <v>8</v>
      </c>
      <c r="U293" s="12">
        <v>7</v>
      </c>
      <c r="V293" s="12">
        <v>10</v>
      </c>
      <c r="W293" s="12">
        <v>10</v>
      </c>
      <c r="X293" s="12">
        <v>11</v>
      </c>
      <c r="Y293" s="12">
        <v>13</v>
      </c>
      <c r="Z293" s="13">
        <v>12</v>
      </c>
      <c r="AA293" s="12">
        <v>12</v>
      </c>
      <c r="AB293" s="12">
        <v>11</v>
      </c>
      <c r="AC293" s="12">
        <v>13</v>
      </c>
      <c r="AD293" s="12">
        <v>13</v>
      </c>
      <c r="AE293" s="14">
        <v>13</v>
      </c>
      <c r="AF293" s="14">
        <v>10</v>
      </c>
      <c r="AG293" s="14">
        <v>9</v>
      </c>
      <c r="AH293" s="14">
        <v>7</v>
      </c>
      <c r="AI293" s="122"/>
      <c r="AJ293" s="122"/>
    </row>
    <row r="294" spans="1:36" s="2" customFormat="1" ht="14.45" customHeight="1" x14ac:dyDescent="0.3">
      <c r="A294" s="33"/>
      <c r="B294" s="34" t="s">
        <v>97</v>
      </c>
      <c r="C294" s="35">
        <v>5</v>
      </c>
      <c r="D294" s="35">
        <v>4</v>
      </c>
      <c r="E294" s="35">
        <v>4</v>
      </c>
      <c r="F294" s="35">
        <v>4</v>
      </c>
      <c r="G294" s="35">
        <v>4</v>
      </c>
      <c r="H294" s="35">
        <v>4</v>
      </c>
      <c r="I294" s="35">
        <v>5</v>
      </c>
      <c r="J294" s="35">
        <v>5</v>
      </c>
      <c r="K294" s="35">
        <v>4</v>
      </c>
      <c r="L294" s="35">
        <v>4</v>
      </c>
      <c r="M294" s="35">
        <v>5</v>
      </c>
      <c r="N294" s="35">
        <v>5</v>
      </c>
      <c r="O294" s="35">
        <v>7</v>
      </c>
      <c r="P294" s="35">
        <v>12</v>
      </c>
      <c r="Q294" s="35">
        <v>11</v>
      </c>
      <c r="R294" s="35">
        <v>12</v>
      </c>
      <c r="S294" s="35">
        <v>12</v>
      </c>
      <c r="T294" s="35">
        <v>11</v>
      </c>
      <c r="U294" s="35">
        <v>14</v>
      </c>
      <c r="V294" s="35">
        <v>16</v>
      </c>
      <c r="W294" s="35">
        <v>20</v>
      </c>
      <c r="X294" s="35">
        <v>19</v>
      </c>
      <c r="Y294" s="35">
        <v>21</v>
      </c>
      <c r="Z294" s="35">
        <v>20</v>
      </c>
      <c r="AA294" s="35">
        <v>19</v>
      </c>
      <c r="AB294" s="35">
        <v>20</v>
      </c>
      <c r="AC294" s="35">
        <v>22</v>
      </c>
      <c r="AD294" s="35">
        <v>22</v>
      </c>
      <c r="AE294" s="36">
        <v>22</v>
      </c>
      <c r="AF294" s="36">
        <v>19</v>
      </c>
      <c r="AG294" s="36">
        <v>17</v>
      </c>
      <c r="AH294" s="36">
        <v>18</v>
      </c>
      <c r="AI294" s="122"/>
      <c r="AJ294" s="122"/>
    </row>
    <row r="295" spans="1:36" s="2" customFormat="1" ht="14.45" customHeight="1" x14ac:dyDescent="0.3">
      <c r="A295" s="10"/>
      <c r="B295" s="11" t="s">
        <v>103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3">
        <v>0</v>
      </c>
      <c r="AA295" s="12">
        <v>0</v>
      </c>
      <c r="AB295" s="12">
        <v>0</v>
      </c>
      <c r="AC295" s="12">
        <v>0</v>
      </c>
      <c r="AD295" s="12">
        <v>0</v>
      </c>
      <c r="AE295" s="14">
        <v>0</v>
      </c>
      <c r="AF295" s="14">
        <v>1</v>
      </c>
      <c r="AG295" s="14">
        <v>2</v>
      </c>
      <c r="AH295" s="14">
        <v>2</v>
      </c>
      <c r="AI295" s="122"/>
      <c r="AJ295" s="122"/>
    </row>
    <row r="296" spans="1:36" s="2" customFormat="1" ht="14.45" customHeight="1" x14ac:dyDescent="0.3">
      <c r="A296" s="15"/>
      <c r="B296" s="16" t="s">
        <v>110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8">
        <v>0</v>
      </c>
      <c r="AA296" s="17">
        <v>0</v>
      </c>
      <c r="AB296" s="17">
        <v>0</v>
      </c>
      <c r="AC296" s="17">
        <v>0</v>
      </c>
      <c r="AD296" s="17">
        <v>0</v>
      </c>
      <c r="AE296" s="19">
        <v>0</v>
      </c>
      <c r="AF296" s="19">
        <v>0</v>
      </c>
      <c r="AG296" s="19">
        <v>0</v>
      </c>
      <c r="AH296" s="19">
        <v>0</v>
      </c>
      <c r="AI296" s="122"/>
      <c r="AJ296" s="122"/>
    </row>
    <row r="297" spans="1:36" s="2" customFormat="1" ht="14.45" customHeight="1" x14ac:dyDescent="0.3">
      <c r="A297" s="10" t="s">
        <v>23</v>
      </c>
      <c r="B297" s="11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3"/>
      <c r="AA297" s="12"/>
      <c r="AB297" s="12"/>
      <c r="AC297" s="12"/>
      <c r="AD297" s="12"/>
      <c r="AE297" s="14"/>
      <c r="AF297" s="14"/>
      <c r="AG297" s="14"/>
      <c r="AH297" s="14"/>
      <c r="AI297" s="122"/>
      <c r="AJ297" s="122"/>
    </row>
    <row r="298" spans="1:36" s="2" customFormat="1" ht="14.45" customHeight="1" x14ac:dyDescent="0.3">
      <c r="A298" s="15"/>
      <c r="B298" s="16" t="s">
        <v>96</v>
      </c>
      <c r="C298" s="17">
        <v>0</v>
      </c>
      <c r="D298" s="17">
        <v>0</v>
      </c>
      <c r="E298" s="17">
        <v>4</v>
      </c>
      <c r="F298" s="17">
        <v>6</v>
      </c>
      <c r="G298" s="17">
        <v>6</v>
      </c>
      <c r="H298" s="17">
        <v>7</v>
      </c>
      <c r="I298" s="17">
        <v>11</v>
      </c>
      <c r="J298" s="17">
        <v>9</v>
      </c>
      <c r="K298" s="17">
        <v>12</v>
      </c>
      <c r="L298" s="17">
        <v>16</v>
      </c>
      <c r="M298" s="17">
        <v>21</v>
      </c>
      <c r="N298" s="17">
        <v>22</v>
      </c>
      <c r="O298" s="17">
        <v>18</v>
      </c>
      <c r="P298" s="17">
        <v>19</v>
      </c>
      <c r="Q298" s="17">
        <v>18</v>
      </c>
      <c r="R298" s="17">
        <v>20</v>
      </c>
      <c r="S298" s="17">
        <v>19</v>
      </c>
      <c r="T298" s="17">
        <v>18</v>
      </c>
      <c r="U298" s="17">
        <v>21</v>
      </c>
      <c r="V298" s="17">
        <v>22</v>
      </c>
      <c r="W298" s="17">
        <v>20</v>
      </c>
      <c r="X298" s="17">
        <v>18</v>
      </c>
      <c r="Y298" s="17">
        <v>22</v>
      </c>
      <c r="Z298" s="18">
        <v>24</v>
      </c>
      <c r="AA298" s="17">
        <v>27</v>
      </c>
      <c r="AB298" s="17">
        <v>27</v>
      </c>
      <c r="AC298" s="17">
        <v>32</v>
      </c>
      <c r="AD298" s="17">
        <v>25</v>
      </c>
      <c r="AE298" s="19">
        <v>24</v>
      </c>
      <c r="AF298" s="19">
        <v>24</v>
      </c>
      <c r="AG298" s="19">
        <v>24</v>
      </c>
      <c r="AH298" s="19">
        <v>16</v>
      </c>
      <c r="AI298" s="122"/>
      <c r="AJ298" s="122"/>
    </row>
    <row r="299" spans="1:36" s="2" customFormat="1" ht="14.45" customHeight="1" x14ac:dyDescent="0.3">
      <c r="A299" s="10"/>
      <c r="B299" s="11" t="s">
        <v>97</v>
      </c>
      <c r="C299" s="12">
        <v>4</v>
      </c>
      <c r="D299" s="12">
        <v>4</v>
      </c>
      <c r="E299" s="12">
        <v>6</v>
      </c>
      <c r="F299" s="12">
        <v>7</v>
      </c>
      <c r="G299" s="12">
        <v>6</v>
      </c>
      <c r="H299" s="12">
        <v>7</v>
      </c>
      <c r="I299" s="12">
        <v>7</v>
      </c>
      <c r="J299" s="12">
        <v>9</v>
      </c>
      <c r="K299" s="12">
        <v>9</v>
      </c>
      <c r="L299" s="12">
        <v>13</v>
      </c>
      <c r="M299" s="12">
        <v>11</v>
      </c>
      <c r="N299" s="12">
        <v>10</v>
      </c>
      <c r="O299" s="12">
        <v>9</v>
      </c>
      <c r="P299" s="12">
        <v>16</v>
      </c>
      <c r="Q299" s="12">
        <v>12</v>
      </c>
      <c r="R299" s="12">
        <v>17</v>
      </c>
      <c r="S299" s="12">
        <v>15</v>
      </c>
      <c r="T299" s="12">
        <v>17</v>
      </c>
      <c r="U299" s="12">
        <v>17</v>
      </c>
      <c r="V299" s="12">
        <v>19</v>
      </c>
      <c r="W299" s="12">
        <v>19</v>
      </c>
      <c r="X299" s="12">
        <v>26</v>
      </c>
      <c r="Y299" s="12">
        <v>28</v>
      </c>
      <c r="Z299" s="13">
        <v>32</v>
      </c>
      <c r="AA299" s="12">
        <v>30</v>
      </c>
      <c r="AB299" s="12">
        <v>30</v>
      </c>
      <c r="AC299" s="12">
        <v>31</v>
      </c>
      <c r="AD299" s="12">
        <v>37</v>
      </c>
      <c r="AE299" s="14">
        <v>35</v>
      </c>
      <c r="AF299" s="14">
        <v>42</v>
      </c>
      <c r="AG299" s="14">
        <v>43</v>
      </c>
      <c r="AH299" s="14">
        <v>42</v>
      </c>
      <c r="AI299" s="122"/>
      <c r="AJ299" s="122"/>
    </row>
    <row r="300" spans="1:36" s="2" customFormat="1" ht="14.45" customHeight="1" x14ac:dyDescent="0.3">
      <c r="A300" s="15"/>
      <c r="B300" s="16" t="s">
        <v>103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0</v>
      </c>
      <c r="Z300" s="18">
        <v>0</v>
      </c>
      <c r="AA300" s="17">
        <v>0</v>
      </c>
      <c r="AB300" s="17">
        <v>0</v>
      </c>
      <c r="AC300" s="17">
        <v>0</v>
      </c>
      <c r="AD300" s="17">
        <v>1</v>
      </c>
      <c r="AE300" s="19">
        <v>0</v>
      </c>
      <c r="AF300" s="19">
        <v>5</v>
      </c>
      <c r="AG300" s="19">
        <v>5</v>
      </c>
      <c r="AH300" s="19">
        <v>4</v>
      </c>
      <c r="AI300" s="122"/>
      <c r="AJ300" s="122"/>
    </row>
    <row r="301" spans="1:36" s="2" customFormat="1" ht="14.45" customHeight="1" x14ac:dyDescent="0.3">
      <c r="A301" s="10"/>
      <c r="B301" s="11" t="s">
        <v>110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3">
        <v>0</v>
      </c>
      <c r="AA301" s="12">
        <v>0</v>
      </c>
      <c r="AB301" s="12">
        <v>0</v>
      </c>
      <c r="AC301" s="12">
        <v>0</v>
      </c>
      <c r="AD301" s="12">
        <v>0</v>
      </c>
      <c r="AE301" s="14">
        <v>0</v>
      </c>
      <c r="AF301" s="14">
        <v>0</v>
      </c>
      <c r="AG301" s="14">
        <v>0</v>
      </c>
      <c r="AH301" s="14">
        <v>0</v>
      </c>
      <c r="AI301" s="122"/>
      <c r="AJ301" s="122"/>
    </row>
    <row r="302" spans="1:36" s="2" customFormat="1" ht="14.45" customHeight="1" x14ac:dyDescent="0.3">
      <c r="A302" s="15" t="s">
        <v>22</v>
      </c>
      <c r="B302" s="16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8"/>
      <c r="AA302" s="17"/>
      <c r="AB302" s="17"/>
      <c r="AC302" s="17"/>
      <c r="AD302" s="17"/>
      <c r="AE302" s="19"/>
      <c r="AF302" s="19"/>
      <c r="AG302" s="19"/>
      <c r="AH302" s="19"/>
      <c r="AI302" s="122"/>
      <c r="AJ302" s="122"/>
    </row>
    <row r="303" spans="1:36" s="2" customFormat="1" ht="14.45" customHeight="1" x14ac:dyDescent="0.3">
      <c r="A303" s="10"/>
      <c r="B303" s="11" t="s">
        <v>96</v>
      </c>
      <c r="C303" s="12">
        <v>2</v>
      </c>
      <c r="D303" s="12">
        <v>5</v>
      </c>
      <c r="E303" s="12">
        <v>6</v>
      </c>
      <c r="F303" s="12">
        <v>5</v>
      </c>
      <c r="G303" s="12">
        <v>5</v>
      </c>
      <c r="H303" s="12">
        <v>6</v>
      </c>
      <c r="I303" s="12">
        <v>7</v>
      </c>
      <c r="J303" s="12">
        <v>13</v>
      </c>
      <c r="K303" s="12">
        <v>15</v>
      </c>
      <c r="L303" s="12">
        <v>17</v>
      </c>
      <c r="M303" s="12">
        <v>17</v>
      </c>
      <c r="N303" s="12">
        <v>16</v>
      </c>
      <c r="O303" s="12">
        <v>19</v>
      </c>
      <c r="P303" s="12">
        <v>19</v>
      </c>
      <c r="Q303" s="12">
        <v>21</v>
      </c>
      <c r="R303" s="12">
        <v>20</v>
      </c>
      <c r="S303" s="12">
        <v>20</v>
      </c>
      <c r="T303" s="12">
        <v>22</v>
      </c>
      <c r="U303" s="12">
        <v>22</v>
      </c>
      <c r="V303" s="12">
        <v>21</v>
      </c>
      <c r="W303" s="12">
        <v>23</v>
      </c>
      <c r="X303" s="12">
        <v>21</v>
      </c>
      <c r="Y303" s="12">
        <v>21</v>
      </c>
      <c r="Z303" s="13">
        <v>20</v>
      </c>
      <c r="AA303" s="12">
        <v>17</v>
      </c>
      <c r="AB303" s="12">
        <v>19</v>
      </c>
      <c r="AC303" s="12">
        <v>19</v>
      </c>
      <c r="AD303" s="12">
        <v>18</v>
      </c>
      <c r="AE303" s="14">
        <v>17</v>
      </c>
      <c r="AF303" s="14">
        <v>23</v>
      </c>
      <c r="AG303" s="14">
        <v>17</v>
      </c>
      <c r="AH303" s="14">
        <v>17</v>
      </c>
      <c r="AI303" s="122"/>
      <c r="AJ303" s="122"/>
    </row>
    <row r="304" spans="1:36" s="2" customFormat="1" ht="14.45" customHeight="1" x14ac:dyDescent="0.3">
      <c r="A304" s="15"/>
      <c r="B304" s="16" t="s">
        <v>97</v>
      </c>
      <c r="C304" s="17">
        <v>10</v>
      </c>
      <c r="D304" s="17">
        <v>12</v>
      </c>
      <c r="E304" s="17">
        <v>11</v>
      </c>
      <c r="F304" s="17">
        <v>8</v>
      </c>
      <c r="G304" s="17">
        <v>9</v>
      </c>
      <c r="H304" s="17">
        <v>11</v>
      </c>
      <c r="I304" s="17">
        <v>10</v>
      </c>
      <c r="J304" s="17">
        <v>11</v>
      </c>
      <c r="K304" s="17">
        <v>11</v>
      </c>
      <c r="L304" s="17">
        <v>15</v>
      </c>
      <c r="M304" s="17">
        <v>11</v>
      </c>
      <c r="N304" s="17">
        <v>11</v>
      </c>
      <c r="O304" s="17">
        <v>8</v>
      </c>
      <c r="P304" s="17">
        <v>8</v>
      </c>
      <c r="Q304" s="17">
        <v>5</v>
      </c>
      <c r="R304" s="17">
        <v>7</v>
      </c>
      <c r="S304" s="17">
        <v>8</v>
      </c>
      <c r="T304" s="17">
        <v>4</v>
      </c>
      <c r="U304" s="17">
        <v>8</v>
      </c>
      <c r="V304" s="17">
        <v>9</v>
      </c>
      <c r="W304" s="17">
        <v>12</v>
      </c>
      <c r="X304" s="17">
        <v>11</v>
      </c>
      <c r="Y304" s="17">
        <v>10</v>
      </c>
      <c r="Z304" s="18">
        <v>11</v>
      </c>
      <c r="AA304" s="17">
        <v>15</v>
      </c>
      <c r="AB304" s="17">
        <v>14</v>
      </c>
      <c r="AC304" s="17">
        <v>16</v>
      </c>
      <c r="AD304" s="17">
        <v>14</v>
      </c>
      <c r="AE304" s="19">
        <v>15</v>
      </c>
      <c r="AF304" s="19">
        <v>17</v>
      </c>
      <c r="AG304" s="19">
        <v>18</v>
      </c>
      <c r="AH304" s="19">
        <v>15</v>
      </c>
      <c r="AI304" s="122"/>
      <c r="AJ304" s="122"/>
    </row>
    <row r="305" spans="1:36" s="2" customFormat="1" ht="14.45" customHeight="1" x14ac:dyDescent="0.3">
      <c r="A305" s="10"/>
      <c r="B305" s="11" t="s">
        <v>103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3">
        <v>0</v>
      </c>
      <c r="AA305" s="12">
        <v>0</v>
      </c>
      <c r="AB305" s="12">
        <v>0</v>
      </c>
      <c r="AC305" s="12">
        <v>0</v>
      </c>
      <c r="AD305" s="12">
        <v>0</v>
      </c>
      <c r="AE305" s="14">
        <v>0</v>
      </c>
      <c r="AF305" s="14">
        <v>0</v>
      </c>
      <c r="AG305" s="14">
        <v>0</v>
      </c>
      <c r="AH305" s="14">
        <v>0</v>
      </c>
      <c r="AI305" s="122"/>
      <c r="AJ305" s="122"/>
    </row>
    <row r="306" spans="1:36" s="2" customFormat="1" ht="14.45" customHeight="1" x14ac:dyDescent="0.3">
      <c r="A306" s="15"/>
      <c r="B306" s="16" t="s">
        <v>110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8">
        <v>0</v>
      </c>
      <c r="AA306" s="17">
        <v>0</v>
      </c>
      <c r="AB306" s="17">
        <v>0</v>
      </c>
      <c r="AC306" s="17">
        <v>0</v>
      </c>
      <c r="AD306" s="17">
        <v>0</v>
      </c>
      <c r="AE306" s="19">
        <v>0</v>
      </c>
      <c r="AF306" s="19">
        <v>0</v>
      </c>
      <c r="AG306" s="19">
        <v>0</v>
      </c>
      <c r="AH306" s="19">
        <v>0</v>
      </c>
      <c r="AI306" s="122"/>
      <c r="AJ306" s="122"/>
    </row>
    <row r="307" spans="1:36" s="2" customFormat="1" ht="14.45" customHeight="1" x14ac:dyDescent="0.3">
      <c r="A307" s="10" t="s">
        <v>24</v>
      </c>
      <c r="B307" s="11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3"/>
      <c r="AA307" s="12"/>
      <c r="AB307" s="12"/>
      <c r="AC307" s="12"/>
      <c r="AD307" s="12"/>
      <c r="AE307" s="14"/>
      <c r="AF307" s="14"/>
      <c r="AG307" s="14"/>
      <c r="AH307" s="14"/>
      <c r="AI307" s="122"/>
      <c r="AJ307" s="122"/>
    </row>
    <row r="308" spans="1:36" s="2" customFormat="1" ht="14.45" customHeight="1" x14ac:dyDescent="0.3">
      <c r="A308" s="15"/>
      <c r="B308" s="16" t="s">
        <v>96</v>
      </c>
      <c r="C308" s="17">
        <v>1</v>
      </c>
      <c r="D308" s="17">
        <v>0</v>
      </c>
      <c r="E308" s="17">
        <v>1</v>
      </c>
      <c r="F308" s="17">
        <v>2</v>
      </c>
      <c r="G308" s="17">
        <v>2</v>
      </c>
      <c r="H308" s="17">
        <v>2</v>
      </c>
      <c r="I308" s="17">
        <v>3</v>
      </c>
      <c r="J308" s="17">
        <v>5</v>
      </c>
      <c r="K308" s="17">
        <v>6</v>
      </c>
      <c r="L308" s="17">
        <v>7</v>
      </c>
      <c r="M308" s="17">
        <v>6</v>
      </c>
      <c r="N308" s="17">
        <v>11</v>
      </c>
      <c r="O308" s="17">
        <v>15</v>
      </c>
      <c r="P308" s="17">
        <v>13</v>
      </c>
      <c r="Q308" s="17">
        <v>12</v>
      </c>
      <c r="R308" s="17">
        <v>15</v>
      </c>
      <c r="S308" s="17">
        <v>15</v>
      </c>
      <c r="T308" s="17">
        <v>16</v>
      </c>
      <c r="U308" s="17">
        <v>17</v>
      </c>
      <c r="V308" s="17">
        <v>17</v>
      </c>
      <c r="W308" s="17">
        <v>18</v>
      </c>
      <c r="X308" s="17">
        <v>19</v>
      </c>
      <c r="Y308" s="17">
        <v>20</v>
      </c>
      <c r="Z308" s="18">
        <v>19</v>
      </c>
      <c r="AA308" s="17">
        <v>18</v>
      </c>
      <c r="AB308" s="17">
        <v>16</v>
      </c>
      <c r="AC308" s="17">
        <v>18</v>
      </c>
      <c r="AD308" s="17">
        <v>17</v>
      </c>
      <c r="AE308" s="19">
        <v>17</v>
      </c>
      <c r="AF308" s="19">
        <v>17</v>
      </c>
      <c r="AG308" s="19">
        <v>17</v>
      </c>
      <c r="AH308" s="19">
        <v>14</v>
      </c>
      <c r="AI308" s="122"/>
      <c r="AJ308" s="122"/>
    </row>
    <row r="309" spans="1:36" s="2" customFormat="1" ht="14.45" customHeight="1" x14ac:dyDescent="0.3">
      <c r="A309" s="10"/>
      <c r="B309" s="11" t="s">
        <v>97</v>
      </c>
      <c r="C309" s="12">
        <v>3</v>
      </c>
      <c r="D309" s="12">
        <v>1</v>
      </c>
      <c r="E309" s="12">
        <v>1</v>
      </c>
      <c r="F309" s="12">
        <v>2</v>
      </c>
      <c r="G309" s="12">
        <v>1</v>
      </c>
      <c r="H309" s="12">
        <v>3</v>
      </c>
      <c r="I309" s="12">
        <v>5</v>
      </c>
      <c r="J309" s="12">
        <v>3</v>
      </c>
      <c r="K309" s="12">
        <v>5</v>
      </c>
      <c r="L309" s="12">
        <v>7</v>
      </c>
      <c r="M309" s="12">
        <v>5</v>
      </c>
      <c r="N309" s="12">
        <v>7</v>
      </c>
      <c r="O309" s="12">
        <v>6</v>
      </c>
      <c r="P309" s="12">
        <v>10</v>
      </c>
      <c r="Q309" s="12">
        <v>8</v>
      </c>
      <c r="R309" s="12">
        <v>16</v>
      </c>
      <c r="S309" s="12">
        <v>14</v>
      </c>
      <c r="T309" s="12">
        <v>15</v>
      </c>
      <c r="U309" s="12">
        <v>18</v>
      </c>
      <c r="V309" s="12">
        <v>17</v>
      </c>
      <c r="W309" s="12">
        <v>19</v>
      </c>
      <c r="X309" s="12">
        <v>21</v>
      </c>
      <c r="Y309" s="12">
        <v>18</v>
      </c>
      <c r="Z309" s="13">
        <v>19</v>
      </c>
      <c r="AA309" s="12">
        <v>20</v>
      </c>
      <c r="AB309" s="12">
        <v>23</v>
      </c>
      <c r="AC309" s="12">
        <v>23</v>
      </c>
      <c r="AD309" s="12">
        <v>20</v>
      </c>
      <c r="AE309" s="14">
        <v>20</v>
      </c>
      <c r="AF309" s="14">
        <v>21</v>
      </c>
      <c r="AG309" s="14">
        <v>20</v>
      </c>
      <c r="AH309" s="14">
        <v>23</v>
      </c>
      <c r="AI309" s="122"/>
      <c r="AJ309" s="122"/>
    </row>
    <row r="310" spans="1:36" s="2" customFormat="1" ht="14.45" customHeight="1" x14ac:dyDescent="0.3">
      <c r="A310" s="15"/>
      <c r="B310" s="16" t="s">
        <v>103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8">
        <v>0</v>
      </c>
      <c r="AA310" s="17">
        <v>0</v>
      </c>
      <c r="AB310" s="17">
        <v>0</v>
      </c>
      <c r="AC310" s="17">
        <v>0</v>
      </c>
      <c r="AD310" s="17">
        <v>0</v>
      </c>
      <c r="AE310" s="19">
        <v>0</v>
      </c>
      <c r="AF310" s="19">
        <v>0</v>
      </c>
      <c r="AG310" s="19">
        <v>1</v>
      </c>
      <c r="AH310" s="19">
        <v>0</v>
      </c>
      <c r="AI310" s="122"/>
      <c r="AJ310" s="122"/>
    </row>
    <row r="311" spans="1:36" s="2" customFormat="1" ht="14.45" customHeight="1" x14ac:dyDescent="0.3">
      <c r="A311" s="10"/>
      <c r="B311" s="11" t="s">
        <v>110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3">
        <v>0</v>
      </c>
      <c r="AA311" s="12">
        <v>0</v>
      </c>
      <c r="AB311" s="12">
        <v>0</v>
      </c>
      <c r="AC311" s="12">
        <v>0</v>
      </c>
      <c r="AD311" s="12">
        <v>0</v>
      </c>
      <c r="AE311" s="14">
        <v>0</v>
      </c>
      <c r="AF311" s="14">
        <v>0</v>
      </c>
      <c r="AG311" s="14">
        <v>0</v>
      </c>
      <c r="AH311" s="14">
        <v>0</v>
      </c>
      <c r="AI311" s="122"/>
      <c r="AJ311" s="122"/>
    </row>
    <row r="312" spans="1:36" s="2" customFormat="1" ht="14.45" customHeight="1" x14ac:dyDescent="0.3">
      <c r="A312" s="15" t="s">
        <v>25</v>
      </c>
      <c r="B312" s="16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8"/>
      <c r="AA312" s="17"/>
      <c r="AB312" s="17"/>
      <c r="AC312" s="17"/>
      <c r="AD312" s="17"/>
      <c r="AE312" s="19"/>
      <c r="AF312" s="19"/>
      <c r="AG312" s="19"/>
      <c r="AH312" s="19"/>
      <c r="AI312" s="122"/>
      <c r="AJ312" s="122"/>
    </row>
    <row r="313" spans="1:36" s="2" customFormat="1" ht="14.45" customHeight="1" x14ac:dyDescent="0.3">
      <c r="A313" s="10"/>
      <c r="B313" s="11" t="s">
        <v>96</v>
      </c>
      <c r="C313" s="12">
        <v>0</v>
      </c>
      <c r="D313" s="12">
        <v>0</v>
      </c>
      <c r="E313" s="12">
        <v>0</v>
      </c>
      <c r="F313" s="12">
        <v>0</v>
      </c>
      <c r="G313" s="12">
        <v>1</v>
      </c>
      <c r="H313" s="12">
        <v>1</v>
      </c>
      <c r="I313" s="12">
        <v>1</v>
      </c>
      <c r="J313" s="12">
        <v>1</v>
      </c>
      <c r="K313" s="12">
        <v>1</v>
      </c>
      <c r="L313" s="12">
        <v>0</v>
      </c>
      <c r="M313" s="12">
        <v>1</v>
      </c>
      <c r="N313" s="12">
        <v>0</v>
      </c>
      <c r="O313" s="12">
        <v>2</v>
      </c>
      <c r="P313" s="12">
        <v>2</v>
      </c>
      <c r="Q313" s="12">
        <v>1</v>
      </c>
      <c r="R313" s="12">
        <v>1</v>
      </c>
      <c r="S313" s="12">
        <v>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3">
        <v>0</v>
      </c>
      <c r="AA313" s="12">
        <v>1</v>
      </c>
      <c r="AB313" s="12">
        <v>1</v>
      </c>
      <c r="AC313" s="12">
        <v>1</v>
      </c>
      <c r="AD313" s="12">
        <v>1</v>
      </c>
      <c r="AE313" s="14">
        <v>1</v>
      </c>
      <c r="AF313" s="14">
        <v>1</v>
      </c>
      <c r="AG313" s="14">
        <v>1</v>
      </c>
      <c r="AH313" s="14">
        <v>0</v>
      </c>
      <c r="AI313" s="122"/>
      <c r="AJ313" s="122"/>
    </row>
    <row r="314" spans="1:36" s="2" customFormat="1" ht="14.45" customHeight="1" x14ac:dyDescent="0.3">
      <c r="A314" s="15"/>
      <c r="B314" s="16" t="s">
        <v>97</v>
      </c>
      <c r="C314" s="17">
        <v>3</v>
      </c>
      <c r="D314" s="17">
        <v>3</v>
      </c>
      <c r="E314" s="17">
        <v>4</v>
      </c>
      <c r="F314" s="17">
        <v>2</v>
      </c>
      <c r="G314" s="17">
        <v>1</v>
      </c>
      <c r="H314" s="17">
        <v>1</v>
      </c>
      <c r="I314" s="17">
        <v>1</v>
      </c>
      <c r="J314" s="17">
        <v>0</v>
      </c>
      <c r="K314" s="17">
        <v>0</v>
      </c>
      <c r="L314" s="17">
        <v>0</v>
      </c>
      <c r="M314" s="17">
        <v>0</v>
      </c>
      <c r="N314" s="17">
        <v>1</v>
      </c>
      <c r="O314" s="17">
        <v>1</v>
      </c>
      <c r="P314" s="17">
        <v>2</v>
      </c>
      <c r="Q314" s="17">
        <v>3</v>
      </c>
      <c r="R314" s="17">
        <v>3</v>
      </c>
      <c r="S314" s="17">
        <v>4</v>
      </c>
      <c r="T314" s="17">
        <v>5</v>
      </c>
      <c r="U314" s="17">
        <v>5</v>
      </c>
      <c r="V314" s="17">
        <v>5</v>
      </c>
      <c r="W314" s="17">
        <v>6</v>
      </c>
      <c r="X314" s="17">
        <v>5</v>
      </c>
      <c r="Y314" s="17">
        <v>5</v>
      </c>
      <c r="Z314" s="18">
        <v>8</v>
      </c>
      <c r="AA314" s="17">
        <v>7</v>
      </c>
      <c r="AB314" s="17">
        <v>5</v>
      </c>
      <c r="AC314" s="17">
        <v>5</v>
      </c>
      <c r="AD314" s="17">
        <v>3</v>
      </c>
      <c r="AE314" s="19">
        <v>3</v>
      </c>
      <c r="AF314" s="19">
        <v>3</v>
      </c>
      <c r="AG314" s="19">
        <v>3</v>
      </c>
      <c r="AH314" s="19">
        <v>3</v>
      </c>
      <c r="AI314" s="122"/>
      <c r="AJ314" s="122"/>
    </row>
    <row r="315" spans="1:36" s="2" customFormat="1" ht="14.45" customHeight="1" x14ac:dyDescent="0.3">
      <c r="A315" s="10"/>
      <c r="B315" s="11" t="s">
        <v>103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3">
        <v>0</v>
      </c>
      <c r="AA315" s="12">
        <v>0</v>
      </c>
      <c r="AB315" s="12">
        <v>0</v>
      </c>
      <c r="AC315" s="12">
        <v>0</v>
      </c>
      <c r="AD315" s="12">
        <v>0</v>
      </c>
      <c r="AE315" s="14">
        <v>0</v>
      </c>
      <c r="AF315" s="14">
        <v>0</v>
      </c>
      <c r="AG315" s="14">
        <v>0</v>
      </c>
      <c r="AH315" s="14">
        <v>1</v>
      </c>
      <c r="AI315" s="122"/>
      <c r="AJ315" s="122"/>
    </row>
    <row r="316" spans="1:36" s="2" customFormat="1" ht="14.45" customHeight="1" x14ac:dyDescent="0.3">
      <c r="A316" s="15"/>
      <c r="B316" s="16" t="s">
        <v>110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8">
        <v>0</v>
      </c>
      <c r="AA316" s="17">
        <v>0</v>
      </c>
      <c r="AB316" s="17">
        <v>0</v>
      </c>
      <c r="AC316" s="17">
        <v>0</v>
      </c>
      <c r="AD316" s="17">
        <v>0</v>
      </c>
      <c r="AE316" s="19">
        <v>0</v>
      </c>
      <c r="AF316" s="19">
        <v>0</v>
      </c>
      <c r="AG316" s="19">
        <v>0</v>
      </c>
      <c r="AH316" s="19">
        <v>0</v>
      </c>
      <c r="AI316" s="122"/>
      <c r="AJ316" s="122"/>
    </row>
    <row r="317" spans="1:36" s="2" customFormat="1" ht="14.45" customHeight="1" x14ac:dyDescent="0.3">
      <c r="A317" s="10" t="s">
        <v>116</v>
      </c>
      <c r="B317" s="11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3"/>
      <c r="AA317" s="12"/>
      <c r="AB317" s="12"/>
      <c r="AC317" s="12"/>
      <c r="AD317" s="12"/>
      <c r="AE317" s="14"/>
      <c r="AF317" s="14"/>
      <c r="AG317" s="14"/>
      <c r="AH317" s="14"/>
      <c r="AI317" s="122"/>
      <c r="AJ317" s="122"/>
    </row>
    <row r="318" spans="1:36" s="2" customFormat="1" ht="14.45" customHeight="1" x14ac:dyDescent="0.3">
      <c r="A318" s="15"/>
      <c r="B318" s="16" t="s">
        <v>96</v>
      </c>
      <c r="C318" s="17">
        <v>8</v>
      </c>
      <c r="D318" s="17">
        <v>10</v>
      </c>
      <c r="E318" s="17">
        <v>14</v>
      </c>
      <c r="F318" s="17">
        <v>13</v>
      </c>
      <c r="G318" s="17">
        <v>15</v>
      </c>
      <c r="H318" s="17">
        <v>17</v>
      </c>
      <c r="I318" s="17">
        <v>22</v>
      </c>
      <c r="J318" s="17">
        <v>24</v>
      </c>
      <c r="K318" s="17">
        <v>28</v>
      </c>
      <c r="L318" s="17">
        <v>26</v>
      </c>
      <c r="M318" s="17">
        <v>26</v>
      </c>
      <c r="N318" s="17">
        <v>33</v>
      </c>
      <c r="O318" s="17">
        <v>33</v>
      </c>
      <c r="P318" s="17">
        <v>33</v>
      </c>
      <c r="Q318" s="17">
        <v>28</v>
      </c>
      <c r="R318" s="17">
        <v>42</v>
      </c>
      <c r="S318" s="17">
        <v>34</v>
      </c>
      <c r="T318" s="17">
        <v>32</v>
      </c>
      <c r="U318" s="17">
        <v>34</v>
      </c>
      <c r="V318" s="17">
        <v>34</v>
      </c>
      <c r="W318" s="17">
        <v>32</v>
      </c>
      <c r="X318" s="17">
        <v>35</v>
      </c>
      <c r="Y318" s="17">
        <v>36</v>
      </c>
      <c r="Z318" s="18">
        <v>37</v>
      </c>
      <c r="AA318" s="17">
        <v>32</v>
      </c>
      <c r="AB318" s="17">
        <v>32</v>
      </c>
      <c r="AC318" s="17">
        <v>34</v>
      </c>
      <c r="AD318" s="17">
        <v>35</v>
      </c>
      <c r="AE318" s="19">
        <v>29</v>
      </c>
      <c r="AF318" s="19">
        <v>25</v>
      </c>
      <c r="AG318" s="19">
        <v>21</v>
      </c>
      <c r="AH318" s="19">
        <v>20</v>
      </c>
      <c r="AI318" s="122"/>
      <c r="AJ318" s="122"/>
    </row>
    <row r="319" spans="1:36" s="2" customFormat="1" ht="14.45" customHeight="1" x14ac:dyDescent="0.3">
      <c r="A319" s="10"/>
      <c r="B319" s="11" t="s">
        <v>97</v>
      </c>
      <c r="C319" s="12">
        <v>21</v>
      </c>
      <c r="D319" s="12">
        <v>19</v>
      </c>
      <c r="E319" s="12">
        <v>15</v>
      </c>
      <c r="F319" s="12">
        <v>18</v>
      </c>
      <c r="G319" s="12">
        <v>19</v>
      </c>
      <c r="H319" s="12">
        <v>19</v>
      </c>
      <c r="I319" s="12">
        <v>18</v>
      </c>
      <c r="J319" s="12">
        <v>18</v>
      </c>
      <c r="K319" s="12">
        <v>19</v>
      </c>
      <c r="L319" s="12">
        <v>21</v>
      </c>
      <c r="M319" s="12">
        <v>16</v>
      </c>
      <c r="N319" s="12">
        <v>18</v>
      </c>
      <c r="O319" s="12">
        <v>16</v>
      </c>
      <c r="P319" s="12">
        <v>24</v>
      </c>
      <c r="Q319" s="12">
        <v>24</v>
      </c>
      <c r="R319" s="12">
        <v>34</v>
      </c>
      <c r="S319" s="12">
        <v>38</v>
      </c>
      <c r="T319" s="12">
        <v>34</v>
      </c>
      <c r="U319" s="12">
        <v>39</v>
      </c>
      <c r="V319" s="12">
        <v>43</v>
      </c>
      <c r="W319" s="12">
        <v>50</v>
      </c>
      <c r="X319" s="12">
        <v>52</v>
      </c>
      <c r="Y319" s="12">
        <v>56</v>
      </c>
      <c r="Z319" s="13">
        <v>57</v>
      </c>
      <c r="AA319" s="12">
        <v>64</v>
      </c>
      <c r="AB319" s="12">
        <v>73</v>
      </c>
      <c r="AC319" s="12">
        <v>78</v>
      </c>
      <c r="AD319" s="12">
        <v>81</v>
      </c>
      <c r="AE319" s="14">
        <v>74</v>
      </c>
      <c r="AF319" s="14">
        <v>75</v>
      </c>
      <c r="AG319" s="14">
        <v>68</v>
      </c>
      <c r="AH319" s="14">
        <v>57</v>
      </c>
      <c r="AI319" s="122"/>
      <c r="AJ319" s="122"/>
    </row>
    <row r="320" spans="1:36" s="2" customFormat="1" ht="14.45" customHeight="1" x14ac:dyDescent="0.3">
      <c r="A320" s="15"/>
      <c r="B320" s="16" t="s">
        <v>103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8">
        <v>0</v>
      </c>
      <c r="AA320" s="17">
        <v>1</v>
      </c>
      <c r="AB320" s="17">
        <v>0</v>
      </c>
      <c r="AC320" s="17">
        <v>0</v>
      </c>
      <c r="AD320" s="17">
        <v>0</v>
      </c>
      <c r="AE320" s="19">
        <v>0</v>
      </c>
      <c r="AF320" s="19">
        <v>1</v>
      </c>
      <c r="AG320" s="19">
        <v>3</v>
      </c>
      <c r="AH320" s="19">
        <v>2</v>
      </c>
      <c r="AI320" s="122"/>
      <c r="AJ320" s="122"/>
    </row>
    <row r="321" spans="1:36" s="2" customFormat="1" ht="14.45" customHeight="1" x14ac:dyDescent="0.3">
      <c r="A321" s="10"/>
      <c r="B321" s="11" t="s">
        <v>110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3">
        <v>0</v>
      </c>
      <c r="AA321" s="12">
        <v>0</v>
      </c>
      <c r="AB321" s="12">
        <v>0</v>
      </c>
      <c r="AC321" s="12">
        <v>0</v>
      </c>
      <c r="AD321" s="12">
        <v>0</v>
      </c>
      <c r="AE321" s="14">
        <v>0</v>
      </c>
      <c r="AF321" s="14">
        <v>0</v>
      </c>
      <c r="AG321" s="14">
        <v>0</v>
      </c>
      <c r="AH321" s="14"/>
      <c r="AI321" s="122"/>
      <c r="AJ321" s="122"/>
    </row>
    <row r="322" spans="1:36" s="2" customFormat="1" ht="14.45" customHeight="1" x14ac:dyDescent="0.3">
      <c r="A322" s="15" t="s">
        <v>26</v>
      </c>
      <c r="B322" s="16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8"/>
      <c r="AA322" s="17"/>
      <c r="AB322" s="17"/>
      <c r="AC322" s="17"/>
      <c r="AD322" s="17"/>
      <c r="AE322" s="19"/>
      <c r="AF322" s="19"/>
      <c r="AG322" s="19"/>
      <c r="AH322" s="19"/>
      <c r="AI322" s="122"/>
      <c r="AJ322" s="122"/>
    </row>
    <row r="323" spans="1:36" s="2" customFormat="1" ht="14.45" customHeight="1" x14ac:dyDescent="0.3">
      <c r="A323" s="10"/>
      <c r="B323" s="11" t="s">
        <v>96</v>
      </c>
      <c r="C323" s="12">
        <v>0</v>
      </c>
      <c r="D323" s="12">
        <v>1</v>
      </c>
      <c r="E323" s="12">
        <v>2</v>
      </c>
      <c r="F323" s="12">
        <v>2</v>
      </c>
      <c r="G323" s="12">
        <v>1</v>
      </c>
      <c r="H323" s="12">
        <v>4</v>
      </c>
      <c r="I323" s="12">
        <v>4</v>
      </c>
      <c r="J323" s="12">
        <v>6</v>
      </c>
      <c r="K323" s="12">
        <v>9</v>
      </c>
      <c r="L323" s="12">
        <v>14</v>
      </c>
      <c r="M323" s="12">
        <v>15</v>
      </c>
      <c r="N323" s="12">
        <v>15</v>
      </c>
      <c r="O323" s="12">
        <v>16</v>
      </c>
      <c r="P323" s="12">
        <v>13</v>
      </c>
      <c r="Q323" s="12">
        <v>18</v>
      </c>
      <c r="R323" s="12">
        <v>18</v>
      </c>
      <c r="S323" s="12">
        <v>18</v>
      </c>
      <c r="T323" s="12">
        <v>19</v>
      </c>
      <c r="U323" s="12">
        <v>19</v>
      </c>
      <c r="V323" s="12">
        <v>19</v>
      </c>
      <c r="W323" s="12">
        <v>21</v>
      </c>
      <c r="X323" s="12">
        <v>22</v>
      </c>
      <c r="Y323" s="12">
        <v>26</v>
      </c>
      <c r="Z323" s="13">
        <v>25</v>
      </c>
      <c r="AA323" s="12">
        <v>26</v>
      </c>
      <c r="AB323" s="12">
        <v>22</v>
      </c>
      <c r="AC323" s="12">
        <v>21</v>
      </c>
      <c r="AD323" s="12">
        <v>20</v>
      </c>
      <c r="AE323" s="14">
        <v>18</v>
      </c>
      <c r="AF323" s="14">
        <v>19</v>
      </c>
      <c r="AG323" s="14">
        <v>14</v>
      </c>
      <c r="AH323" s="14">
        <v>14</v>
      </c>
      <c r="AI323" s="122"/>
      <c r="AJ323" s="122"/>
    </row>
    <row r="324" spans="1:36" s="2" customFormat="1" ht="14.45" customHeight="1" x14ac:dyDescent="0.3">
      <c r="A324" s="33"/>
      <c r="B324" s="34" t="s">
        <v>97</v>
      </c>
      <c r="C324" s="35">
        <v>8</v>
      </c>
      <c r="D324" s="35">
        <v>9</v>
      </c>
      <c r="E324" s="35">
        <v>7</v>
      </c>
      <c r="F324" s="35">
        <v>8</v>
      </c>
      <c r="G324" s="35">
        <v>8</v>
      </c>
      <c r="H324" s="35">
        <v>11</v>
      </c>
      <c r="I324" s="35">
        <v>12</v>
      </c>
      <c r="J324" s="35">
        <v>11</v>
      </c>
      <c r="K324" s="35">
        <v>9</v>
      </c>
      <c r="L324" s="35">
        <v>10</v>
      </c>
      <c r="M324" s="35">
        <v>10</v>
      </c>
      <c r="N324" s="35">
        <v>10</v>
      </c>
      <c r="O324" s="35">
        <v>12</v>
      </c>
      <c r="P324" s="35">
        <v>12</v>
      </c>
      <c r="Q324" s="35">
        <v>10</v>
      </c>
      <c r="R324" s="35">
        <v>19</v>
      </c>
      <c r="S324" s="35">
        <v>18</v>
      </c>
      <c r="T324" s="35">
        <v>16</v>
      </c>
      <c r="U324" s="35">
        <v>19</v>
      </c>
      <c r="V324" s="35">
        <v>17</v>
      </c>
      <c r="W324" s="35">
        <v>24</v>
      </c>
      <c r="X324" s="35">
        <v>25</v>
      </c>
      <c r="Y324" s="35">
        <v>30</v>
      </c>
      <c r="Z324" s="35">
        <v>30</v>
      </c>
      <c r="AA324" s="35">
        <v>32</v>
      </c>
      <c r="AB324" s="35">
        <v>34</v>
      </c>
      <c r="AC324" s="35">
        <v>33</v>
      </c>
      <c r="AD324" s="35">
        <v>31</v>
      </c>
      <c r="AE324" s="36">
        <v>27</v>
      </c>
      <c r="AF324" s="36">
        <v>25</v>
      </c>
      <c r="AG324" s="36">
        <v>24</v>
      </c>
      <c r="AH324" s="36">
        <v>24</v>
      </c>
      <c r="AI324" s="122"/>
      <c r="AJ324" s="122"/>
    </row>
    <row r="325" spans="1:36" s="2" customFormat="1" ht="14.45" customHeight="1" x14ac:dyDescent="0.3">
      <c r="A325" s="10"/>
      <c r="B325" s="11" t="s">
        <v>103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3">
        <v>0</v>
      </c>
      <c r="AA325" s="12">
        <v>0</v>
      </c>
      <c r="AB325" s="12">
        <v>0</v>
      </c>
      <c r="AC325" s="12">
        <v>1</v>
      </c>
      <c r="AD325" s="12">
        <v>0</v>
      </c>
      <c r="AE325" s="14">
        <v>0</v>
      </c>
      <c r="AF325" s="14">
        <v>4</v>
      </c>
      <c r="AG325" s="14">
        <v>4</v>
      </c>
      <c r="AH325" s="14">
        <v>3</v>
      </c>
      <c r="AI325" s="122"/>
      <c r="AJ325" s="122"/>
    </row>
    <row r="326" spans="1:36" s="2" customFormat="1" ht="14.45" customHeight="1" x14ac:dyDescent="0.3">
      <c r="A326" s="15"/>
      <c r="B326" s="16" t="s">
        <v>110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0</v>
      </c>
      <c r="Z326" s="18">
        <v>0</v>
      </c>
      <c r="AA326" s="17">
        <v>0</v>
      </c>
      <c r="AB326" s="17">
        <v>0</v>
      </c>
      <c r="AC326" s="17">
        <v>0</v>
      </c>
      <c r="AD326" s="17">
        <v>0</v>
      </c>
      <c r="AE326" s="19">
        <v>0</v>
      </c>
      <c r="AF326" s="19">
        <v>0</v>
      </c>
      <c r="AG326" s="19">
        <v>0</v>
      </c>
      <c r="AH326" s="19">
        <v>0</v>
      </c>
      <c r="AI326" s="122"/>
      <c r="AJ326" s="122"/>
    </row>
    <row r="327" spans="1:36" s="2" customFormat="1" ht="14.45" customHeight="1" x14ac:dyDescent="0.3">
      <c r="A327" s="10" t="s">
        <v>27</v>
      </c>
      <c r="B327" s="11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3"/>
      <c r="AA327" s="12"/>
      <c r="AB327" s="12"/>
      <c r="AC327" s="12"/>
      <c r="AD327" s="12"/>
      <c r="AE327" s="14"/>
      <c r="AF327" s="14"/>
      <c r="AG327" s="14"/>
      <c r="AH327" s="14"/>
      <c r="AI327" s="122"/>
      <c r="AJ327" s="122"/>
    </row>
    <row r="328" spans="1:36" s="2" customFormat="1" ht="14.45" customHeight="1" x14ac:dyDescent="0.3">
      <c r="A328" s="15"/>
      <c r="B328" s="16" t="s">
        <v>96</v>
      </c>
      <c r="C328" s="17">
        <v>1</v>
      </c>
      <c r="D328" s="17">
        <v>2</v>
      </c>
      <c r="E328" s="17">
        <v>4</v>
      </c>
      <c r="F328" s="17">
        <v>4</v>
      </c>
      <c r="G328" s="17">
        <v>6</v>
      </c>
      <c r="H328" s="17">
        <v>6</v>
      </c>
      <c r="I328" s="17">
        <v>7</v>
      </c>
      <c r="J328" s="17">
        <v>11</v>
      </c>
      <c r="K328" s="17">
        <v>14</v>
      </c>
      <c r="L328" s="17">
        <v>16</v>
      </c>
      <c r="M328" s="17">
        <v>18</v>
      </c>
      <c r="N328" s="17">
        <v>20</v>
      </c>
      <c r="O328" s="17">
        <v>18</v>
      </c>
      <c r="P328" s="17">
        <v>21</v>
      </c>
      <c r="Q328" s="17">
        <v>19</v>
      </c>
      <c r="R328" s="17">
        <v>21</v>
      </c>
      <c r="S328" s="17">
        <v>22</v>
      </c>
      <c r="T328" s="17">
        <v>25</v>
      </c>
      <c r="U328" s="17">
        <v>32</v>
      </c>
      <c r="V328" s="17">
        <v>27</v>
      </c>
      <c r="W328" s="17">
        <v>30</v>
      </c>
      <c r="X328" s="17">
        <v>30</v>
      </c>
      <c r="Y328" s="17">
        <v>35</v>
      </c>
      <c r="Z328" s="18">
        <v>42</v>
      </c>
      <c r="AA328" s="17">
        <v>37</v>
      </c>
      <c r="AB328" s="17">
        <v>37</v>
      </c>
      <c r="AC328" s="17">
        <v>40</v>
      </c>
      <c r="AD328" s="17">
        <v>38</v>
      </c>
      <c r="AE328" s="19">
        <v>35</v>
      </c>
      <c r="AF328" s="19">
        <v>43</v>
      </c>
      <c r="AG328" s="19">
        <v>43</v>
      </c>
      <c r="AH328" s="19">
        <v>35</v>
      </c>
      <c r="AI328" s="122"/>
      <c r="AJ328" s="122"/>
    </row>
    <row r="329" spans="1:36" s="2" customFormat="1" ht="14.45" customHeight="1" x14ac:dyDescent="0.3">
      <c r="A329" s="10"/>
      <c r="B329" s="11" t="s">
        <v>97</v>
      </c>
      <c r="C329" s="12">
        <v>2</v>
      </c>
      <c r="D329" s="12">
        <v>3</v>
      </c>
      <c r="E329" s="12">
        <v>6</v>
      </c>
      <c r="F329" s="12">
        <v>5</v>
      </c>
      <c r="G329" s="12">
        <v>5</v>
      </c>
      <c r="H329" s="12">
        <v>5</v>
      </c>
      <c r="I329" s="12">
        <v>5</v>
      </c>
      <c r="J329" s="12">
        <v>8</v>
      </c>
      <c r="K329" s="12">
        <v>5</v>
      </c>
      <c r="L329" s="12">
        <v>4</v>
      </c>
      <c r="M329" s="12">
        <v>6</v>
      </c>
      <c r="N329" s="12">
        <v>9</v>
      </c>
      <c r="O329" s="12">
        <v>12</v>
      </c>
      <c r="P329" s="12">
        <v>11</v>
      </c>
      <c r="Q329" s="12">
        <v>10</v>
      </c>
      <c r="R329" s="12">
        <v>16</v>
      </c>
      <c r="S329" s="12">
        <v>22</v>
      </c>
      <c r="T329" s="12">
        <v>27</v>
      </c>
      <c r="U329" s="12">
        <v>30</v>
      </c>
      <c r="V329" s="12">
        <v>37</v>
      </c>
      <c r="W329" s="12">
        <v>43</v>
      </c>
      <c r="X329" s="12">
        <v>51</v>
      </c>
      <c r="Y329" s="12">
        <v>47</v>
      </c>
      <c r="Z329" s="13">
        <v>54</v>
      </c>
      <c r="AA329" s="12">
        <v>56</v>
      </c>
      <c r="AB329" s="12">
        <v>60</v>
      </c>
      <c r="AC329" s="12">
        <v>57</v>
      </c>
      <c r="AD329" s="12">
        <v>67</v>
      </c>
      <c r="AE329" s="14">
        <v>61</v>
      </c>
      <c r="AF329" s="14">
        <v>71</v>
      </c>
      <c r="AG329" s="14">
        <v>73</v>
      </c>
      <c r="AH329" s="14">
        <v>70</v>
      </c>
      <c r="AI329" s="122"/>
      <c r="AJ329" s="122"/>
    </row>
    <row r="330" spans="1:36" s="2" customFormat="1" ht="14.45" customHeight="1" x14ac:dyDescent="0.3">
      <c r="A330" s="15"/>
      <c r="B330" s="16" t="s">
        <v>103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18">
        <v>0</v>
      </c>
      <c r="AA330" s="17">
        <v>3</v>
      </c>
      <c r="AB330" s="17">
        <v>0</v>
      </c>
      <c r="AC330" s="17">
        <v>3</v>
      </c>
      <c r="AD330" s="17">
        <v>4</v>
      </c>
      <c r="AE330" s="19">
        <v>4</v>
      </c>
      <c r="AF330" s="19">
        <v>12</v>
      </c>
      <c r="AG330" s="19">
        <v>10</v>
      </c>
      <c r="AH330" s="19">
        <v>5</v>
      </c>
      <c r="AI330" s="122"/>
      <c r="AJ330" s="122"/>
    </row>
    <row r="331" spans="1:36" s="2" customFormat="1" ht="14.45" customHeight="1" x14ac:dyDescent="0.3">
      <c r="A331" s="10"/>
      <c r="B331" s="11" t="s">
        <v>110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3">
        <v>0</v>
      </c>
      <c r="AA331" s="12">
        <v>0</v>
      </c>
      <c r="AB331" s="12">
        <v>0</v>
      </c>
      <c r="AC331" s="12">
        <v>0</v>
      </c>
      <c r="AD331" s="12">
        <v>0</v>
      </c>
      <c r="AE331" s="14">
        <v>0</v>
      </c>
      <c r="AF331" s="14">
        <v>0</v>
      </c>
      <c r="AG331" s="14">
        <v>0</v>
      </c>
      <c r="AH331" s="14">
        <v>1</v>
      </c>
      <c r="AI331" s="122"/>
      <c r="AJ331" s="122"/>
    </row>
    <row r="332" spans="1:36" s="2" customFormat="1" ht="14.45" customHeight="1" x14ac:dyDescent="0.3">
      <c r="A332" s="15" t="s">
        <v>28</v>
      </c>
      <c r="B332" s="16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8"/>
      <c r="AA332" s="17"/>
      <c r="AB332" s="17"/>
      <c r="AC332" s="17"/>
      <c r="AD332" s="17"/>
      <c r="AE332" s="19"/>
      <c r="AF332" s="19"/>
      <c r="AG332" s="19"/>
      <c r="AH332" s="19"/>
      <c r="AI332" s="122"/>
      <c r="AJ332" s="122"/>
    </row>
    <row r="333" spans="1:36" s="2" customFormat="1" ht="14.45" customHeight="1" x14ac:dyDescent="0.3">
      <c r="A333" s="10"/>
      <c r="B333" s="11" t="s">
        <v>96</v>
      </c>
      <c r="C333" s="12">
        <v>2</v>
      </c>
      <c r="D333" s="12">
        <v>4</v>
      </c>
      <c r="E333" s="12">
        <v>4</v>
      </c>
      <c r="F333" s="12">
        <v>4</v>
      </c>
      <c r="G333" s="12">
        <v>4</v>
      </c>
      <c r="H333" s="12">
        <v>4</v>
      </c>
      <c r="I333" s="12">
        <v>6</v>
      </c>
      <c r="J333" s="12">
        <v>6</v>
      </c>
      <c r="K333" s="12">
        <v>7</v>
      </c>
      <c r="L333" s="12">
        <v>8</v>
      </c>
      <c r="M333" s="12">
        <v>9</v>
      </c>
      <c r="N333" s="12">
        <v>9</v>
      </c>
      <c r="O333" s="12">
        <v>10</v>
      </c>
      <c r="P333" s="12">
        <v>7</v>
      </c>
      <c r="Q333" s="12">
        <v>9</v>
      </c>
      <c r="R333" s="12">
        <v>7</v>
      </c>
      <c r="S333" s="12">
        <v>8</v>
      </c>
      <c r="T333" s="12">
        <v>7</v>
      </c>
      <c r="U333" s="12">
        <v>6</v>
      </c>
      <c r="V333" s="12">
        <v>7</v>
      </c>
      <c r="W333" s="12">
        <v>10</v>
      </c>
      <c r="X333" s="12">
        <v>11</v>
      </c>
      <c r="Y333" s="12">
        <v>10</v>
      </c>
      <c r="Z333" s="13">
        <v>13</v>
      </c>
      <c r="AA333" s="12">
        <v>14</v>
      </c>
      <c r="AB333" s="12">
        <v>13</v>
      </c>
      <c r="AC333" s="12">
        <v>13</v>
      </c>
      <c r="AD333" s="12">
        <v>14</v>
      </c>
      <c r="AE333" s="14">
        <v>13</v>
      </c>
      <c r="AF333" s="14">
        <v>15</v>
      </c>
      <c r="AG333" s="14">
        <v>15</v>
      </c>
      <c r="AH333" s="14">
        <v>15</v>
      </c>
      <c r="AI333" s="122"/>
      <c r="AJ333" s="122"/>
    </row>
    <row r="334" spans="1:36" s="2" customFormat="1" ht="14.45" customHeight="1" x14ac:dyDescent="0.3">
      <c r="A334" s="15"/>
      <c r="B334" s="16" t="s">
        <v>97</v>
      </c>
      <c r="C334" s="17">
        <v>7</v>
      </c>
      <c r="D334" s="17">
        <v>4</v>
      </c>
      <c r="E334" s="17">
        <v>4</v>
      </c>
      <c r="F334" s="17">
        <v>4</v>
      </c>
      <c r="G334" s="17">
        <v>2</v>
      </c>
      <c r="H334" s="17">
        <v>3</v>
      </c>
      <c r="I334" s="17">
        <v>3</v>
      </c>
      <c r="J334" s="17">
        <v>2</v>
      </c>
      <c r="K334" s="17">
        <v>3</v>
      </c>
      <c r="L334" s="17">
        <v>4</v>
      </c>
      <c r="M334" s="17">
        <v>3</v>
      </c>
      <c r="N334" s="17">
        <v>6</v>
      </c>
      <c r="O334" s="17">
        <v>5</v>
      </c>
      <c r="P334" s="17">
        <v>5</v>
      </c>
      <c r="Q334" s="17">
        <v>4</v>
      </c>
      <c r="R334" s="17">
        <v>6</v>
      </c>
      <c r="S334" s="17">
        <v>8</v>
      </c>
      <c r="T334" s="17">
        <v>7</v>
      </c>
      <c r="U334" s="17">
        <v>14</v>
      </c>
      <c r="V334" s="17">
        <v>12</v>
      </c>
      <c r="W334" s="17">
        <v>16</v>
      </c>
      <c r="X334" s="17">
        <v>17</v>
      </c>
      <c r="Y334" s="17">
        <v>17</v>
      </c>
      <c r="Z334" s="18">
        <v>21</v>
      </c>
      <c r="AA334" s="17">
        <v>23</v>
      </c>
      <c r="AB334" s="17">
        <v>26</v>
      </c>
      <c r="AC334" s="17">
        <v>23</v>
      </c>
      <c r="AD334" s="17">
        <v>25</v>
      </c>
      <c r="AE334" s="19">
        <v>25</v>
      </c>
      <c r="AF334" s="19">
        <v>32</v>
      </c>
      <c r="AG334" s="19">
        <v>34</v>
      </c>
      <c r="AH334" s="19">
        <v>31</v>
      </c>
      <c r="AI334" s="122"/>
      <c r="AJ334" s="122"/>
    </row>
    <row r="335" spans="1:36" s="2" customFormat="1" ht="14.45" customHeight="1" x14ac:dyDescent="0.3">
      <c r="A335" s="10"/>
      <c r="B335" s="11" t="s">
        <v>103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3">
        <v>0</v>
      </c>
      <c r="AA335" s="12">
        <v>0</v>
      </c>
      <c r="AB335" s="12">
        <v>0</v>
      </c>
      <c r="AC335" s="12">
        <v>1</v>
      </c>
      <c r="AD335" s="12">
        <v>1</v>
      </c>
      <c r="AE335" s="14">
        <v>1</v>
      </c>
      <c r="AF335" s="14">
        <v>4</v>
      </c>
      <c r="AG335" s="14">
        <v>3</v>
      </c>
      <c r="AH335" s="14">
        <v>3</v>
      </c>
      <c r="AI335" s="122"/>
      <c r="AJ335" s="122"/>
    </row>
    <row r="336" spans="1:36" s="2" customFormat="1" ht="14.45" customHeight="1" x14ac:dyDescent="0.3">
      <c r="A336" s="15"/>
      <c r="B336" s="16" t="s">
        <v>110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8">
        <v>0</v>
      </c>
      <c r="AA336" s="17">
        <v>0</v>
      </c>
      <c r="AB336" s="17">
        <v>0</v>
      </c>
      <c r="AC336" s="17">
        <v>0</v>
      </c>
      <c r="AD336" s="17">
        <v>0</v>
      </c>
      <c r="AE336" s="19">
        <v>0</v>
      </c>
      <c r="AF336" s="19">
        <v>0</v>
      </c>
      <c r="AG336" s="19">
        <v>0</v>
      </c>
      <c r="AH336" s="19">
        <v>0</v>
      </c>
      <c r="AI336" s="122"/>
      <c r="AJ336" s="122"/>
    </row>
    <row r="337" spans="1:36" s="2" customFormat="1" ht="14.45" customHeight="1" x14ac:dyDescent="0.3">
      <c r="A337" s="10" t="s">
        <v>29</v>
      </c>
      <c r="B337" s="11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3"/>
      <c r="AA337" s="12"/>
      <c r="AB337" s="12"/>
      <c r="AC337" s="12"/>
      <c r="AD337" s="12"/>
      <c r="AE337" s="14"/>
      <c r="AF337" s="14"/>
      <c r="AG337" s="14"/>
      <c r="AH337" s="14"/>
      <c r="AI337" s="122"/>
      <c r="AJ337" s="122"/>
    </row>
    <row r="338" spans="1:36" s="3" customFormat="1" ht="14.45" customHeight="1" x14ac:dyDescent="0.3">
      <c r="A338" s="15"/>
      <c r="B338" s="16" t="s">
        <v>96</v>
      </c>
      <c r="C338" s="17">
        <v>1</v>
      </c>
      <c r="D338" s="17">
        <v>3</v>
      </c>
      <c r="E338" s="17">
        <v>3</v>
      </c>
      <c r="F338" s="17">
        <v>3</v>
      </c>
      <c r="G338" s="17">
        <v>3</v>
      </c>
      <c r="H338" s="17">
        <v>3</v>
      </c>
      <c r="I338" s="17">
        <v>4</v>
      </c>
      <c r="J338" s="17">
        <v>8</v>
      </c>
      <c r="K338" s="17">
        <v>7</v>
      </c>
      <c r="L338" s="17">
        <v>8</v>
      </c>
      <c r="M338" s="17">
        <v>8</v>
      </c>
      <c r="N338" s="17">
        <v>9</v>
      </c>
      <c r="O338" s="17">
        <v>11</v>
      </c>
      <c r="P338" s="17">
        <v>11</v>
      </c>
      <c r="Q338" s="17">
        <v>13</v>
      </c>
      <c r="R338" s="17">
        <v>14</v>
      </c>
      <c r="S338" s="17">
        <v>12</v>
      </c>
      <c r="T338" s="17">
        <v>10</v>
      </c>
      <c r="U338" s="17">
        <v>10</v>
      </c>
      <c r="V338" s="17">
        <v>10</v>
      </c>
      <c r="W338" s="17">
        <v>17</v>
      </c>
      <c r="X338" s="17">
        <v>17</v>
      </c>
      <c r="Y338" s="17">
        <v>19</v>
      </c>
      <c r="Z338" s="18">
        <v>27</v>
      </c>
      <c r="AA338" s="17">
        <v>24</v>
      </c>
      <c r="AB338" s="17">
        <v>23</v>
      </c>
      <c r="AC338" s="17">
        <v>31</v>
      </c>
      <c r="AD338" s="17">
        <v>33</v>
      </c>
      <c r="AE338" s="19">
        <v>30</v>
      </c>
      <c r="AF338" s="19">
        <v>32</v>
      </c>
      <c r="AG338" s="19">
        <v>31</v>
      </c>
      <c r="AH338" s="19">
        <v>32</v>
      </c>
      <c r="AI338" s="123"/>
      <c r="AJ338" s="123"/>
    </row>
    <row r="339" spans="1:36" s="2" customFormat="1" ht="14.45" customHeight="1" x14ac:dyDescent="0.3">
      <c r="A339" s="10"/>
      <c r="B339" s="11" t="s">
        <v>97</v>
      </c>
      <c r="C339" s="12">
        <v>3</v>
      </c>
      <c r="D339" s="12">
        <v>6</v>
      </c>
      <c r="E339" s="12">
        <v>4</v>
      </c>
      <c r="F339" s="12">
        <v>6</v>
      </c>
      <c r="G339" s="12">
        <v>3</v>
      </c>
      <c r="H339" s="12">
        <v>3</v>
      </c>
      <c r="I339" s="12">
        <v>6</v>
      </c>
      <c r="J339" s="12">
        <v>6</v>
      </c>
      <c r="K339" s="12">
        <v>6</v>
      </c>
      <c r="L339" s="12">
        <v>5</v>
      </c>
      <c r="M339" s="12">
        <v>4</v>
      </c>
      <c r="N339" s="12">
        <v>11</v>
      </c>
      <c r="O339" s="12">
        <v>9</v>
      </c>
      <c r="P339" s="12">
        <v>17</v>
      </c>
      <c r="Q339" s="12">
        <v>12</v>
      </c>
      <c r="R339" s="12">
        <v>24</v>
      </c>
      <c r="S339" s="12">
        <v>19</v>
      </c>
      <c r="T339" s="12">
        <v>24</v>
      </c>
      <c r="U339" s="12">
        <v>22</v>
      </c>
      <c r="V339" s="12">
        <v>27</v>
      </c>
      <c r="W339" s="12">
        <v>24</v>
      </c>
      <c r="X339" s="12">
        <v>28</v>
      </c>
      <c r="Y339" s="12">
        <v>34</v>
      </c>
      <c r="Z339" s="13">
        <v>43</v>
      </c>
      <c r="AA339" s="12">
        <v>54</v>
      </c>
      <c r="AB339" s="12">
        <v>59</v>
      </c>
      <c r="AC339" s="12">
        <v>65</v>
      </c>
      <c r="AD339" s="12">
        <v>68</v>
      </c>
      <c r="AE339" s="14">
        <v>66</v>
      </c>
      <c r="AF339" s="14">
        <v>75</v>
      </c>
      <c r="AG339" s="14">
        <v>76</v>
      </c>
      <c r="AH339" s="14">
        <v>70</v>
      </c>
      <c r="AI339" s="122"/>
      <c r="AJ339" s="122"/>
    </row>
    <row r="340" spans="1:36" s="2" customFormat="1" ht="14.45" customHeight="1" x14ac:dyDescent="0.3">
      <c r="A340" s="15"/>
      <c r="B340" s="16" t="s">
        <v>103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8">
        <v>0</v>
      </c>
      <c r="AA340" s="17">
        <v>0</v>
      </c>
      <c r="AB340" s="17">
        <v>0</v>
      </c>
      <c r="AC340" s="17">
        <v>15</v>
      </c>
      <c r="AD340" s="17">
        <v>12</v>
      </c>
      <c r="AE340" s="19">
        <v>13</v>
      </c>
      <c r="AF340" s="19">
        <v>16</v>
      </c>
      <c r="AG340" s="19">
        <v>18</v>
      </c>
      <c r="AH340" s="19">
        <v>15</v>
      </c>
      <c r="AI340" s="122"/>
      <c r="AJ340" s="122"/>
    </row>
    <row r="341" spans="1:36" s="2" customFormat="1" ht="14.45" customHeight="1" x14ac:dyDescent="0.3">
      <c r="A341" s="10"/>
      <c r="B341" s="11" t="s">
        <v>110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3">
        <v>0</v>
      </c>
      <c r="AA341" s="12">
        <v>0</v>
      </c>
      <c r="AB341" s="12">
        <v>0</v>
      </c>
      <c r="AC341" s="12">
        <v>0</v>
      </c>
      <c r="AD341" s="12">
        <v>0</v>
      </c>
      <c r="AE341" s="14">
        <v>0</v>
      </c>
      <c r="AF341" s="14">
        <v>2</v>
      </c>
      <c r="AG341" s="14">
        <v>2</v>
      </c>
      <c r="AH341" s="14">
        <v>0</v>
      </c>
      <c r="AI341" s="122"/>
      <c r="AJ341" s="122"/>
    </row>
    <row r="342" spans="1:36" s="2" customFormat="1" ht="14.45" customHeight="1" x14ac:dyDescent="0.3">
      <c r="A342" s="15" t="s">
        <v>30</v>
      </c>
      <c r="B342" s="1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8"/>
      <c r="AA342" s="17"/>
      <c r="AB342" s="17"/>
      <c r="AC342" s="17"/>
      <c r="AD342" s="17"/>
      <c r="AE342" s="19"/>
      <c r="AF342" s="19"/>
      <c r="AG342" s="19"/>
      <c r="AH342" s="19"/>
      <c r="AI342" s="122"/>
      <c r="AJ342" s="122"/>
    </row>
    <row r="343" spans="1:36" s="2" customFormat="1" ht="14.45" customHeight="1" x14ac:dyDescent="0.3">
      <c r="A343" s="10"/>
      <c r="B343" s="11" t="s">
        <v>96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1</v>
      </c>
      <c r="M343" s="12">
        <v>1</v>
      </c>
      <c r="N343" s="12">
        <v>1</v>
      </c>
      <c r="O343" s="12">
        <v>2</v>
      </c>
      <c r="P343" s="12">
        <v>2</v>
      </c>
      <c r="Q343" s="12">
        <v>2</v>
      </c>
      <c r="R343" s="12">
        <v>2</v>
      </c>
      <c r="S343" s="12">
        <v>2</v>
      </c>
      <c r="T343" s="12">
        <v>2</v>
      </c>
      <c r="U343" s="12">
        <v>2</v>
      </c>
      <c r="V343" s="12">
        <v>5</v>
      </c>
      <c r="W343" s="12">
        <v>6</v>
      </c>
      <c r="X343" s="12">
        <v>6</v>
      </c>
      <c r="Y343" s="12">
        <v>7</v>
      </c>
      <c r="Z343" s="13">
        <v>7</v>
      </c>
      <c r="AA343" s="12">
        <v>6</v>
      </c>
      <c r="AB343" s="12">
        <v>6</v>
      </c>
      <c r="AC343" s="12">
        <v>5</v>
      </c>
      <c r="AD343" s="12">
        <v>5</v>
      </c>
      <c r="AE343" s="14">
        <v>5</v>
      </c>
      <c r="AF343" s="14">
        <v>4</v>
      </c>
      <c r="AG343" s="14">
        <v>10</v>
      </c>
      <c r="AH343" s="14">
        <v>12</v>
      </c>
      <c r="AI343" s="122"/>
      <c r="AJ343" s="122"/>
    </row>
    <row r="344" spans="1:36" s="2" customFormat="1" ht="14.45" customHeight="1" x14ac:dyDescent="0.3">
      <c r="A344" s="15"/>
      <c r="B344" s="16" t="s">
        <v>97</v>
      </c>
      <c r="C344" s="17">
        <v>0</v>
      </c>
      <c r="D344" s="17">
        <v>0</v>
      </c>
      <c r="E344" s="17">
        <v>0</v>
      </c>
      <c r="F344" s="17">
        <v>1</v>
      </c>
      <c r="G344" s="17">
        <v>1</v>
      </c>
      <c r="H344" s="17">
        <v>1</v>
      </c>
      <c r="I344" s="17">
        <v>1</v>
      </c>
      <c r="J344" s="17">
        <v>2</v>
      </c>
      <c r="K344" s="17">
        <v>1</v>
      </c>
      <c r="L344" s="17">
        <v>1</v>
      </c>
      <c r="M344" s="17">
        <v>1</v>
      </c>
      <c r="N344" s="17">
        <v>1</v>
      </c>
      <c r="O344" s="17">
        <v>3</v>
      </c>
      <c r="P344" s="17">
        <v>3</v>
      </c>
      <c r="Q344" s="17">
        <v>3</v>
      </c>
      <c r="R344" s="17">
        <v>5</v>
      </c>
      <c r="S344" s="17">
        <v>5</v>
      </c>
      <c r="T344" s="17">
        <v>8</v>
      </c>
      <c r="U344" s="17">
        <v>11</v>
      </c>
      <c r="V344" s="17">
        <v>11</v>
      </c>
      <c r="W344" s="17">
        <v>12</v>
      </c>
      <c r="X344" s="17">
        <v>16</v>
      </c>
      <c r="Y344" s="17">
        <v>15</v>
      </c>
      <c r="Z344" s="18">
        <v>15</v>
      </c>
      <c r="AA344" s="17">
        <v>14</v>
      </c>
      <c r="AB344" s="17">
        <v>15</v>
      </c>
      <c r="AC344" s="17">
        <v>14</v>
      </c>
      <c r="AD344" s="17">
        <v>12</v>
      </c>
      <c r="AE344" s="19">
        <v>11</v>
      </c>
      <c r="AF344" s="19">
        <v>13</v>
      </c>
      <c r="AG344" s="19">
        <v>15</v>
      </c>
      <c r="AH344" s="19">
        <v>15</v>
      </c>
      <c r="AI344" s="122"/>
      <c r="AJ344" s="122"/>
    </row>
    <row r="345" spans="1:36" s="2" customFormat="1" ht="14.45" customHeight="1" x14ac:dyDescent="0.3">
      <c r="A345" s="10"/>
      <c r="B345" s="11" t="s">
        <v>103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3">
        <v>0</v>
      </c>
      <c r="AA345" s="12">
        <v>1</v>
      </c>
      <c r="AB345" s="12">
        <v>0</v>
      </c>
      <c r="AC345" s="12">
        <v>23</v>
      </c>
      <c r="AD345" s="12">
        <v>21</v>
      </c>
      <c r="AE345" s="14">
        <v>21</v>
      </c>
      <c r="AF345" s="14">
        <v>22</v>
      </c>
      <c r="AG345" s="14">
        <v>12</v>
      </c>
      <c r="AH345" s="14">
        <v>9</v>
      </c>
      <c r="AI345" s="122"/>
      <c r="AJ345" s="122"/>
    </row>
    <row r="346" spans="1:36" s="2" customFormat="1" ht="14.45" customHeight="1" x14ac:dyDescent="0.3">
      <c r="A346" s="15"/>
      <c r="B346" s="16" t="s">
        <v>110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8">
        <v>0</v>
      </c>
      <c r="AA346" s="17">
        <v>0</v>
      </c>
      <c r="AB346" s="17">
        <v>0</v>
      </c>
      <c r="AC346" s="17">
        <v>0</v>
      </c>
      <c r="AD346" s="17">
        <v>0</v>
      </c>
      <c r="AE346" s="19">
        <v>0</v>
      </c>
      <c r="AF346" s="19">
        <v>0</v>
      </c>
      <c r="AG346" s="19">
        <v>0</v>
      </c>
      <c r="AH346" s="19">
        <v>0</v>
      </c>
      <c r="AI346" s="122"/>
      <c r="AJ346" s="122"/>
    </row>
    <row r="347" spans="1:36" s="2" customFormat="1" ht="14.45" customHeight="1" x14ac:dyDescent="0.3">
      <c r="A347" s="10" t="s">
        <v>31</v>
      </c>
      <c r="B347" s="11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3"/>
      <c r="AA347" s="12"/>
      <c r="AB347" s="12"/>
      <c r="AC347" s="12"/>
      <c r="AD347" s="12"/>
      <c r="AE347" s="14"/>
      <c r="AF347" s="14"/>
      <c r="AG347" s="14"/>
      <c r="AH347" s="14"/>
      <c r="AI347" s="122"/>
      <c r="AJ347" s="122"/>
    </row>
    <row r="348" spans="1:36" s="2" customFormat="1" ht="14.45" customHeight="1" x14ac:dyDescent="0.3">
      <c r="A348" s="15"/>
      <c r="B348" s="16" t="s">
        <v>96</v>
      </c>
      <c r="C348" s="17">
        <v>0</v>
      </c>
      <c r="D348" s="17">
        <v>0</v>
      </c>
      <c r="E348" s="17">
        <v>0</v>
      </c>
      <c r="F348" s="17">
        <v>1</v>
      </c>
      <c r="G348" s="17">
        <v>3</v>
      </c>
      <c r="H348" s="17">
        <v>4</v>
      </c>
      <c r="I348" s="17">
        <v>6</v>
      </c>
      <c r="J348" s="17">
        <v>10</v>
      </c>
      <c r="K348" s="17">
        <v>10</v>
      </c>
      <c r="L348" s="17">
        <v>12</v>
      </c>
      <c r="M348" s="17">
        <v>13</v>
      </c>
      <c r="N348" s="17">
        <v>12</v>
      </c>
      <c r="O348" s="17">
        <v>21</v>
      </c>
      <c r="P348" s="17">
        <v>18</v>
      </c>
      <c r="Q348" s="17">
        <v>19</v>
      </c>
      <c r="R348" s="17">
        <v>19</v>
      </c>
      <c r="S348" s="17">
        <v>17</v>
      </c>
      <c r="T348" s="17">
        <v>19</v>
      </c>
      <c r="U348" s="17">
        <v>18</v>
      </c>
      <c r="V348" s="17">
        <v>86</v>
      </c>
      <c r="W348" s="17">
        <v>67</v>
      </c>
      <c r="X348" s="17">
        <v>63</v>
      </c>
      <c r="Y348" s="17">
        <v>93</v>
      </c>
      <c r="Z348" s="18">
        <v>89</v>
      </c>
      <c r="AA348" s="17">
        <v>44</v>
      </c>
      <c r="AB348" s="17">
        <v>42</v>
      </c>
      <c r="AC348" s="17">
        <v>48</v>
      </c>
      <c r="AD348" s="17">
        <v>51</v>
      </c>
      <c r="AE348" s="19">
        <v>48</v>
      </c>
      <c r="AF348" s="19">
        <v>51</v>
      </c>
      <c r="AG348" s="19">
        <v>63</v>
      </c>
      <c r="AH348" s="19">
        <v>55</v>
      </c>
      <c r="AI348" s="122"/>
      <c r="AJ348" s="122"/>
    </row>
    <row r="349" spans="1:36" s="2" customFormat="1" ht="14.45" customHeight="1" x14ac:dyDescent="0.3">
      <c r="A349" s="10"/>
      <c r="B349" s="11" t="s">
        <v>97</v>
      </c>
      <c r="C349" s="12">
        <v>2</v>
      </c>
      <c r="D349" s="12">
        <v>1</v>
      </c>
      <c r="E349" s="12">
        <v>1</v>
      </c>
      <c r="F349" s="12">
        <v>3</v>
      </c>
      <c r="G349" s="12">
        <v>2</v>
      </c>
      <c r="H349" s="12">
        <v>5</v>
      </c>
      <c r="I349" s="12">
        <v>4</v>
      </c>
      <c r="J349" s="12">
        <v>7</v>
      </c>
      <c r="K349" s="12">
        <v>6</v>
      </c>
      <c r="L349" s="12">
        <v>4</v>
      </c>
      <c r="M349" s="12">
        <v>6</v>
      </c>
      <c r="N349" s="12">
        <v>7</v>
      </c>
      <c r="O349" s="12">
        <v>7</v>
      </c>
      <c r="P349" s="12">
        <v>16</v>
      </c>
      <c r="Q349" s="12">
        <v>12</v>
      </c>
      <c r="R349" s="12">
        <v>17</v>
      </c>
      <c r="S349" s="12">
        <v>22</v>
      </c>
      <c r="T349" s="12">
        <v>24</v>
      </c>
      <c r="U349" s="12">
        <v>24</v>
      </c>
      <c r="V349" s="12">
        <v>24</v>
      </c>
      <c r="W349" s="12">
        <v>26</v>
      </c>
      <c r="X349" s="12">
        <v>33</v>
      </c>
      <c r="Y349" s="12">
        <v>41</v>
      </c>
      <c r="Z349" s="13">
        <v>42</v>
      </c>
      <c r="AA349" s="12">
        <v>54</v>
      </c>
      <c r="AB349" s="12">
        <v>70</v>
      </c>
      <c r="AC349" s="12">
        <v>89</v>
      </c>
      <c r="AD349" s="12">
        <v>86</v>
      </c>
      <c r="AE349" s="14">
        <v>87</v>
      </c>
      <c r="AF349" s="14">
        <v>111</v>
      </c>
      <c r="AG349" s="14">
        <v>122</v>
      </c>
      <c r="AH349" s="14">
        <v>122</v>
      </c>
      <c r="AI349" s="122"/>
      <c r="AJ349" s="122"/>
    </row>
    <row r="350" spans="1:36" s="2" customFormat="1" ht="14.45" customHeight="1" x14ac:dyDescent="0.3">
      <c r="A350" s="15"/>
      <c r="B350" s="16" t="s">
        <v>103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8">
        <v>0</v>
      </c>
      <c r="AA350" s="17">
        <v>73</v>
      </c>
      <c r="AB350" s="17">
        <v>74</v>
      </c>
      <c r="AC350" s="17">
        <v>60</v>
      </c>
      <c r="AD350" s="17">
        <v>47</v>
      </c>
      <c r="AE350" s="19">
        <v>100</v>
      </c>
      <c r="AF350" s="19">
        <v>67</v>
      </c>
      <c r="AG350" s="19">
        <v>58</v>
      </c>
      <c r="AH350" s="19">
        <v>44</v>
      </c>
      <c r="AI350" s="122"/>
      <c r="AJ350" s="122"/>
    </row>
    <row r="351" spans="1:36" s="2" customFormat="1" ht="14.45" customHeight="1" x14ac:dyDescent="0.3">
      <c r="A351" s="10"/>
      <c r="B351" s="11" t="s">
        <v>110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3">
        <v>0</v>
      </c>
      <c r="AA351" s="12">
        <v>36</v>
      </c>
      <c r="AB351" s="12">
        <v>31</v>
      </c>
      <c r="AC351" s="12">
        <v>31</v>
      </c>
      <c r="AD351" s="12">
        <v>31</v>
      </c>
      <c r="AE351" s="14">
        <v>78</v>
      </c>
      <c r="AF351" s="14">
        <v>38</v>
      </c>
      <c r="AG351" s="14">
        <v>31</v>
      </c>
      <c r="AH351" s="14">
        <v>18</v>
      </c>
      <c r="AI351" s="122"/>
      <c r="AJ351" s="122"/>
    </row>
    <row r="352" spans="1:36" s="2" customFormat="1" ht="14.45" customHeight="1" x14ac:dyDescent="0.3">
      <c r="A352" s="15" t="s">
        <v>98</v>
      </c>
      <c r="B352" s="16"/>
      <c r="C352" s="17">
        <f t="shared" ref="C352:X352" si="130">+C268+C273+C278+C283+C288+C293+C298+C303+C308+C313+C318+C323+C328+C333+C338+C343+C348</f>
        <v>41</v>
      </c>
      <c r="D352" s="17">
        <f t="shared" si="130"/>
        <v>51</v>
      </c>
      <c r="E352" s="17">
        <f t="shared" si="130"/>
        <v>69</v>
      </c>
      <c r="F352" s="17">
        <f t="shared" si="130"/>
        <v>72</v>
      </c>
      <c r="G352" s="17">
        <f t="shared" si="130"/>
        <v>91</v>
      </c>
      <c r="H352" s="17">
        <f t="shared" si="130"/>
        <v>109</v>
      </c>
      <c r="I352" s="17">
        <f t="shared" si="130"/>
        <v>130</v>
      </c>
      <c r="J352" s="17">
        <f t="shared" si="130"/>
        <v>165</v>
      </c>
      <c r="K352" s="17">
        <f t="shared" si="130"/>
        <v>187</v>
      </c>
      <c r="L352" s="17">
        <f t="shared" si="130"/>
        <v>202</v>
      </c>
      <c r="M352" s="17">
        <f t="shared" si="130"/>
        <v>230</v>
      </c>
      <c r="N352" s="17">
        <f t="shared" si="130"/>
        <v>249</v>
      </c>
      <c r="O352" s="17">
        <f t="shared" si="130"/>
        <v>267</v>
      </c>
      <c r="P352" s="17">
        <f t="shared" si="130"/>
        <v>263</v>
      </c>
      <c r="Q352" s="17">
        <f t="shared" si="130"/>
        <v>270</v>
      </c>
      <c r="R352" s="17">
        <f t="shared" si="130"/>
        <v>276</v>
      </c>
      <c r="S352" s="17">
        <f t="shared" si="130"/>
        <v>267</v>
      </c>
      <c r="T352" s="17">
        <f t="shared" si="130"/>
        <v>263</v>
      </c>
      <c r="U352" s="17">
        <f t="shared" si="130"/>
        <v>268</v>
      </c>
      <c r="V352" s="17">
        <f t="shared" si="130"/>
        <v>349</v>
      </c>
      <c r="W352" s="17">
        <f t="shared" si="130"/>
        <v>337</v>
      </c>
      <c r="X352" s="17">
        <f t="shared" si="130"/>
        <v>339</v>
      </c>
      <c r="Y352" s="17">
        <f>+Y268+Y273+Y278+Y283+Y288+Y293+Y298+Y303+Y308+Y313+Y318+Y323+Y328+Y333+Y338+Y343+Y348</f>
        <v>387</v>
      </c>
      <c r="Z352" s="18">
        <f t="shared" ref="Z352:Z353" si="131">+Z268+Z273+Z278+Z283+Z288+Z293+Z298+Z303+Z308+Z313+Z318+Z323+Z328+Z333+Z338+Z343+Z348</f>
        <v>401</v>
      </c>
      <c r="AA352" s="17">
        <f t="shared" ref="AA352:AB355" si="132">SUM(AA268+AA273+AA278+AA283+AA288+AA293+AA298+AA303+AA308+AA313+AA318+AA323+AA328+AA333+AA338+AA343+AA348)</f>
        <v>334</v>
      </c>
      <c r="AB352" s="17">
        <f t="shared" si="132"/>
        <v>321</v>
      </c>
      <c r="AC352" s="17">
        <f t="shared" ref="AC352:AD352" si="133">SUM(AC268+AC273+AC278+AC283+AC288+AC293+AC298+AC303+AC308+AC313+AC318+AC323+AC328+AC333+AC338+AC343+AC348)</f>
        <v>345</v>
      </c>
      <c r="AD352" s="17">
        <f t="shared" si="133"/>
        <v>340</v>
      </c>
      <c r="AE352" s="19">
        <f t="shared" ref="AE352:AH352" si="134">SUM(AE268+AE273+AE278+AE283+AE288+AE293+AE298+AE303+AE308+AE313+AE318+AE323+AE328+AE333+AE338+AE343+AE348)</f>
        <v>319</v>
      </c>
      <c r="AF352" s="19">
        <f t="shared" ref="AF352:AG352" si="135">SUM(AF268+AF273+AF278+AF283+AF288+AF293+AF298+AF303+AF308+AF313+AF318+AF323+AF328+AF333+AF338+AF343+AF348)</f>
        <v>336</v>
      </c>
      <c r="AG352" s="19">
        <f t="shared" si="135"/>
        <v>329</v>
      </c>
      <c r="AH352" s="19">
        <f t="shared" si="134"/>
        <v>292</v>
      </c>
      <c r="AI352" s="122"/>
      <c r="AJ352" s="122"/>
    </row>
    <row r="353" spans="1:36" s="2" customFormat="1" ht="14.45" customHeight="1" x14ac:dyDescent="0.3">
      <c r="A353" s="10" t="s">
        <v>99</v>
      </c>
      <c r="B353" s="11"/>
      <c r="C353" s="12">
        <f t="shared" ref="C353:X353" si="136">+C269+C274+C279+C284+C289+C294+C299+C304+C309+C314+C319+C324+C329+C334+C339+C344+C349</f>
        <v>157</v>
      </c>
      <c r="D353" s="12">
        <f t="shared" si="136"/>
        <v>141</v>
      </c>
      <c r="E353" s="12">
        <f t="shared" si="136"/>
        <v>139</v>
      </c>
      <c r="F353" s="12">
        <f t="shared" si="136"/>
        <v>143</v>
      </c>
      <c r="G353" s="12">
        <f t="shared" si="136"/>
        <v>136</v>
      </c>
      <c r="H353" s="12">
        <f t="shared" si="136"/>
        <v>153</v>
      </c>
      <c r="I353" s="12">
        <f t="shared" si="136"/>
        <v>155</v>
      </c>
      <c r="J353" s="12">
        <f t="shared" si="136"/>
        <v>171</v>
      </c>
      <c r="K353" s="12">
        <f t="shared" si="136"/>
        <v>161</v>
      </c>
      <c r="L353" s="12">
        <f t="shared" si="136"/>
        <v>172</v>
      </c>
      <c r="M353" s="12">
        <f t="shared" si="136"/>
        <v>156</v>
      </c>
      <c r="N353" s="12">
        <f t="shared" si="136"/>
        <v>180</v>
      </c>
      <c r="O353" s="12">
        <f t="shared" si="136"/>
        <v>164</v>
      </c>
      <c r="P353" s="12">
        <f t="shared" si="136"/>
        <v>223</v>
      </c>
      <c r="Q353" s="12">
        <f t="shared" si="136"/>
        <v>241</v>
      </c>
      <c r="R353" s="12">
        <f t="shared" si="136"/>
        <v>272</v>
      </c>
      <c r="S353" s="12">
        <f t="shared" si="136"/>
        <v>283</v>
      </c>
      <c r="T353" s="12">
        <f t="shared" si="136"/>
        <v>284</v>
      </c>
      <c r="U353" s="12">
        <f t="shared" si="136"/>
        <v>319</v>
      </c>
      <c r="V353" s="12">
        <f t="shared" si="136"/>
        <v>340</v>
      </c>
      <c r="W353" s="12">
        <f t="shared" si="136"/>
        <v>389</v>
      </c>
      <c r="X353" s="12">
        <f t="shared" si="136"/>
        <v>432</v>
      </c>
      <c r="Y353" s="12">
        <f>+Y269+Y274+Y279+Y284+Y289+Y294+Y299+Y304+Y309+Y314+Y319+Y324+Y329+Y334+Y339+Y344+Y349</f>
        <v>472</v>
      </c>
      <c r="Z353" s="13">
        <f t="shared" si="131"/>
        <v>499</v>
      </c>
      <c r="AA353" s="12">
        <f t="shared" si="132"/>
        <v>556</v>
      </c>
      <c r="AB353" s="12">
        <f t="shared" si="132"/>
        <v>604</v>
      </c>
      <c r="AC353" s="12">
        <f t="shared" ref="AC353:AD353" si="137">SUM(AC269+AC274+AC279+AC284+AC289+AC294+AC299+AC304+AC309+AC314+AC319+AC324+AC329+AC334+AC339+AC344+AC349)</f>
        <v>637</v>
      </c>
      <c r="AD353" s="12">
        <f t="shared" si="137"/>
        <v>642</v>
      </c>
      <c r="AE353" s="14">
        <f t="shared" ref="AE353:AH353" si="138">SUM(AE269+AE274+AE279+AE284+AE289+AE294+AE299+AE304+AE309+AE314+AE319+AE324+AE329+AE334+AE339+AE344+AE349)</f>
        <v>621</v>
      </c>
      <c r="AF353" s="14">
        <f t="shared" ref="AF353:AG353" si="139">SUM(AF269+AF274+AF279+AF284+AF289+AF294+AF299+AF304+AF309+AF314+AF319+AF324+AF329+AF334+AF339+AF344+AF349)</f>
        <v>705</v>
      </c>
      <c r="AG353" s="14">
        <f t="shared" si="139"/>
        <v>717</v>
      </c>
      <c r="AH353" s="14">
        <f t="shared" si="138"/>
        <v>680</v>
      </c>
      <c r="AI353" s="122"/>
      <c r="AJ353" s="122"/>
    </row>
    <row r="354" spans="1:36" s="2" customFormat="1" ht="14.45" customHeight="1" x14ac:dyDescent="0.3">
      <c r="A354" s="15" t="s">
        <v>108</v>
      </c>
      <c r="B354" s="16"/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8">
        <v>0</v>
      </c>
      <c r="AA354" s="17">
        <f t="shared" si="132"/>
        <v>80</v>
      </c>
      <c r="AB354" s="17">
        <f t="shared" si="132"/>
        <v>74</v>
      </c>
      <c r="AC354" s="17">
        <f t="shared" ref="AC354:AD354" si="140">SUM(AC270+AC275+AC280+AC285+AC290+AC295+AC300+AC305+AC310+AC315+AC320+AC325+AC330+AC335+AC340+AC345+AC350)</f>
        <v>110</v>
      </c>
      <c r="AD354" s="17">
        <f t="shared" si="140"/>
        <v>91</v>
      </c>
      <c r="AE354" s="19">
        <f t="shared" ref="AE354:AH354" si="141">SUM(AE270+AE275+AE280+AE285+AE290+AE295+AE300+AE305+AE310+AE315+AE320+AE325+AE330+AE335+AE340+AE345+AE350)</f>
        <v>142</v>
      </c>
      <c r="AF354" s="19">
        <f t="shared" ref="AF354:AG354" si="142">SUM(AF270+AF275+AF280+AF285+AF290+AF295+AF300+AF305+AF310+AF315+AF320+AF325+AF330+AF335+AF340+AF345+AF350)</f>
        <v>135</v>
      </c>
      <c r="AG354" s="19">
        <f t="shared" si="142"/>
        <v>119</v>
      </c>
      <c r="AH354" s="19">
        <f t="shared" si="141"/>
        <v>92</v>
      </c>
      <c r="AI354" s="122"/>
      <c r="AJ354" s="122"/>
    </row>
    <row r="355" spans="1:36" s="2" customFormat="1" ht="14.45" customHeight="1" x14ac:dyDescent="0.3">
      <c r="A355" s="10" t="s">
        <v>109</v>
      </c>
      <c r="B355" s="11"/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3">
        <v>0</v>
      </c>
      <c r="AA355" s="12">
        <f t="shared" si="132"/>
        <v>36</v>
      </c>
      <c r="AB355" s="12">
        <f t="shared" si="132"/>
        <v>31</v>
      </c>
      <c r="AC355" s="12">
        <f t="shared" ref="AC355:AD355" si="143">SUM(AC271+AC276+AC281+AC286+AC291+AC296+AC301+AC306+AC311+AC316+AC321+AC326+AC331+AC336+AC341+AC346+AC351)</f>
        <v>31</v>
      </c>
      <c r="AD355" s="12">
        <f t="shared" si="143"/>
        <v>31</v>
      </c>
      <c r="AE355" s="14">
        <f t="shared" ref="AE355:AH355" si="144">SUM(AE271+AE276+AE281+AE286+AE291+AE296+AE301+AE306+AE311+AE316+AE321+AE326+AE331+AE336+AE341+AE346+AE351)</f>
        <v>78</v>
      </c>
      <c r="AF355" s="14">
        <f t="shared" ref="AF355:AG355" si="145">SUM(AF271+AF276+AF281+AF286+AF291+AF296+AF301+AF306+AF311+AF316+AF321+AF326+AF331+AF336+AF341+AF346+AF351)</f>
        <v>40</v>
      </c>
      <c r="AG355" s="14">
        <f t="shared" si="145"/>
        <v>33</v>
      </c>
      <c r="AH355" s="14">
        <f t="shared" si="144"/>
        <v>19</v>
      </c>
      <c r="AI355" s="122"/>
      <c r="AJ355" s="122"/>
    </row>
    <row r="356" spans="1:36" s="3" customFormat="1" ht="14.45" customHeight="1" x14ac:dyDescent="0.3">
      <c r="A356" s="15" t="s">
        <v>90</v>
      </c>
      <c r="B356" s="84"/>
      <c r="C356" s="85">
        <f t="shared" ref="C356:Z356" si="146">SUM(C352:C353)</f>
        <v>198</v>
      </c>
      <c r="D356" s="85">
        <f t="shared" si="146"/>
        <v>192</v>
      </c>
      <c r="E356" s="85">
        <f t="shared" si="146"/>
        <v>208</v>
      </c>
      <c r="F356" s="85">
        <f t="shared" si="146"/>
        <v>215</v>
      </c>
      <c r="G356" s="85">
        <f t="shared" si="146"/>
        <v>227</v>
      </c>
      <c r="H356" s="85">
        <f t="shared" si="146"/>
        <v>262</v>
      </c>
      <c r="I356" s="85">
        <f t="shared" si="146"/>
        <v>285</v>
      </c>
      <c r="J356" s="85">
        <f t="shared" si="146"/>
        <v>336</v>
      </c>
      <c r="K356" s="85">
        <f t="shared" si="146"/>
        <v>348</v>
      </c>
      <c r="L356" s="85">
        <f t="shared" si="146"/>
        <v>374</v>
      </c>
      <c r="M356" s="85">
        <f t="shared" si="146"/>
        <v>386</v>
      </c>
      <c r="N356" s="85">
        <f t="shared" si="146"/>
        <v>429</v>
      </c>
      <c r="O356" s="85">
        <f t="shared" si="146"/>
        <v>431</v>
      </c>
      <c r="P356" s="85">
        <f t="shared" si="146"/>
        <v>486</v>
      </c>
      <c r="Q356" s="85">
        <f t="shared" si="146"/>
        <v>511</v>
      </c>
      <c r="R356" s="85">
        <f t="shared" si="146"/>
        <v>548</v>
      </c>
      <c r="S356" s="85">
        <f t="shared" si="146"/>
        <v>550</v>
      </c>
      <c r="T356" s="85">
        <f t="shared" si="146"/>
        <v>547</v>
      </c>
      <c r="U356" s="85">
        <f t="shared" si="146"/>
        <v>587</v>
      </c>
      <c r="V356" s="85">
        <f t="shared" si="146"/>
        <v>689</v>
      </c>
      <c r="W356" s="85">
        <f>SUM(W352:W353)</f>
        <v>726</v>
      </c>
      <c r="X356" s="85">
        <f t="shared" si="146"/>
        <v>771</v>
      </c>
      <c r="Y356" s="85">
        <f t="shared" si="146"/>
        <v>859</v>
      </c>
      <c r="Z356" s="85">
        <f t="shared" si="146"/>
        <v>900</v>
      </c>
      <c r="AA356" s="85">
        <f t="shared" ref="AA356:AH356" si="147">SUM(AA352:AA355)</f>
        <v>1006</v>
      </c>
      <c r="AB356" s="85">
        <f t="shared" si="147"/>
        <v>1030</v>
      </c>
      <c r="AC356" s="85">
        <f t="shared" si="147"/>
        <v>1123</v>
      </c>
      <c r="AD356" s="85">
        <f t="shared" si="147"/>
        <v>1104</v>
      </c>
      <c r="AE356" s="86">
        <f t="shared" si="147"/>
        <v>1160</v>
      </c>
      <c r="AF356" s="86">
        <f t="shared" ref="AF356:AG356" si="148">SUM(AF352:AF355)</f>
        <v>1216</v>
      </c>
      <c r="AG356" s="86">
        <f t="shared" si="148"/>
        <v>1198</v>
      </c>
      <c r="AH356" s="86">
        <f t="shared" si="147"/>
        <v>1083</v>
      </c>
      <c r="AI356" s="123"/>
      <c r="AJ356" s="123"/>
    </row>
    <row r="357" spans="1:36" s="3" customFormat="1" ht="14.45" customHeight="1" x14ac:dyDescent="0.3">
      <c r="A357" s="129" t="s">
        <v>79</v>
      </c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3"/>
      <c r="AJ357" s="123"/>
    </row>
    <row r="358" spans="1:36" ht="14.45" customHeight="1" x14ac:dyDescent="0.1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</row>
    <row r="359" spans="1:36" s="2" customFormat="1" ht="14.45" customHeight="1" x14ac:dyDescent="0.3">
      <c r="A359" s="24" t="s">
        <v>89</v>
      </c>
      <c r="B359" s="25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8"/>
      <c r="AF359" s="28"/>
      <c r="AG359" s="28"/>
      <c r="AH359" s="28"/>
      <c r="AI359" s="122"/>
      <c r="AJ359" s="122"/>
    </row>
    <row r="360" spans="1:36" s="2" customFormat="1" ht="14.45" customHeight="1" x14ac:dyDescent="0.3">
      <c r="A360" s="15"/>
      <c r="B360" s="16" t="s">
        <v>96</v>
      </c>
      <c r="C360" s="17">
        <v>3</v>
      </c>
      <c r="D360" s="17">
        <v>2</v>
      </c>
      <c r="E360" s="17">
        <v>4</v>
      </c>
      <c r="F360" s="17">
        <v>2</v>
      </c>
      <c r="G360" s="17">
        <v>2</v>
      </c>
      <c r="H360" s="17">
        <v>3</v>
      </c>
      <c r="I360" s="17">
        <v>1</v>
      </c>
      <c r="J360" s="17">
        <v>1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33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8">
        <v>0</v>
      </c>
      <c r="AA360" s="17">
        <v>0</v>
      </c>
      <c r="AB360" s="17">
        <v>0</v>
      </c>
      <c r="AC360" s="17">
        <v>0</v>
      </c>
      <c r="AD360" s="17">
        <v>0</v>
      </c>
      <c r="AE360" s="19">
        <v>0</v>
      </c>
      <c r="AF360" s="19">
        <v>0</v>
      </c>
      <c r="AG360" s="19">
        <v>0</v>
      </c>
      <c r="AH360" s="19">
        <v>0</v>
      </c>
      <c r="AI360" s="122"/>
      <c r="AJ360" s="122"/>
    </row>
    <row r="361" spans="1:36" s="2" customFormat="1" ht="14.45" customHeight="1" x14ac:dyDescent="0.3">
      <c r="A361" s="24"/>
      <c r="B361" s="25" t="s">
        <v>97</v>
      </c>
      <c r="C361" s="26">
        <v>11</v>
      </c>
      <c r="D361" s="26">
        <v>6</v>
      </c>
      <c r="E361" s="26">
        <v>11</v>
      </c>
      <c r="F361" s="26">
        <v>7</v>
      </c>
      <c r="G361" s="26">
        <v>4</v>
      </c>
      <c r="H361" s="26">
        <v>6</v>
      </c>
      <c r="I361" s="26">
        <v>4</v>
      </c>
      <c r="J361" s="26">
        <v>5</v>
      </c>
      <c r="K361" s="26">
        <v>2</v>
      </c>
      <c r="L361" s="26">
        <v>2</v>
      </c>
      <c r="M361" s="26">
        <v>0</v>
      </c>
      <c r="N361" s="26">
        <v>1</v>
      </c>
      <c r="O361" s="26">
        <v>0</v>
      </c>
      <c r="P361" s="26">
        <v>71</v>
      </c>
      <c r="Q361" s="26">
        <v>1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1</v>
      </c>
      <c r="Y361" s="26">
        <v>0</v>
      </c>
      <c r="Z361" s="27">
        <v>0</v>
      </c>
      <c r="AA361" s="26">
        <v>0</v>
      </c>
      <c r="AB361" s="26">
        <v>0</v>
      </c>
      <c r="AC361" s="26">
        <v>0</v>
      </c>
      <c r="AD361" s="26">
        <v>0</v>
      </c>
      <c r="AE361" s="28">
        <v>0</v>
      </c>
      <c r="AF361" s="28">
        <v>0</v>
      </c>
      <c r="AG361" s="28">
        <v>0</v>
      </c>
      <c r="AH361" s="28">
        <v>0</v>
      </c>
      <c r="AI361" s="122"/>
      <c r="AJ361" s="122"/>
    </row>
    <row r="362" spans="1:36" s="2" customFormat="1" ht="14.45" customHeight="1" x14ac:dyDescent="0.3">
      <c r="A362" s="15"/>
      <c r="B362" s="16" t="s">
        <v>103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8">
        <v>0</v>
      </c>
      <c r="AA362" s="17">
        <v>0</v>
      </c>
      <c r="AB362" s="17">
        <v>0</v>
      </c>
      <c r="AC362" s="17">
        <v>0</v>
      </c>
      <c r="AD362" s="17">
        <v>0</v>
      </c>
      <c r="AE362" s="19">
        <v>0</v>
      </c>
      <c r="AF362" s="19">
        <v>0</v>
      </c>
      <c r="AG362" s="19">
        <v>0</v>
      </c>
      <c r="AH362" s="19">
        <v>0</v>
      </c>
      <c r="AI362" s="122"/>
      <c r="AJ362" s="122"/>
    </row>
    <row r="363" spans="1:36" s="2" customFormat="1" ht="14.45" customHeight="1" x14ac:dyDescent="0.3">
      <c r="A363" s="24"/>
      <c r="B363" s="25" t="s">
        <v>110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7">
        <v>0</v>
      </c>
      <c r="AA363" s="26">
        <v>0</v>
      </c>
      <c r="AB363" s="26">
        <v>0</v>
      </c>
      <c r="AC363" s="26">
        <v>0</v>
      </c>
      <c r="AD363" s="26">
        <v>0</v>
      </c>
      <c r="AE363" s="28">
        <v>0</v>
      </c>
      <c r="AF363" s="28">
        <v>0</v>
      </c>
      <c r="AG363" s="28">
        <v>0</v>
      </c>
      <c r="AH363" s="28">
        <v>0</v>
      </c>
      <c r="AI363" s="122"/>
      <c r="AJ363" s="122"/>
    </row>
    <row r="364" spans="1:36" s="2" customFormat="1" ht="14.45" customHeight="1" x14ac:dyDescent="0.3">
      <c r="A364" s="15" t="s">
        <v>37</v>
      </c>
      <c r="B364" s="1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8"/>
      <c r="AA364" s="17"/>
      <c r="AB364" s="17"/>
      <c r="AC364" s="17"/>
      <c r="AD364" s="17"/>
      <c r="AE364" s="19"/>
      <c r="AF364" s="19"/>
      <c r="AG364" s="19"/>
      <c r="AH364" s="19"/>
      <c r="AI364" s="122"/>
      <c r="AJ364" s="122"/>
    </row>
    <row r="365" spans="1:36" s="2" customFormat="1" ht="14.45" customHeight="1" x14ac:dyDescent="0.3">
      <c r="A365" s="24"/>
      <c r="B365" s="25" t="s">
        <v>96</v>
      </c>
      <c r="C365" s="26">
        <v>4</v>
      </c>
      <c r="D365" s="26">
        <v>13</v>
      </c>
      <c r="E365" s="26">
        <v>17</v>
      </c>
      <c r="F365" s="26">
        <v>11</v>
      </c>
      <c r="G365" s="26">
        <v>21</v>
      </c>
      <c r="H365" s="26">
        <v>25</v>
      </c>
      <c r="I365" s="26">
        <v>26</v>
      </c>
      <c r="J365" s="26">
        <v>50</v>
      </c>
      <c r="K365" s="26">
        <v>39</v>
      </c>
      <c r="L365" s="26">
        <v>34</v>
      </c>
      <c r="M365" s="26">
        <v>52</v>
      </c>
      <c r="N365" s="26">
        <v>40</v>
      </c>
      <c r="O365" s="26">
        <v>45</v>
      </c>
      <c r="P365" s="26">
        <v>36</v>
      </c>
      <c r="Q365" s="26">
        <v>41</v>
      </c>
      <c r="R365" s="26">
        <v>35</v>
      </c>
      <c r="S365" s="26">
        <v>18</v>
      </c>
      <c r="T365" s="26">
        <v>22</v>
      </c>
      <c r="U365" s="26">
        <v>24</v>
      </c>
      <c r="V365" s="26">
        <v>115</v>
      </c>
      <c r="W365" s="26">
        <v>42</v>
      </c>
      <c r="X365" s="26">
        <v>43</v>
      </c>
      <c r="Y365" s="26">
        <v>82</v>
      </c>
      <c r="Z365" s="27">
        <v>59</v>
      </c>
      <c r="AA365" s="26">
        <v>30</v>
      </c>
      <c r="AB365" s="26">
        <v>0</v>
      </c>
      <c r="AC365" s="26">
        <v>0</v>
      </c>
      <c r="AD365" s="26">
        <v>0</v>
      </c>
      <c r="AE365" s="28">
        <v>0</v>
      </c>
      <c r="AF365" s="28">
        <v>0</v>
      </c>
      <c r="AG365" s="28">
        <v>0</v>
      </c>
      <c r="AH365" s="28">
        <v>0</v>
      </c>
      <c r="AI365" s="122"/>
      <c r="AJ365" s="122"/>
    </row>
    <row r="366" spans="1:36" s="2" customFormat="1" ht="14.45" customHeight="1" x14ac:dyDescent="0.3">
      <c r="A366" s="15"/>
      <c r="B366" s="16" t="s">
        <v>97</v>
      </c>
      <c r="C366" s="17">
        <v>21</v>
      </c>
      <c r="D366" s="17">
        <v>28</v>
      </c>
      <c r="E366" s="17">
        <v>17</v>
      </c>
      <c r="F366" s="17">
        <v>22</v>
      </c>
      <c r="G366" s="17">
        <v>12</v>
      </c>
      <c r="H366" s="17">
        <v>30</v>
      </c>
      <c r="I366" s="17">
        <v>30</v>
      </c>
      <c r="J366" s="17">
        <v>29</v>
      </c>
      <c r="K366" s="17">
        <v>27</v>
      </c>
      <c r="L366" s="17">
        <v>37</v>
      </c>
      <c r="M366" s="17">
        <v>20</v>
      </c>
      <c r="N366" s="17">
        <v>39</v>
      </c>
      <c r="O366" s="17">
        <v>33</v>
      </c>
      <c r="P366" s="17">
        <v>26</v>
      </c>
      <c r="Q366" s="17">
        <v>60</v>
      </c>
      <c r="R366" s="17">
        <v>54</v>
      </c>
      <c r="S366" s="17">
        <v>44</v>
      </c>
      <c r="T366" s="17">
        <v>33</v>
      </c>
      <c r="U366" s="17">
        <v>56</v>
      </c>
      <c r="V366" s="17">
        <v>59</v>
      </c>
      <c r="W366" s="17">
        <v>73</v>
      </c>
      <c r="X366" s="17">
        <v>81</v>
      </c>
      <c r="Y366" s="17">
        <v>71</v>
      </c>
      <c r="Z366" s="18">
        <v>88</v>
      </c>
      <c r="AA366" s="17">
        <v>101</v>
      </c>
      <c r="AB366" s="17">
        <v>0</v>
      </c>
      <c r="AC366" s="17">
        <v>0</v>
      </c>
      <c r="AD366" s="17">
        <v>0</v>
      </c>
      <c r="AE366" s="19">
        <v>0</v>
      </c>
      <c r="AF366" s="19">
        <v>0</v>
      </c>
      <c r="AG366" s="19">
        <v>0</v>
      </c>
      <c r="AH366" s="19">
        <v>0</v>
      </c>
      <c r="AI366" s="122"/>
      <c r="AJ366" s="122"/>
    </row>
    <row r="367" spans="1:36" s="2" customFormat="1" ht="14.45" customHeight="1" x14ac:dyDescent="0.3">
      <c r="A367" s="24"/>
      <c r="B367" s="25" t="s">
        <v>103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0</v>
      </c>
      <c r="Z367" s="27">
        <v>0</v>
      </c>
      <c r="AA367" s="26">
        <v>40</v>
      </c>
      <c r="AB367" s="26">
        <v>0</v>
      </c>
      <c r="AC367" s="26">
        <v>0</v>
      </c>
      <c r="AD367" s="26">
        <v>0</v>
      </c>
      <c r="AE367" s="28">
        <v>0</v>
      </c>
      <c r="AF367" s="28">
        <v>0</v>
      </c>
      <c r="AG367" s="28">
        <v>0</v>
      </c>
      <c r="AH367" s="28">
        <v>0</v>
      </c>
      <c r="AI367" s="122"/>
      <c r="AJ367" s="122"/>
    </row>
    <row r="368" spans="1:36" s="2" customFormat="1" ht="14.45" customHeight="1" x14ac:dyDescent="0.3">
      <c r="A368" s="15"/>
      <c r="B368" s="16" t="s">
        <v>110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0</v>
      </c>
      <c r="Y368" s="17">
        <v>0</v>
      </c>
      <c r="Z368" s="18">
        <v>0</v>
      </c>
      <c r="AA368" s="17">
        <v>36</v>
      </c>
      <c r="AB368" s="17">
        <v>0</v>
      </c>
      <c r="AC368" s="17">
        <v>0</v>
      </c>
      <c r="AD368" s="17">
        <v>0</v>
      </c>
      <c r="AE368" s="19">
        <v>0</v>
      </c>
      <c r="AF368" s="19">
        <v>0</v>
      </c>
      <c r="AG368" s="19">
        <v>0</v>
      </c>
      <c r="AH368" s="19">
        <v>0</v>
      </c>
      <c r="AI368" s="122"/>
      <c r="AJ368" s="122"/>
    </row>
    <row r="369" spans="1:36" s="2" customFormat="1" ht="14.45" customHeight="1" x14ac:dyDescent="0.3">
      <c r="A369" s="24" t="s">
        <v>38</v>
      </c>
      <c r="B369" s="25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7"/>
      <c r="AA369" s="26"/>
      <c r="AB369" s="26"/>
      <c r="AC369" s="26"/>
      <c r="AD369" s="26"/>
      <c r="AE369" s="28"/>
      <c r="AF369" s="28"/>
      <c r="AG369" s="28"/>
      <c r="AH369" s="28"/>
      <c r="AI369" s="122"/>
      <c r="AJ369" s="122"/>
    </row>
    <row r="370" spans="1:36" s="2" customFormat="1" ht="14.45" customHeight="1" x14ac:dyDescent="0.3">
      <c r="A370" s="15"/>
      <c r="B370" s="16" t="s">
        <v>96</v>
      </c>
      <c r="C370" s="17">
        <v>8</v>
      </c>
      <c r="D370" s="17">
        <v>2</v>
      </c>
      <c r="E370" s="17">
        <v>13</v>
      </c>
      <c r="F370" s="17">
        <v>15</v>
      </c>
      <c r="G370" s="17">
        <v>11</v>
      </c>
      <c r="H370" s="17">
        <v>17</v>
      </c>
      <c r="I370" s="17">
        <v>21</v>
      </c>
      <c r="J370" s="17">
        <v>22</v>
      </c>
      <c r="K370" s="17">
        <v>43</v>
      </c>
      <c r="L370" s="17">
        <v>34</v>
      </c>
      <c r="M370" s="17">
        <v>25</v>
      </c>
      <c r="N370" s="17">
        <v>38</v>
      </c>
      <c r="O370" s="17">
        <v>33</v>
      </c>
      <c r="P370" s="17">
        <v>32</v>
      </c>
      <c r="Q370" s="17">
        <v>22</v>
      </c>
      <c r="R370" s="17">
        <v>29</v>
      </c>
      <c r="S370" s="17">
        <v>29</v>
      </c>
      <c r="T370" s="17">
        <v>14</v>
      </c>
      <c r="U370" s="17">
        <v>21</v>
      </c>
      <c r="V370" s="17">
        <v>17</v>
      </c>
      <c r="W370" s="17">
        <v>86</v>
      </c>
      <c r="X370" s="17">
        <v>33</v>
      </c>
      <c r="Y370" s="17">
        <v>37</v>
      </c>
      <c r="Z370" s="18">
        <v>62</v>
      </c>
      <c r="AA370" s="17">
        <v>50</v>
      </c>
      <c r="AB370" s="17">
        <v>29</v>
      </c>
      <c r="AC370" s="17">
        <v>46</v>
      </c>
      <c r="AD370" s="17">
        <v>42</v>
      </c>
      <c r="AE370" s="19">
        <v>35</v>
      </c>
      <c r="AF370" s="19">
        <v>46</v>
      </c>
      <c r="AG370" s="19">
        <v>48</v>
      </c>
      <c r="AH370" s="19">
        <v>23</v>
      </c>
      <c r="AI370" s="122"/>
      <c r="AJ370" s="122"/>
    </row>
    <row r="371" spans="1:36" s="2" customFormat="1" ht="14.45" customHeight="1" x14ac:dyDescent="0.3">
      <c r="A371" s="24"/>
      <c r="B371" s="25" t="s">
        <v>97</v>
      </c>
      <c r="C371" s="26">
        <v>26</v>
      </c>
      <c r="D371" s="26">
        <v>14</v>
      </c>
      <c r="E371" s="26">
        <v>21</v>
      </c>
      <c r="F371" s="26">
        <v>14</v>
      </c>
      <c r="G371" s="26">
        <v>20</v>
      </c>
      <c r="H371" s="26">
        <v>7</v>
      </c>
      <c r="I371" s="26">
        <v>20</v>
      </c>
      <c r="J371" s="26">
        <v>22</v>
      </c>
      <c r="K371" s="26">
        <v>14</v>
      </c>
      <c r="L371" s="26">
        <v>24</v>
      </c>
      <c r="M371" s="26">
        <v>27</v>
      </c>
      <c r="N371" s="26">
        <v>11</v>
      </c>
      <c r="O371" s="26">
        <v>31</v>
      </c>
      <c r="P371" s="26">
        <v>27</v>
      </c>
      <c r="Q371" s="26">
        <v>52</v>
      </c>
      <c r="R371" s="26">
        <v>44</v>
      </c>
      <c r="S371" s="26">
        <v>45</v>
      </c>
      <c r="T371" s="26">
        <v>40</v>
      </c>
      <c r="U371" s="26">
        <v>31</v>
      </c>
      <c r="V371" s="26">
        <v>54</v>
      </c>
      <c r="W371" s="26">
        <v>51</v>
      </c>
      <c r="X371" s="26">
        <v>64</v>
      </c>
      <c r="Y371" s="26">
        <v>73</v>
      </c>
      <c r="Z371" s="27">
        <v>57</v>
      </c>
      <c r="AA371" s="26">
        <v>75</v>
      </c>
      <c r="AB371" s="26">
        <v>103</v>
      </c>
      <c r="AC371" s="26">
        <v>85</v>
      </c>
      <c r="AD371" s="26">
        <v>75</v>
      </c>
      <c r="AE371" s="28">
        <v>39</v>
      </c>
      <c r="AF371" s="28">
        <v>106</v>
      </c>
      <c r="AG371" s="28">
        <v>67</v>
      </c>
      <c r="AH371" s="28">
        <v>42</v>
      </c>
      <c r="AI371" s="122"/>
      <c r="AJ371" s="122"/>
    </row>
    <row r="372" spans="1:36" s="2" customFormat="1" ht="14.45" customHeight="1" x14ac:dyDescent="0.3">
      <c r="A372" s="15"/>
      <c r="B372" s="16" t="s">
        <v>103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  <c r="Y372" s="17">
        <v>0</v>
      </c>
      <c r="Z372" s="18">
        <v>0</v>
      </c>
      <c r="AA372" s="17">
        <v>0</v>
      </c>
      <c r="AB372" s="17">
        <v>0</v>
      </c>
      <c r="AC372" s="17">
        <v>47</v>
      </c>
      <c r="AD372" s="17">
        <v>2</v>
      </c>
      <c r="AE372" s="19">
        <v>77</v>
      </c>
      <c r="AF372" s="19">
        <v>34</v>
      </c>
      <c r="AG372" s="19">
        <v>20</v>
      </c>
      <c r="AH372" s="19">
        <v>4</v>
      </c>
      <c r="AI372" s="122"/>
      <c r="AJ372" s="122"/>
    </row>
    <row r="373" spans="1:36" s="2" customFormat="1" ht="14.45" customHeight="1" x14ac:dyDescent="0.3">
      <c r="A373" s="24"/>
      <c r="B373" s="25" t="s">
        <v>110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0</v>
      </c>
      <c r="Z373" s="27">
        <v>0</v>
      </c>
      <c r="AA373" s="26">
        <v>0</v>
      </c>
      <c r="AB373" s="26">
        <v>0</v>
      </c>
      <c r="AC373" s="26">
        <v>0</v>
      </c>
      <c r="AD373" s="26">
        <v>0</v>
      </c>
      <c r="AE373" s="28">
        <v>61</v>
      </c>
      <c r="AF373" s="28">
        <v>0</v>
      </c>
      <c r="AG373" s="28">
        <v>0</v>
      </c>
      <c r="AH373" s="28">
        <v>0</v>
      </c>
      <c r="AI373" s="122"/>
      <c r="AJ373" s="122"/>
    </row>
    <row r="374" spans="1:36" s="2" customFormat="1" ht="14.45" customHeight="1" x14ac:dyDescent="0.3">
      <c r="A374" s="15" t="s">
        <v>39</v>
      </c>
      <c r="B374" s="1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8"/>
      <c r="AA374" s="17"/>
      <c r="AB374" s="17"/>
      <c r="AC374" s="17"/>
      <c r="AD374" s="17"/>
      <c r="AE374" s="19"/>
      <c r="AF374" s="19"/>
      <c r="AG374" s="19"/>
      <c r="AH374" s="19"/>
      <c r="AI374" s="122"/>
      <c r="AJ374" s="122"/>
    </row>
    <row r="375" spans="1:36" s="2" customFormat="1" ht="14.45" customHeight="1" x14ac:dyDescent="0.3">
      <c r="A375" s="24"/>
      <c r="B375" s="25" t="s">
        <v>96</v>
      </c>
      <c r="C375" s="26">
        <v>5</v>
      </c>
      <c r="D375" s="26">
        <v>7</v>
      </c>
      <c r="E375" s="26">
        <v>2</v>
      </c>
      <c r="F375" s="26">
        <v>11</v>
      </c>
      <c r="G375" s="26">
        <v>15</v>
      </c>
      <c r="H375" s="26">
        <v>10</v>
      </c>
      <c r="I375" s="26">
        <v>18</v>
      </c>
      <c r="J375" s="26">
        <v>19</v>
      </c>
      <c r="K375" s="26">
        <v>22</v>
      </c>
      <c r="L375" s="26">
        <v>33</v>
      </c>
      <c r="M375" s="26">
        <v>33</v>
      </c>
      <c r="N375" s="26">
        <v>20</v>
      </c>
      <c r="O375" s="26">
        <v>36</v>
      </c>
      <c r="P375" s="26">
        <v>34</v>
      </c>
      <c r="Q375" s="26">
        <v>29</v>
      </c>
      <c r="R375" s="26">
        <v>25</v>
      </c>
      <c r="S375" s="26">
        <v>25</v>
      </c>
      <c r="T375" s="26">
        <v>28</v>
      </c>
      <c r="U375" s="26">
        <v>15</v>
      </c>
      <c r="V375" s="26">
        <v>17</v>
      </c>
      <c r="W375" s="26">
        <v>18</v>
      </c>
      <c r="X375" s="26">
        <v>76</v>
      </c>
      <c r="Y375" s="26">
        <v>28</v>
      </c>
      <c r="Z375" s="27">
        <v>33</v>
      </c>
      <c r="AA375" s="26">
        <v>35</v>
      </c>
      <c r="AB375" s="26">
        <v>23</v>
      </c>
      <c r="AC375" s="26">
        <v>27</v>
      </c>
      <c r="AD375" s="26">
        <v>35</v>
      </c>
      <c r="AE375" s="28">
        <v>30</v>
      </c>
      <c r="AF375" s="28">
        <v>29</v>
      </c>
      <c r="AG375" s="28">
        <v>33</v>
      </c>
      <c r="AH375" s="28">
        <v>40</v>
      </c>
      <c r="AI375" s="122"/>
      <c r="AJ375" s="122"/>
    </row>
    <row r="376" spans="1:36" s="2" customFormat="1" ht="14.45" customHeight="1" x14ac:dyDescent="0.3">
      <c r="A376" s="15"/>
      <c r="B376" s="16" t="s">
        <v>97</v>
      </c>
      <c r="C376" s="17">
        <v>13</v>
      </c>
      <c r="D376" s="17">
        <v>22</v>
      </c>
      <c r="E376" s="17">
        <v>12</v>
      </c>
      <c r="F376" s="17">
        <v>17</v>
      </c>
      <c r="G376" s="17">
        <v>14</v>
      </c>
      <c r="H376" s="17">
        <v>17</v>
      </c>
      <c r="I376" s="17">
        <v>8</v>
      </c>
      <c r="J376" s="17">
        <v>17</v>
      </c>
      <c r="K376" s="17">
        <v>19</v>
      </c>
      <c r="L376" s="17">
        <v>10</v>
      </c>
      <c r="M376" s="17">
        <v>18</v>
      </c>
      <c r="N376" s="17">
        <v>24</v>
      </c>
      <c r="O376" s="17">
        <v>5</v>
      </c>
      <c r="P376" s="17">
        <v>5</v>
      </c>
      <c r="Q376" s="17">
        <v>19</v>
      </c>
      <c r="R376" s="17">
        <v>53</v>
      </c>
      <c r="S376" s="17">
        <v>43</v>
      </c>
      <c r="T376" s="17">
        <v>38</v>
      </c>
      <c r="U376" s="17">
        <v>36</v>
      </c>
      <c r="V376" s="17">
        <v>25</v>
      </c>
      <c r="W376" s="17">
        <v>52</v>
      </c>
      <c r="X376" s="17">
        <v>43</v>
      </c>
      <c r="Y376" s="17">
        <v>56</v>
      </c>
      <c r="Z376" s="18">
        <v>68</v>
      </c>
      <c r="AA376" s="17">
        <v>52</v>
      </c>
      <c r="AB376" s="17">
        <v>84</v>
      </c>
      <c r="AC376" s="17">
        <v>96</v>
      </c>
      <c r="AD376" s="17">
        <v>81</v>
      </c>
      <c r="AE376" s="19">
        <v>65</v>
      </c>
      <c r="AF376" s="19">
        <v>35</v>
      </c>
      <c r="AG376" s="19">
        <v>91</v>
      </c>
      <c r="AH376" s="19">
        <v>51</v>
      </c>
      <c r="AI376" s="122"/>
      <c r="AJ376" s="122"/>
    </row>
    <row r="377" spans="1:36" s="2" customFormat="1" ht="14.45" customHeight="1" x14ac:dyDescent="0.3">
      <c r="A377" s="24"/>
      <c r="B377" s="25" t="s">
        <v>103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7">
        <v>0</v>
      </c>
      <c r="AA377" s="26">
        <v>18</v>
      </c>
      <c r="AB377" s="26">
        <v>37</v>
      </c>
      <c r="AC377" s="26">
        <v>0</v>
      </c>
      <c r="AD377" s="26">
        <v>39</v>
      </c>
      <c r="AE377" s="28">
        <v>1</v>
      </c>
      <c r="AF377" s="28">
        <v>48</v>
      </c>
      <c r="AG377" s="28">
        <v>25</v>
      </c>
      <c r="AH377" s="28">
        <v>14</v>
      </c>
      <c r="AI377" s="122"/>
      <c r="AJ377" s="122"/>
    </row>
    <row r="378" spans="1:36" s="2" customFormat="1" ht="14.45" customHeight="1" x14ac:dyDescent="0.3">
      <c r="A378" s="15"/>
      <c r="B378" s="16" t="s">
        <v>110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8">
        <v>0</v>
      </c>
      <c r="AA378" s="17">
        <v>0</v>
      </c>
      <c r="AB378" s="17">
        <v>31</v>
      </c>
      <c r="AC378" s="17">
        <v>0</v>
      </c>
      <c r="AD378" s="17">
        <v>0</v>
      </c>
      <c r="AE378" s="19">
        <v>0</v>
      </c>
      <c r="AF378" s="19">
        <v>23</v>
      </c>
      <c r="AG378" s="19">
        <v>0</v>
      </c>
      <c r="AH378" s="19">
        <v>0</v>
      </c>
      <c r="AI378" s="122"/>
      <c r="AJ378" s="122"/>
    </row>
    <row r="379" spans="1:36" s="2" customFormat="1" ht="14.45" customHeight="1" x14ac:dyDescent="0.3">
      <c r="A379" s="24" t="s">
        <v>40</v>
      </c>
      <c r="B379" s="25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7"/>
      <c r="AA379" s="26"/>
      <c r="AB379" s="26"/>
      <c r="AC379" s="26"/>
      <c r="AD379" s="26"/>
      <c r="AE379" s="28"/>
      <c r="AF379" s="28"/>
      <c r="AG379" s="28"/>
      <c r="AH379" s="28"/>
      <c r="AI379" s="122"/>
      <c r="AJ379" s="122"/>
    </row>
    <row r="380" spans="1:36" s="2" customFormat="1" ht="14.45" customHeight="1" x14ac:dyDescent="0.3">
      <c r="A380" s="15"/>
      <c r="B380" s="16" t="s">
        <v>96</v>
      </c>
      <c r="C380" s="17">
        <v>6</v>
      </c>
      <c r="D380" s="17">
        <v>5</v>
      </c>
      <c r="E380" s="17">
        <v>7</v>
      </c>
      <c r="F380" s="17">
        <v>1</v>
      </c>
      <c r="G380" s="17">
        <v>11</v>
      </c>
      <c r="H380" s="17">
        <v>15</v>
      </c>
      <c r="I380" s="17">
        <v>9</v>
      </c>
      <c r="J380" s="17">
        <v>19</v>
      </c>
      <c r="K380" s="17">
        <v>19</v>
      </c>
      <c r="L380" s="17">
        <v>21</v>
      </c>
      <c r="M380" s="17">
        <v>31</v>
      </c>
      <c r="N380" s="17">
        <v>32</v>
      </c>
      <c r="O380" s="17">
        <v>19</v>
      </c>
      <c r="P380" s="17">
        <v>20</v>
      </c>
      <c r="Q380" s="17">
        <v>32</v>
      </c>
      <c r="R380" s="17">
        <v>28</v>
      </c>
      <c r="S380" s="17">
        <v>26</v>
      </c>
      <c r="T380" s="17">
        <v>23</v>
      </c>
      <c r="U380" s="17">
        <v>26</v>
      </c>
      <c r="V380" s="17">
        <v>14</v>
      </c>
      <c r="W380" s="17">
        <v>16</v>
      </c>
      <c r="X380" s="17">
        <v>15</v>
      </c>
      <c r="Y380" s="17">
        <v>73</v>
      </c>
      <c r="Z380" s="18">
        <v>28</v>
      </c>
      <c r="AA380" s="17">
        <v>28</v>
      </c>
      <c r="AB380" s="17">
        <v>41</v>
      </c>
      <c r="AC380" s="17">
        <v>24</v>
      </c>
      <c r="AD380" s="17">
        <v>23</v>
      </c>
      <c r="AE380" s="19">
        <v>30</v>
      </c>
      <c r="AF380" s="19">
        <v>29</v>
      </c>
      <c r="AG380" s="19">
        <v>24</v>
      </c>
      <c r="AH380" s="19">
        <v>32</v>
      </c>
      <c r="AI380" s="122"/>
      <c r="AJ380" s="122"/>
    </row>
    <row r="381" spans="1:36" s="2" customFormat="1" ht="14.45" customHeight="1" x14ac:dyDescent="0.3">
      <c r="A381" s="24"/>
      <c r="B381" s="25" t="s">
        <v>97</v>
      </c>
      <c r="C381" s="26">
        <v>8</v>
      </c>
      <c r="D381" s="26">
        <v>8</v>
      </c>
      <c r="E381" s="26">
        <v>19</v>
      </c>
      <c r="F381" s="26">
        <v>12</v>
      </c>
      <c r="G381" s="26">
        <v>15</v>
      </c>
      <c r="H381" s="26">
        <v>12</v>
      </c>
      <c r="I381" s="26">
        <v>13</v>
      </c>
      <c r="J381" s="26">
        <v>6</v>
      </c>
      <c r="K381" s="26">
        <v>15</v>
      </c>
      <c r="L381" s="26">
        <v>16</v>
      </c>
      <c r="M381" s="26">
        <v>10</v>
      </c>
      <c r="N381" s="26">
        <v>11</v>
      </c>
      <c r="O381" s="26">
        <v>21</v>
      </c>
      <c r="P381" s="26">
        <v>22</v>
      </c>
      <c r="Q381" s="26">
        <v>21</v>
      </c>
      <c r="R381" s="26">
        <v>19</v>
      </c>
      <c r="S381" s="26">
        <v>43</v>
      </c>
      <c r="T381" s="26">
        <v>35</v>
      </c>
      <c r="U381" s="26">
        <v>39</v>
      </c>
      <c r="V381" s="26">
        <v>34</v>
      </c>
      <c r="W381" s="26">
        <v>25</v>
      </c>
      <c r="X381" s="26">
        <v>49</v>
      </c>
      <c r="Y381" s="26">
        <v>42</v>
      </c>
      <c r="Z381" s="27">
        <v>51</v>
      </c>
      <c r="AA381" s="26">
        <v>62</v>
      </c>
      <c r="AB381" s="26">
        <v>69</v>
      </c>
      <c r="AC381" s="26">
        <v>79</v>
      </c>
      <c r="AD381" s="26">
        <v>82</v>
      </c>
      <c r="AE381" s="28">
        <v>73</v>
      </c>
      <c r="AF381" s="28">
        <v>63</v>
      </c>
      <c r="AG381" s="28">
        <v>35</v>
      </c>
      <c r="AH381" s="28">
        <v>79</v>
      </c>
      <c r="AI381" s="122"/>
      <c r="AJ381" s="122"/>
    </row>
    <row r="382" spans="1:36" s="2" customFormat="1" ht="14.45" customHeight="1" x14ac:dyDescent="0.3">
      <c r="A382" s="15"/>
      <c r="B382" s="16" t="s">
        <v>103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8">
        <v>0</v>
      </c>
      <c r="AA382" s="17">
        <v>0</v>
      </c>
      <c r="AB382" s="17">
        <v>0</v>
      </c>
      <c r="AC382" s="17">
        <v>35</v>
      </c>
      <c r="AD382" s="17">
        <v>0</v>
      </c>
      <c r="AE382" s="19">
        <v>38</v>
      </c>
      <c r="AF382" s="19">
        <v>1</v>
      </c>
      <c r="AG382" s="19">
        <v>40</v>
      </c>
      <c r="AH382" s="19">
        <v>17</v>
      </c>
      <c r="AI382" s="122"/>
      <c r="AJ382" s="122"/>
    </row>
    <row r="383" spans="1:36" s="2" customFormat="1" ht="14.45" customHeight="1" x14ac:dyDescent="0.3">
      <c r="A383" s="24"/>
      <c r="B383" s="25" t="s">
        <v>110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  <c r="Z383" s="27">
        <v>0</v>
      </c>
      <c r="AA383" s="26">
        <v>0</v>
      </c>
      <c r="AB383" s="26">
        <v>0</v>
      </c>
      <c r="AC383" s="26">
        <v>31</v>
      </c>
      <c r="AD383" s="26">
        <v>0</v>
      </c>
      <c r="AE383" s="28">
        <v>0</v>
      </c>
      <c r="AF383" s="28">
        <v>0</v>
      </c>
      <c r="AG383" s="28">
        <v>19</v>
      </c>
      <c r="AH383" s="28">
        <v>0</v>
      </c>
      <c r="AI383" s="122"/>
      <c r="AJ383" s="122"/>
    </row>
    <row r="384" spans="1:36" s="2" customFormat="1" ht="14.45" customHeight="1" x14ac:dyDescent="0.3">
      <c r="A384" s="15" t="s">
        <v>41</v>
      </c>
      <c r="B384" s="1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8"/>
      <c r="AA384" s="17"/>
      <c r="AB384" s="17"/>
      <c r="AC384" s="17"/>
      <c r="AD384" s="17"/>
      <c r="AE384" s="19"/>
      <c r="AF384" s="19"/>
      <c r="AG384" s="19"/>
      <c r="AH384" s="19"/>
      <c r="AI384" s="122"/>
      <c r="AJ384" s="122"/>
    </row>
    <row r="385" spans="1:36" s="2" customFormat="1" ht="14.45" customHeight="1" x14ac:dyDescent="0.3">
      <c r="A385" s="24"/>
      <c r="B385" s="25" t="s">
        <v>96</v>
      </c>
      <c r="C385" s="26">
        <v>7</v>
      </c>
      <c r="D385" s="26">
        <v>6</v>
      </c>
      <c r="E385" s="26">
        <v>5</v>
      </c>
      <c r="F385" s="26">
        <v>7</v>
      </c>
      <c r="G385" s="26">
        <v>1</v>
      </c>
      <c r="H385" s="26">
        <v>10</v>
      </c>
      <c r="I385" s="26">
        <v>16</v>
      </c>
      <c r="J385" s="26">
        <v>9</v>
      </c>
      <c r="K385" s="26">
        <v>16</v>
      </c>
      <c r="L385" s="26">
        <v>20</v>
      </c>
      <c r="M385" s="26">
        <v>20</v>
      </c>
      <c r="N385" s="26">
        <v>31</v>
      </c>
      <c r="O385" s="26">
        <v>30</v>
      </c>
      <c r="P385" s="26">
        <v>30</v>
      </c>
      <c r="Q385" s="26">
        <v>35</v>
      </c>
      <c r="R385" s="26">
        <v>32</v>
      </c>
      <c r="S385" s="26">
        <v>27</v>
      </c>
      <c r="T385" s="26">
        <v>26</v>
      </c>
      <c r="U385" s="26">
        <v>22</v>
      </c>
      <c r="V385" s="26">
        <v>28</v>
      </c>
      <c r="W385" s="26">
        <v>14</v>
      </c>
      <c r="X385" s="26">
        <v>17</v>
      </c>
      <c r="Y385" s="26">
        <v>14</v>
      </c>
      <c r="Z385" s="27">
        <v>70</v>
      </c>
      <c r="AA385" s="26">
        <v>27</v>
      </c>
      <c r="AB385" s="26">
        <v>30</v>
      </c>
      <c r="AC385" s="26">
        <v>37</v>
      </c>
      <c r="AD385" s="26">
        <v>18</v>
      </c>
      <c r="AE385" s="28">
        <v>21</v>
      </c>
      <c r="AF385" s="28">
        <v>29</v>
      </c>
      <c r="AG385" s="28">
        <v>26</v>
      </c>
      <c r="AH385" s="28">
        <v>23</v>
      </c>
      <c r="AI385" s="122"/>
      <c r="AJ385" s="122"/>
    </row>
    <row r="386" spans="1:36" s="2" customFormat="1" ht="14.45" customHeight="1" x14ac:dyDescent="0.3">
      <c r="A386" s="15"/>
      <c r="B386" s="16" t="s">
        <v>97</v>
      </c>
      <c r="C386" s="17">
        <v>17</v>
      </c>
      <c r="D386" s="17">
        <v>7</v>
      </c>
      <c r="E386" s="17">
        <v>8</v>
      </c>
      <c r="F386" s="17">
        <v>18</v>
      </c>
      <c r="G386" s="17">
        <v>10</v>
      </c>
      <c r="H386" s="17">
        <v>14</v>
      </c>
      <c r="I386" s="17">
        <v>12</v>
      </c>
      <c r="J386" s="17">
        <v>12</v>
      </c>
      <c r="K386" s="17">
        <v>5</v>
      </c>
      <c r="L386" s="17">
        <v>12</v>
      </c>
      <c r="M386" s="17">
        <v>15</v>
      </c>
      <c r="N386" s="17">
        <v>11</v>
      </c>
      <c r="O386" s="17">
        <v>11</v>
      </c>
      <c r="P386" s="17">
        <v>9</v>
      </c>
      <c r="Q386" s="17">
        <v>5</v>
      </c>
      <c r="R386" s="17">
        <v>19</v>
      </c>
      <c r="S386" s="17">
        <v>16</v>
      </c>
      <c r="T386" s="17">
        <v>37</v>
      </c>
      <c r="U386" s="17">
        <v>33</v>
      </c>
      <c r="V386" s="17">
        <v>31</v>
      </c>
      <c r="W386" s="17">
        <v>30</v>
      </c>
      <c r="X386" s="17">
        <v>24</v>
      </c>
      <c r="Y386" s="17">
        <v>42</v>
      </c>
      <c r="Z386" s="18">
        <v>36</v>
      </c>
      <c r="AA386" s="17">
        <v>46</v>
      </c>
      <c r="AB386" s="17">
        <v>50</v>
      </c>
      <c r="AC386" s="17">
        <v>60</v>
      </c>
      <c r="AD386" s="17">
        <v>68</v>
      </c>
      <c r="AE386" s="19">
        <v>76</v>
      </c>
      <c r="AF386" s="19">
        <v>71</v>
      </c>
      <c r="AG386" s="19">
        <v>59</v>
      </c>
      <c r="AH386" s="19">
        <v>31</v>
      </c>
      <c r="AI386" s="122"/>
      <c r="AJ386" s="122"/>
    </row>
    <row r="387" spans="1:36" s="2" customFormat="1" ht="14.45" customHeight="1" x14ac:dyDescent="0.3">
      <c r="A387" s="24"/>
      <c r="B387" s="25" t="s">
        <v>103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27">
        <v>0</v>
      </c>
      <c r="AA387" s="26">
        <v>0</v>
      </c>
      <c r="AB387" s="26">
        <v>18</v>
      </c>
      <c r="AC387" s="26">
        <v>0</v>
      </c>
      <c r="AD387" s="26">
        <v>29</v>
      </c>
      <c r="AE387" s="28">
        <v>0</v>
      </c>
      <c r="AF387" s="28">
        <v>38</v>
      </c>
      <c r="AG387" s="28">
        <v>1</v>
      </c>
      <c r="AH387" s="28">
        <v>33</v>
      </c>
      <c r="AI387" s="122"/>
      <c r="AJ387" s="122"/>
    </row>
    <row r="388" spans="1:36" s="2" customFormat="1" ht="14.45" customHeight="1" x14ac:dyDescent="0.3">
      <c r="A388" s="15"/>
      <c r="B388" s="16" t="s">
        <v>110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0</v>
      </c>
      <c r="Z388" s="18">
        <v>0</v>
      </c>
      <c r="AA388" s="17">
        <v>0</v>
      </c>
      <c r="AB388" s="17">
        <v>0</v>
      </c>
      <c r="AC388" s="17">
        <v>0</v>
      </c>
      <c r="AD388" s="17">
        <v>31</v>
      </c>
      <c r="AE388" s="19">
        <v>0</v>
      </c>
      <c r="AF388" s="19">
        <v>0</v>
      </c>
      <c r="AG388" s="19">
        <v>0</v>
      </c>
      <c r="AH388" s="19">
        <v>13</v>
      </c>
      <c r="AI388" s="122"/>
      <c r="AJ388" s="122"/>
    </row>
    <row r="389" spans="1:36" s="2" customFormat="1" ht="14.45" customHeight="1" x14ac:dyDescent="0.3">
      <c r="A389" s="24" t="s">
        <v>42</v>
      </c>
      <c r="B389" s="25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7"/>
      <c r="AA389" s="26"/>
      <c r="AB389" s="26"/>
      <c r="AC389" s="26"/>
      <c r="AD389" s="26"/>
      <c r="AE389" s="28"/>
      <c r="AF389" s="28"/>
      <c r="AG389" s="28"/>
      <c r="AH389" s="28"/>
      <c r="AI389" s="122"/>
      <c r="AJ389" s="122"/>
    </row>
    <row r="390" spans="1:36" s="2" customFormat="1" ht="14.45" customHeight="1" x14ac:dyDescent="0.3">
      <c r="A390" s="15"/>
      <c r="B390" s="16" t="s">
        <v>96</v>
      </c>
      <c r="C390" s="17">
        <v>5</v>
      </c>
      <c r="D390" s="17">
        <v>9</v>
      </c>
      <c r="E390" s="17">
        <v>14</v>
      </c>
      <c r="F390" s="17">
        <v>11</v>
      </c>
      <c r="G390" s="17">
        <v>10</v>
      </c>
      <c r="H390" s="17">
        <v>6</v>
      </c>
      <c r="I390" s="17">
        <v>11</v>
      </c>
      <c r="J390" s="17">
        <v>25</v>
      </c>
      <c r="K390" s="17">
        <v>22</v>
      </c>
      <c r="L390" s="17">
        <v>27</v>
      </c>
      <c r="M390" s="17">
        <v>37</v>
      </c>
      <c r="N390" s="17">
        <v>37</v>
      </c>
      <c r="O390" s="17">
        <v>46</v>
      </c>
      <c r="P390" s="17">
        <v>34</v>
      </c>
      <c r="Q390" s="17">
        <v>42</v>
      </c>
      <c r="R390" s="17">
        <v>50</v>
      </c>
      <c r="S390" s="17">
        <v>60</v>
      </c>
      <c r="T390" s="17">
        <v>56</v>
      </c>
      <c r="U390" s="17">
        <v>48</v>
      </c>
      <c r="V390" s="17">
        <v>41</v>
      </c>
      <c r="W390" s="17">
        <v>44</v>
      </c>
      <c r="X390" s="17">
        <v>35</v>
      </c>
      <c r="Y390" s="17">
        <v>26</v>
      </c>
      <c r="Z390" s="18">
        <v>27</v>
      </c>
      <c r="AA390" s="17">
        <v>44</v>
      </c>
      <c r="AB390" s="17">
        <v>55</v>
      </c>
      <c r="AC390" s="17">
        <v>54</v>
      </c>
      <c r="AD390" s="17">
        <v>64</v>
      </c>
      <c r="AE390" s="19">
        <v>48</v>
      </c>
      <c r="AF390" s="19">
        <v>36</v>
      </c>
      <c r="AG390" s="19">
        <v>47</v>
      </c>
      <c r="AH390" s="19">
        <v>51</v>
      </c>
      <c r="AI390" s="122"/>
      <c r="AJ390" s="122"/>
    </row>
    <row r="391" spans="1:36" s="2" customFormat="1" ht="14.45" customHeight="1" x14ac:dyDescent="0.3">
      <c r="A391" s="24"/>
      <c r="B391" s="25" t="s">
        <v>97</v>
      </c>
      <c r="C391" s="26">
        <v>16</v>
      </c>
      <c r="D391" s="26">
        <v>18</v>
      </c>
      <c r="E391" s="26">
        <v>20</v>
      </c>
      <c r="F391" s="26">
        <v>15</v>
      </c>
      <c r="G391" s="26">
        <v>25</v>
      </c>
      <c r="H391" s="26">
        <v>28</v>
      </c>
      <c r="I391" s="26">
        <v>23</v>
      </c>
      <c r="J391" s="26">
        <v>24</v>
      </c>
      <c r="K391" s="26">
        <v>24</v>
      </c>
      <c r="L391" s="26">
        <v>17</v>
      </c>
      <c r="M391" s="26">
        <v>16</v>
      </c>
      <c r="N391" s="26">
        <v>24</v>
      </c>
      <c r="O391" s="26">
        <v>22</v>
      </c>
      <c r="P391" s="26">
        <v>20</v>
      </c>
      <c r="Q391" s="26">
        <v>29</v>
      </c>
      <c r="R391" s="26">
        <v>23</v>
      </c>
      <c r="S391" s="26">
        <v>20</v>
      </c>
      <c r="T391" s="26">
        <v>30</v>
      </c>
      <c r="U391" s="26">
        <v>49</v>
      </c>
      <c r="V391" s="26">
        <v>59</v>
      </c>
      <c r="W391" s="26">
        <v>58</v>
      </c>
      <c r="X391" s="26">
        <v>56</v>
      </c>
      <c r="Y391" s="26">
        <v>47</v>
      </c>
      <c r="Z391" s="27">
        <v>54</v>
      </c>
      <c r="AA391" s="26">
        <v>62</v>
      </c>
      <c r="AB391" s="26">
        <v>99</v>
      </c>
      <c r="AC391" s="26">
        <v>102</v>
      </c>
      <c r="AD391" s="26">
        <v>101</v>
      </c>
      <c r="AE391" s="28">
        <v>117</v>
      </c>
      <c r="AF391" s="28">
        <v>135</v>
      </c>
      <c r="AG391" s="28">
        <v>136</v>
      </c>
      <c r="AH391" s="28">
        <v>123</v>
      </c>
      <c r="AI391" s="122"/>
      <c r="AJ391" s="122"/>
    </row>
    <row r="392" spans="1:36" s="2" customFormat="1" ht="14.45" customHeight="1" x14ac:dyDescent="0.3">
      <c r="A392" s="15"/>
      <c r="B392" s="16" t="s">
        <v>103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8">
        <v>0</v>
      </c>
      <c r="AA392" s="17">
        <v>22</v>
      </c>
      <c r="AB392" s="17">
        <v>0</v>
      </c>
      <c r="AC392" s="17">
        <v>17</v>
      </c>
      <c r="AD392" s="17">
        <v>12</v>
      </c>
      <c r="AE392" s="19">
        <v>17</v>
      </c>
      <c r="AF392" s="19">
        <v>10</v>
      </c>
      <c r="AG392" s="19">
        <v>25</v>
      </c>
      <c r="AH392" s="19">
        <v>19</v>
      </c>
      <c r="AI392" s="122"/>
      <c r="AJ392" s="122"/>
    </row>
    <row r="393" spans="1:36" s="2" customFormat="1" ht="14.45" customHeight="1" x14ac:dyDescent="0.3">
      <c r="A393" s="24"/>
      <c r="B393" s="25" t="s">
        <v>110</v>
      </c>
      <c r="C393" s="26"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0</v>
      </c>
      <c r="Z393" s="27">
        <v>0</v>
      </c>
      <c r="AA393" s="26">
        <v>0</v>
      </c>
      <c r="AB393" s="26">
        <v>0</v>
      </c>
      <c r="AC393" s="26">
        <v>0</v>
      </c>
      <c r="AD393" s="26">
        <v>0</v>
      </c>
      <c r="AE393" s="28">
        <v>17</v>
      </c>
      <c r="AF393" s="28">
        <v>17</v>
      </c>
      <c r="AG393" s="28">
        <v>0</v>
      </c>
      <c r="AH393" s="28">
        <v>0</v>
      </c>
      <c r="AI393" s="122"/>
      <c r="AJ393" s="122"/>
    </row>
    <row r="394" spans="1:36" s="2" customFormat="1" ht="14.45" customHeight="1" x14ac:dyDescent="0.3">
      <c r="A394" s="15" t="s">
        <v>43</v>
      </c>
      <c r="B394" s="16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8"/>
      <c r="AA394" s="17"/>
      <c r="AB394" s="17"/>
      <c r="AC394" s="17"/>
      <c r="AD394" s="17"/>
      <c r="AE394" s="19"/>
      <c r="AF394" s="19"/>
      <c r="AG394" s="19"/>
      <c r="AH394" s="19"/>
      <c r="AI394" s="122"/>
      <c r="AJ394" s="122"/>
    </row>
    <row r="395" spans="1:36" s="2" customFormat="1" ht="14.45" customHeight="1" x14ac:dyDescent="0.3">
      <c r="A395" s="24"/>
      <c r="B395" s="25" t="s">
        <v>96</v>
      </c>
      <c r="C395" s="26">
        <v>3</v>
      </c>
      <c r="D395" s="26">
        <v>7</v>
      </c>
      <c r="E395" s="26">
        <v>7</v>
      </c>
      <c r="F395" s="26">
        <v>11</v>
      </c>
      <c r="G395" s="26">
        <v>14</v>
      </c>
      <c r="H395" s="26">
        <v>17</v>
      </c>
      <c r="I395" s="26">
        <v>16</v>
      </c>
      <c r="J395" s="26">
        <v>9</v>
      </c>
      <c r="K395" s="26">
        <v>13</v>
      </c>
      <c r="L395" s="26">
        <v>19</v>
      </c>
      <c r="M395" s="26">
        <v>22</v>
      </c>
      <c r="N395" s="26">
        <v>34</v>
      </c>
      <c r="O395" s="26">
        <v>38</v>
      </c>
      <c r="P395" s="26">
        <v>29</v>
      </c>
      <c r="Q395" s="26">
        <v>39</v>
      </c>
      <c r="R395" s="26">
        <v>50</v>
      </c>
      <c r="S395" s="26">
        <v>50</v>
      </c>
      <c r="T395" s="26">
        <v>61</v>
      </c>
      <c r="U395" s="26">
        <v>70</v>
      </c>
      <c r="V395" s="26">
        <v>67</v>
      </c>
      <c r="W395" s="26">
        <v>56</v>
      </c>
      <c r="X395" s="26">
        <v>45</v>
      </c>
      <c r="Y395" s="26">
        <v>41</v>
      </c>
      <c r="Z395" s="27">
        <v>36</v>
      </c>
      <c r="AA395" s="26">
        <v>31</v>
      </c>
      <c r="AB395" s="26">
        <v>50</v>
      </c>
      <c r="AC395" s="26">
        <v>66</v>
      </c>
      <c r="AD395" s="26">
        <v>69</v>
      </c>
      <c r="AE395" s="28">
        <v>63</v>
      </c>
      <c r="AF395" s="28">
        <v>62</v>
      </c>
      <c r="AG395" s="28">
        <v>53</v>
      </c>
      <c r="AH395" s="28">
        <v>41</v>
      </c>
      <c r="AI395" s="122"/>
      <c r="AJ395" s="122"/>
    </row>
    <row r="396" spans="1:36" s="2" customFormat="1" ht="14.45" customHeight="1" x14ac:dyDescent="0.3">
      <c r="A396" s="15"/>
      <c r="B396" s="16" t="s">
        <v>97</v>
      </c>
      <c r="C396" s="17">
        <v>33</v>
      </c>
      <c r="D396" s="17">
        <v>22</v>
      </c>
      <c r="E396" s="17">
        <v>16</v>
      </c>
      <c r="F396" s="17">
        <v>22</v>
      </c>
      <c r="G396" s="17">
        <v>18</v>
      </c>
      <c r="H396" s="17">
        <v>23</v>
      </c>
      <c r="I396" s="17">
        <v>28</v>
      </c>
      <c r="J396" s="17">
        <v>36</v>
      </c>
      <c r="K396" s="17">
        <v>34</v>
      </c>
      <c r="L396" s="17">
        <v>27</v>
      </c>
      <c r="M396" s="17">
        <v>27</v>
      </c>
      <c r="N396" s="17">
        <v>26</v>
      </c>
      <c r="O396" s="17">
        <v>19</v>
      </c>
      <c r="P396" s="17">
        <v>20</v>
      </c>
      <c r="Q396" s="17">
        <v>23</v>
      </c>
      <c r="R396" s="17">
        <v>25</v>
      </c>
      <c r="S396" s="17">
        <v>29</v>
      </c>
      <c r="T396" s="17">
        <v>25</v>
      </c>
      <c r="U396" s="17">
        <v>30</v>
      </c>
      <c r="V396" s="17">
        <v>25</v>
      </c>
      <c r="W396" s="17">
        <v>44</v>
      </c>
      <c r="X396" s="17">
        <v>61</v>
      </c>
      <c r="Y396" s="17">
        <v>74</v>
      </c>
      <c r="Z396" s="18">
        <v>64</v>
      </c>
      <c r="AA396" s="17">
        <v>57</v>
      </c>
      <c r="AB396" s="17">
        <v>67</v>
      </c>
      <c r="AC396" s="17">
        <v>91</v>
      </c>
      <c r="AD396" s="17">
        <v>111</v>
      </c>
      <c r="AE396" s="19">
        <v>119</v>
      </c>
      <c r="AF396" s="19">
        <v>135</v>
      </c>
      <c r="AG396" s="19">
        <v>146</v>
      </c>
      <c r="AH396" s="19">
        <v>160</v>
      </c>
      <c r="AI396" s="122"/>
      <c r="AJ396" s="122"/>
    </row>
    <row r="397" spans="1:36" s="2" customFormat="1" ht="14.45" customHeight="1" x14ac:dyDescent="0.3">
      <c r="A397" s="24"/>
      <c r="B397" s="25" t="s">
        <v>103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7">
        <v>0</v>
      </c>
      <c r="AA397" s="26">
        <v>0</v>
      </c>
      <c r="AB397" s="26">
        <v>19</v>
      </c>
      <c r="AC397" s="26">
        <v>11</v>
      </c>
      <c r="AD397" s="26">
        <v>9</v>
      </c>
      <c r="AE397" s="28">
        <v>6</v>
      </c>
      <c r="AF397" s="28">
        <v>4</v>
      </c>
      <c r="AG397" s="28">
        <v>8</v>
      </c>
      <c r="AH397" s="28">
        <v>2</v>
      </c>
      <c r="AI397" s="122"/>
      <c r="AJ397" s="122"/>
    </row>
    <row r="398" spans="1:36" s="2" customFormat="1" ht="14.45" customHeight="1" x14ac:dyDescent="0.3">
      <c r="A398" s="15"/>
      <c r="B398" s="16" t="s">
        <v>110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8">
        <v>0</v>
      </c>
      <c r="AA398" s="17">
        <v>0</v>
      </c>
      <c r="AB398" s="17">
        <v>0</v>
      </c>
      <c r="AC398" s="17">
        <v>0</v>
      </c>
      <c r="AD398" s="17">
        <v>0</v>
      </c>
      <c r="AE398" s="19">
        <v>0</v>
      </c>
      <c r="AF398" s="19">
        <v>0</v>
      </c>
      <c r="AG398" s="19">
        <v>14</v>
      </c>
      <c r="AH398" s="19">
        <v>6</v>
      </c>
      <c r="AI398" s="122"/>
      <c r="AJ398" s="122"/>
    </row>
    <row r="399" spans="1:36" s="2" customFormat="1" ht="14.45" customHeight="1" x14ac:dyDescent="0.3">
      <c r="A399" s="24" t="s">
        <v>44</v>
      </c>
      <c r="B399" s="25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7"/>
      <c r="AA399" s="26"/>
      <c r="AB399" s="26"/>
      <c r="AC399" s="26"/>
      <c r="AD399" s="26"/>
      <c r="AE399" s="28"/>
      <c r="AF399" s="28"/>
      <c r="AG399" s="28"/>
      <c r="AH399" s="28"/>
      <c r="AI399" s="122"/>
      <c r="AJ399" s="122"/>
    </row>
    <row r="400" spans="1:36" s="2" customFormat="1" ht="14.45" customHeight="1" x14ac:dyDescent="0.3">
      <c r="A400" s="15"/>
      <c r="B400" s="16" t="s">
        <v>96</v>
      </c>
      <c r="C400" s="17">
        <v>0</v>
      </c>
      <c r="D400" s="17">
        <v>0</v>
      </c>
      <c r="E400" s="17">
        <v>0</v>
      </c>
      <c r="F400" s="17">
        <v>3</v>
      </c>
      <c r="G400" s="17">
        <v>6</v>
      </c>
      <c r="H400" s="17">
        <v>3</v>
      </c>
      <c r="I400" s="17">
        <v>7</v>
      </c>
      <c r="J400" s="17">
        <v>9</v>
      </c>
      <c r="K400" s="17">
        <v>8</v>
      </c>
      <c r="L400" s="17">
        <v>6</v>
      </c>
      <c r="M400" s="17">
        <v>3</v>
      </c>
      <c r="N400" s="17">
        <v>7</v>
      </c>
      <c r="O400" s="17">
        <v>13</v>
      </c>
      <c r="P400" s="17">
        <v>9</v>
      </c>
      <c r="Q400" s="17">
        <v>16</v>
      </c>
      <c r="R400" s="17">
        <v>14</v>
      </c>
      <c r="S400" s="17">
        <v>15</v>
      </c>
      <c r="T400" s="17">
        <v>20</v>
      </c>
      <c r="U400" s="17">
        <v>23</v>
      </c>
      <c r="V400" s="17">
        <v>21</v>
      </c>
      <c r="W400" s="17">
        <v>26</v>
      </c>
      <c r="X400" s="17">
        <v>32</v>
      </c>
      <c r="Y400" s="17">
        <v>34</v>
      </c>
      <c r="Z400" s="18">
        <v>21</v>
      </c>
      <c r="AA400" s="17">
        <v>15</v>
      </c>
      <c r="AB400" s="17">
        <v>14</v>
      </c>
      <c r="AC400" s="17">
        <v>19</v>
      </c>
      <c r="AD400" s="17">
        <v>18</v>
      </c>
      <c r="AE400" s="19">
        <v>25</v>
      </c>
      <c r="AF400" s="19">
        <v>36</v>
      </c>
      <c r="AG400" s="19">
        <v>26</v>
      </c>
      <c r="AH400" s="19">
        <v>20</v>
      </c>
      <c r="AI400" s="122"/>
      <c r="AJ400" s="122"/>
    </row>
    <row r="401" spans="1:36" s="2" customFormat="1" ht="14.45" customHeight="1" x14ac:dyDescent="0.3">
      <c r="A401" s="24"/>
      <c r="B401" s="25" t="s">
        <v>97</v>
      </c>
      <c r="C401" s="26">
        <v>8</v>
      </c>
      <c r="D401" s="26">
        <v>12</v>
      </c>
      <c r="E401" s="26">
        <v>9</v>
      </c>
      <c r="F401" s="26">
        <v>5</v>
      </c>
      <c r="G401" s="26">
        <v>10</v>
      </c>
      <c r="H401" s="26">
        <v>5</v>
      </c>
      <c r="I401" s="26">
        <v>6</v>
      </c>
      <c r="J401" s="26">
        <v>8</v>
      </c>
      <c r="K401" s="26">
        <v>5</v>
      </c>
      <c r="L401" s="26">
        <v>16</v>
      </c>
      <c r="M401" s="26">
        <v>11</v>
      </c>
      <c r="N401" s="26">
        <v>8</v>
      </c>
      <c r="O401" s="26">
        <v>8</v>
      </c>
      <c r="P401" s="26">
        <v>9</v>
      </c>
      <c r="Q401" s="26">
        <v>10</v>
      </c>
      <c r="R401" s="26">
        <v>12</v>
      </c>
      <c r="S401" s="26">
        <v>16</v>
      </c>
      <c r="T401" s="26">
        <v>15</v>
      </c>
      <c r="U401" s="26">
        <v>10</v>
      </c>
      <c r="V401" s="26">
        <v>22</v>
      </c>
      <c r="W401" s="26">
        <v>16</v>
      </c>
      <c r="X401" s="26">
        <v>10</v>
      </c>
      <c r="Y401" s="26">
        <v>14</v>
      </c>
      <c r="Z401" s="27">
        <v>30</v>
      </c>
      <c r="AA401" s="26">
        <v>39</v>
      </c>
      <c r="AB401" s="26">
        <v>40</v>
      </c>
      <c r="AC401" s="26">
        <v>26</v>
      </c>
      <c r="AD401" s="26">
        <v>30</v>
      </c>
      <c r="AE401" s="28">
        <v>44</v>
      </c>
      <c r="AF401" s="28">
        <v>57</v>
      </c>
      <c r="AG401" s="28">
        <v>68</v>
      </c>
      <c r="AH401" s="28">
        <v>65</v>
      </c>
      <c r="AI401" s="122"/>
      <c r="AJ401" s="122"/>
    </row>
    <row r="402" spans="1:36" s="2" customFormat="1" ht="14.45" customHeight="1" x14ac:dyDescent="0.3">
      <c r="A402" s="15"/>
      <c r="B402" s="16" t="s">
        <v>103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  <c r="Z402" s="18">
        <v>0</v>
      </c>
      <c r="AA402" s="17">
        <v>0</v>
      </c>
      <c r="AB402" s="17">
        <v>0</v>
      </c>
      <c r="AC402" s="17">
        <v>0</v>
      </c>
      <c r="AD402" s="17">
        <v>0</v>
      </c>
      <c r="AE402" s="19">
        <v>3</v>
      </c>
      <c r="AF402" s="19">
        <v>0</v>
      </c>
      <c r="AG402" s="19">
        <v>0</v>
      </c>
      <c r="AH402" s="19">
        <v>2</v>
      </c>
      <c r="AI402" s="122"/>
      <c r="AJ402" s="122"/>
    </row>
    <row r="403" spans="1:36" s="2" customFormat="1" ht="14.45" customHeight="1" x14ac:dyDescent="0.3">
      <c r="A403" s="24"/>
      <c r="B403" s="25" t="s">
        <v>110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0</v>
      </c>
      <c r="X403" s="26">
        <v>0</v>
      </c>
      <c r="Y403" s="26">
        <v>0</v>
      </c>
      <c r="Z403" s="27">
        <v>0</v>
      </c>
      <c r="AA403" s="26">
        <v>0</v>
      </c>
      <c r="AB403" s="26">
        <v>0</v>
      </c>
      <c r="AC403" s="26">
        <v>0</v>
      </c>
      <c r="AD403" s="26">
        <v>0</v>
      </c>
      <c r="AE403" s="28">
        <v>0</v>
      </c>
      <c r="AF403" s="28">
        <v>0</v>
      </c>
      <c r="AG403" s="28">
        <v>0</v>
      </c>
      <c r="AH403" s="28">
        <v>0</v>
      </c>
      <c r="AI403" s="122"/>
      <c r="AJ403" s="122"/>
    </row>
    <row r="404" spans="1:36" s="2" customFormat="1" ht="14.45" customHeight="1" x14ac:dyDescent="0.3">
      <c r="A404" s="15" t="s">
        <v>45</v>
      </c>
      <c r="B404" s="16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8"/>
      <c r="AA404" s="17"/>
      <c r="AB404" s="17"/>
      <c r="AC404" s="17"/>
      <c r="AD404" s="17"/>
      <c r="AE404" s="19"/>
      <c r="AF404" s="19"/>
      <c r="AG404" s="19"/>
      <c r="AH404" s="19"/>
      <c r="AI404" s="122"/>
      <c r="AJ404" s="122"/>
    </row>
    <row r="405" spans="1:36" s="2" customFormat="1" ht="14.45" customHeight="1" x14ac:dyDescent="0.3">
      <c r="A405" s="24"/>
      <c r="B405" s="25" t="s">
        <v>96</v>
      </c>
      <c r="C405" s="26"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3</v>
      </c>
      <c r="I405" s="26">
        <v>5</v>
      </c>
      <c r="J405" s="26">
        <v>2</v>
      </c>
      <c r="K405" s="26">
        <v>5</v>
      </c>
      <c r="L405" s="26">
        <v>8</v>
      </c>
      <c r="M405" s="26">
        <v>7</v>
      </c>
      <c r="N405" s="26">
        <v>10</v>
      </c>
      <c r="O405" s="26">
        <v>7</v>
      </c>
      <c r="P405" s="26">
        <v>6</v>
      </c>
      <c r="Q405" s="26">
        <v>14</v>
      </c>
      <c r="R405" s="26">
        <v>13</v>
      </c>
      <c r="S405" s="26">
        <v>17</v>
      </c>
      <c r="T405" s="26">
        <v>13</v>
      </c>
      <c r="U405" s="26">
        <v>19</v>
      </c>
      <c r="V405" s="26">
        <v>29</v>
      </c>
      <c r="W405" s="26">
        <v>36</v>
      </c>
      <c r="X405" s="26">
        <v>43</v>
      </c>
      <c r="Y405" s="26">
        <v>52</v>
      </c>
      <c r="Z405" s="27">
        <v>65</v>
      </c>
      <c r="AA405" s="26">
        <v>74</v>
      </c>
      <c r="AB405" s="26">
        <v>79</v>
      </c>
      <c r="AC405" s="26">
        <v>72</v>
      </c>
      <c r="AD405" s="26">
        <v>71</v>
      </c>
      <c r="AE405" s="28">
        <v>67</v>
      </c>
      <c r="AF405" s="28">
        <v>69</v>
      </c>
      <c r="AG405" s="28">
        <v>72</v>
      </c>
      <c r="AH405" s="28">
        <v>62</v>
      </c>
      <c r="AI405" s="122"/>
      <c r="AJ405" s="122"/>
    </row>
    <row r="406" spans="1:36" s="2" customFormat="1" ht="14.45" customHeight="1" x14ac:dyDescent="0.3">
      <c r="A406" s="15"/>
      <c r="B406" s="16" t="s">
        <v>97</v>
      </c>
      <c r="C406" s="17">
        <v>4</v>
      </c>
      <c r="D406" s="17">
        <v>4</v>
      </c>
      <c r="E406" s="17">
        <v>6</v>
      </c>
      <c r="F406" s="17">
        <v>11</v>
      </c>
      <c r="G406" s="17">
        <v>8</v>
      </c>
      <c r="H406" s="17">
        <v>11</v>
      </c>
      <c r="I406" s="17">
        <v>11</v>
      </c>
      <c r="J406" s="17">
        <v>12</v>
      </c>
      <c r="K406" s="17">
        <v>16</v>
      </c>
      <c r="L406" s="17">
        <v>11</v>
      </c>
      <c r="M406" s="17">
        <v>12</v>
      </c>
      <c r="N406" s="17">
        <v>25</v>
      </c>
      <c r="O406" s="17">
        <v>14</v>
      </c>
      <c r="P406" s="17">
        <v>14</v>
      </c>
      <c r="Q406" s="17">
        <v>21</v>
      </c>
      <c r="R406" s="17">
        <v>23</v>
      </c>
      <c r="S406" s="17">
        <v>27</v>
      </c>
      <c r="T406" s="17">
        <v>31</v>
      </c>
      <c r="U406" s="17">
        <v>35</v>
      </c>
      <c r="V406" s="17">
        <v>31</v>
      </c>
      <c r="W406" s="17">
        <v>39</v>
      </c>
      <c r="X406" s="17">
        <v>43</v>
      </c>
      <c r="Y406" s="17">
        <v>53</v>
      </c>
      <c r="Z406" s="18">
        <v>51</v>
      </c>
      <c r="AA406" s="17">
        <v>62</v>
      </c>
      <c r="AB406" s="17">
        <v>92</v>
      </c>
      <c r="AC406" s="17">
        <v>98</v>
      </c>
      <c r="AD406" s="17">
        <v>94</v>
      </c>
      <c r="AE406" s="19">
        <v>88</v>
      </c>
      <c r="AF406" s="19">
        <v>103</v>
      </c>
      <c r="AG406" s="19">
        <v>115</v>
      </c>
      <c r="AH406" s="19">
        <v>129</v>
      </c>
      <c r="AI406" s="122"/>
      <c r="AJ406" s="122"/>
    </row>
    <row r="407" spans="1:36" s="2" customFormat="1" ht="14.45" customHeight="1" x14ac:dyDescent="0.3">
      <c r="A407" s="24"/>
      <c r="B407" s="25" t="s">
        <v>103</v>
      </c>
      <c r="C407" s="26"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Z407" s="27">
        <v>0</v>
      </c>
      <c r="AA407" s="26">
        <v>0</v>
      </c>
      <c r="AB407" s="26">
        <v>0</v>
      </c>
      <c r="AC407" s="26">
        <v>0</v>
      </c>
      <c r="AD407" s="26">
        <v>0</v>
      </c>
      <c r="AE407" s="28">
        <v>0</v>
      </c>
      <c r="AF407" s="28">
        <v>0</v>
      </c>
      <c r="AG407" s="28">
        <v>0</v>
      </c>
      <c r="AH407" s="28">
        <v>1</v>
      </c>
      <c r="AI407" s="122"/>
      <c r="AJ407" s="122"/>
    </row>
    <row r="408" spans="1:36" s="2" customFormat="1" ht="14.45" customHeight="1" x14ac:dyDescent="0.3">
      <c r="A408" s="15"/>
      <c r="B408" s="16" t="s">
        <v>110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  <c r="Y408" s="17">
        <v>0</v>
      </c>
      <c r="Z408" s="18">
        <v>0</v>
      </c>
      <c r="AA408" s="17">
        <v>0</v>
      </c>
      <c r="AB408" s="17">
        <v>0</v>
      </c>
      <c r="AC408" s="17">
        <v>0</v>
      </c>
      <c r="AD408" s="17">
        <v>0</v>
      </c>
      <c r="AE408" s="19">
        <v>0</v>
      </c>
      <c r="AF408" s="19">
        <v>0</v>
      </c>
      <c r="AG408" s="19">
        <v>0</v>
      </c>
      <c r="AH408" s="19">
        <v>0</v>
      </c>
      <c r="AI408" s="122"/>
      <c r="AJ408" s="122"/>
    </row>
    <row r="409" spans="1:36" s="2" customFormat="1" ht="14.45" customHeight="1" x14ac:dyDescent="0.3">
      <c r="A409" s="24" t="s">
        <v>98</v>
      </c>
      <c r="B409" s="25"/>
      <c r="C409" s="26">
        <f t="shared" ref="C409:X411" si="149">+C360+C365+C370+C375+C380+C385+C390+C395+C400+C405</f>
        <v>41</v>
      </c>
      <c r="D409" s="26">
        <f t="shared" si="149"/>
        <v>51</v>
      </c>
      <c r="E409" s="26">
        <f t="shared" si="149"/>
        <v>69</v>
      </c>
      <c r="F409" s="26">
        <f t="shared" si="149"/>
        <v>72</v>
      </c>
      <c r="G409" s="26">
        <f t="shared" si="149"/>
        <v>91</v>
      </c>
      <c r="H409" s="26">
        <f t="shared" si="149"/>
        <v>109</v>
      </c>
      <c r="I409" s="26">
        <f t="shared" si="149"/>
        <v>130</v>
      </c>
      <c r="J409" s="26">
        <f t="shared" si="149"/>
        <v>165</v>
      </c>
      <c r="K409" s="26">
        <f t="shared" si="149"/>
        <v>187</v>
      </c>
      <c r="L409" s="26">
        <f t="shared" si="149"/>
        <v>202</v>
      </c>
      <c r="M409" s="26">
        <f t="shared" si="149"/>
        <v>230</v>
      </c>
      <c r="N409" s="26">
        <f t="shared" si="149"/>
        <v>249</v>
      </c>
      <c r="O409" s="26">
        <f t="shared" si="149"/>
        <v>267</v>
      </c>
      <c r="P409" s="26">
        <f t="shared" si="149"/>
        <v>263</v>
      </c>
      <c r="Q409" s="26">
        <f t="shared" si="149"/>
        <v>270</v>
      </c>
      <c r="R409" s="26">
        <f t="shared" si="149"/>
        <v>276</v>
      </c>
      <c r="S409" s="26">
        <f t="shared" si="149"/>
        <v>267</v>
      </c>
      <c r="T409" s="26">
        <f t="shared" si="149"/>
        <v>263</v>
      </c>
      <c r="U409" s="26">
        <f t="shared" si="149"/>
        <v>268</v>
      </c>
      <c r="V409" s="26">
        <f t="shared" si="149"/>
        <v>349</v>
      </c>
      <c r="W409" s="26">
        <f t="shared" si="149"/>
        <v>338</v>
      </c>
      <c r="X409" s="26">
        <f t="shared" si="149"/>
        <v>339</v>
      </c>
      <c r="Y409" s="26">
        <f t="shared" ref="Y409:Z411" si="150">+Y360+Y365+Y370+Y375+Y380+Y385+Y390+Y395+Y400+Y405</f>
        <v>387</v>
      </c>
      <c r="Z409" s="27">
        <f t="shared" si="150"/>
        <v>401</v>
      </c>
      <c r="AA409" s="26">
        <f t="shared" ref="AA409:AB411" si="151">SUM(AA360+AA365+AA370+AA375+AA380+AA385+AA390+AA395+AA400+AA405)</f>
        <v>334</v>
      </c>
      <c r="AB409" s="26">
        <f t="shared" si="151"/>
        <v>321</v>
      </c>
      <c r="AC409" s="26">
        <f t="shared" ref="AC409:AD409" si="152">SUM(AC360+AC365+AC370+AC375+AC380+AC385+AC390+AC395+AC400+AC405)</f>
        <v>345</v>
      </c>
      <c r="AD409" s="26">
        <f t="shared" si="152"/>
        <v>340</v>
      </c>
      <c r="AE409" s="28">
        <f t="shared" ref="AE409:AH409" si="153">SUM(AE360+AE365+AE370+AE375+AE380+AE385+AE390+AE395+AE400+AE405)</f>
        <v>319</v>
      </c>
      <c r="AF409" s="28">
        <f t="shared" ref="AF409:AG409" si="154">SUM(AF360+AF365+AF370+AF375+AF380+AF385+AF390+AF395+AF400+AF405)</f>
        <v>336</v>
      </c>
      <c r="AG409" s="28">
        <f t="shared" si="154"/>
        <v>329</v>
      </c>
      <c r="AH409" s="28">
        <f t="shared" si="153"/>
        <v>292</v>
      </c>
      <c r="AI409" s="122"/>
      <c r="AJ409" s="122"/>
    </row>
    <row r="410" spans="1:36" s="2" customFormat="1" ht="14.45" customHeight="1" x14ac:dyDescent="0.3">
      <c r="A410" s="15" t="s">
        <v>99</v>
      </c>
      <c r="B410" s="16"/>
      <c r="C410" s="17">
        <f t="shared" ref="C410:X410" si="155">+C361+C366+C371+C376+C381+C386+C391+C396+C401+C406</f>
        <v>157</v>
      </c>
      <c r="D410" s="17">
        <f t="shared" si="155"/>
        <v>141</v>
      </c>
      <c r="E410" s="17">
        <f t="shared" si="155"/>
        <v>139</v>
      </c>
      <c r="F410" s="17">
        <f t="shared" si="155"/>
        <v>143</v>
      </c>
      <c r="G410" s="17">
        <f t="shared" si="155"/>
        <v>136</v>
      </c>
      <c r="H410" s="17">
        <f t="shared" si="155"/>
        <v>153</v>
      </c>
      <c r="I410" s="17">
        <f t="shared" si="155"/>
        <v>155</v>
      </c>
      <c r="J410" s="17">
        <f t="shared" si="155"/>
        <v>171</v>
      </c>
      <c r="K410" s="17">
        <f t="shared" si="155"/>
        <v>161</v>
      </c>
      <c r="L410" s="17">
        <f t="shared" si="155"/>
        <v>172</v>
      </c>
      <c r="M410" s="17">
        <f t="shared" si="155"/>
        <v>156</v>
      </c>
      <c r="N410" s="17">
        <f t="shared" si="155"/>
        <v>180</v>
      </c>
      <c r="O410" s="17">
        <f t="shared" si="155"/>
        <v>164</v>
      </c>
      <c r="P410" s="17">
        <f t="shared" si="155"/>
        <v>223</v>
      </c>
      <c r="Q410" s="17">
        <f t="shared" si="155"/>
        <v>241</v>
      </c>
      <c r="R410" s="17">
        <f t="shared" si="155"/>
        <v>272</v>
      </c>
      <c r="S410" s="17">
        <f t="shared" si="155"/>
        <v>283</v>
      </c>
      <c r="T410" s="17">
        <f t="shared" si="155"/>
        <v>284</v>
      </c>
      <c r="U410" s="17">
        <f t="shared" si="155"/>
        <v>319</v>
      </c>
      <c r="V410" s="17">
        <f t="shared" si="155"/>
        <v>340</v>
      </c>
      <c r="W410" s="17">
        <f t="shared" si="155"/>
        <v>388</v>
      </c>
      <c r="X410" s="17">
        <f t="shared" si="155"/>
        <v>432</v>
      </c>
      <c r="Y410" s="17">
        <f t="shared" si="150"/>
        <v>472</v>
      </c>
      <c r="Z410" s="18">
        <f t="shared" si="150"/>
        <v>499</v>
      </c>
      <c r="AA410" s="17">
        <f t="shared" si="151"/>
        <v>556</v>
      </c>
      <c r="AB410" s="17">
        <f t="shared" si="151"/>
        <v>604</v>
      </c>
      <c r="AC410" s="17">
        <f t="shared" ref="AC410:AD410" si="156">SUM(AC361+AC366+AC371+AC376+AC381+AC386+AC391+AC396+AC401+AC406)</f>
        <v>637</v>
      </c>
      <c r="AD410" s="17">
        <f t="shared" si="156"/>
        <v>642</v>
      </c>
      <c r="AE410" s="19">
        <f t="shared" ref="AE410:AH410" si="157">SUM(AE361+AE366+AE371+AE376+AE381+AE386+AE391+AE396+AE401+AE406)</f>
        <v>621</v>
      </c>
      <c r="AF410" s="19">
        <f t="shared" ref="AF410:AG410" si="158">SUM(AF361+AF366+AF371+AF376+AF381+AF386+AF391+AF396+AF401+AF406)</f>
        <v>705</v>
      </c>
      <c r="AG410" s="19">
        <f t="shared" si="158"/>
        <v>717</v>
      </c>
      <c r="AH410" s="19">
        <f t="shared" si="157"/>
        <v>680</v>
      </c>
      <c r="AI410" s="122"/>
      <c r="AJ410" s="122"/>
    </row>
    <row r="411" spans="1:36" s="2" customFormat="1" ht="14.45" customHeight="1" x14ac:dyDescent="0.3">
      <c r="A411" s="24" t="s">
        <v>108</v>
      </c>
      <c r="B411" s="25"/>
      <c r="C411" s="26">
        <f t="shared" si="149"/>
        <v>0</v>
      </c>
      <c r="D411" s="26">
        <f t="shared" si="149"/>
        <v>0</v>
      </c>
      <c r="E411" s="26">
        <f t="shared" si="149"/>
        <v>0</v>
      </c>
      <c r="F411" s="26">
        <f t="shared" si="149"/>
        <v>0</v>
      </c>
      <c r="G411" s="26">
        <f t="shared" si="149"/>
        <v>0</v>
      </c>
      <c r="H411" s="26">
        <f t="shared" si="149"/>
        <v>0</v>
      </c>
      <c r="I411" s="26">
        <f t="shared" si="149"/>
        <v>0</v>
      </c>
      <c r="J411" s="26">
        <f t="shared" si="149"/>
        <v>0</v>
      </c>
      <c r="K411" s="26">
        <f t="shared" si="149"/>
        <v>0</v>
      </c>
      <c r="L411" s="26">
        <f t="shared" si="149"/>
        <v>0</v>
      </c>
      <c r="M411" s="26">
        <f t="shared" si="149"/>
        <v>0</v>
      </c>
      <c r="N411" s="26">
        <f t="shared" si="149"/>
        <v>0</v>
      </c>
      <c r="O411" s="26">
        <f t="shared" si="149"/>
        <v>0</v>
      </c>
      <c r="P411" s="26">
        <f t="shared" si="149"/>
        <v>0</v>
      </c>
      <c r="Q411" s="26">
        <f t="shared" si="149"/>
        <v>0</v>
      </c>
      <c r="R411" s="26">
        <f t="shared" si="149"/>
        <v>0</v>
      </c>
      <c r="S411" s="26">
        <f t="shared" si="149"/>
        <v>0</v>
      </c>
      <c r="T411" s="26">
        <f t="shared" si="149"/>
        <v>0</v>
      </c>
      <c r="U411" s="26">
        <f t="shared" si="149"/>
        <v>0</v>
      </c>
      <c r="V411" s="26">
        <f t="shared" si="149"/>
        <v>0</v>
      </c>
      <c r="W411" s="26">
        <f t="shared" si="149"/>
        <v>0</v>
      </c>
      <c r="X411" s="26">
        <f t="shared" si="149"/>
        <v>0</v>
      </c>
      <c r="Y411" s="26">
        <f t="shared" si="150"/>
        <v>0</v>
      </c>
      <c r="Z411" s="27">
        <f t="shared" si="150"/>
        <v>0</v>
      </c>
      <c r="AA411" s="26">
        <f t="shared" si="151"/>
        <v>80</v>
      </c>
      <c r="AB411" s="26">
        <f t="shared" si="151"/>
        <v>74</v>
      </c>
      <c r="AC411" s="26">
        <f t="shared" ref="AC411:AD411" si="159">SUM(AC362+AC367+AC372+AC377+AC382+AC387+AC392+AC397+AC402+AC407)</f>
        <v>110</v>
      </c>
      <c r="AD411" s="26">
        <f t="shared" si="159"/>
        <v>91</v>
      </c>
      <c r="AE411" s="28">
        <f t="shared" ref="AE411:AH411" si="160">SUM(AE362+AE367+AE372+AE377+AE382+AE387+AE392+AE397+AE402+AE407)</f>
        <v>142</v>
      </c>
      <c r="AF411" s="28">
        <f t="shared" ref="AF411:AG411" si="161">SUM(AF362+AF367+AF372+AF377+AF382+AF387+AF392+AF397+AF402+AF407)</f>
        <v>135</v>
      </c>
      <c r="AG411" s="28">
        <f t="shared" si="161"/>
        <v>119</v>
      </c>
      <c r="AH411" s="28">
        <f t="shared" si="160"/>
        <v>92</v>
      </c>
      <c r="AI411" s="122"/>
      <c r="AJ411" s="122"/>
    </row>
    <row r="412" spans="1:36" s="2" customFormat="1" ht="14.45" customHeight="1" x14ac:dyDescent="0.3">
      <c r="A412" s="15" t="s">
        <v>109</v>
      </c>
      <c r="B412" s="16"/>
      <c r="C412" s="17">
        <f t="shared" ref="C412:AB412" si="162">SUM(C363+C368+C373+C378+C383+C393+C403+C408+C398+C388)</f>
        <v>0</v>
      </c>
      <c r="D412" s="17">
        <f t="shared" si="162"/>
        <v>0</v>
      </c>
      <c r="E412" s="17">
        <f t="shared" si="162"/>
        <v>0</v>
      </c>
      <c r="F412" s="17">
        <f t="shared" si="162"/>
        <v>0</v>
      </c>
      <c r="G412" s="17">
        <f t="shared" si="162"/>
        <v>0</v>
      </c>
      <c r="H412" s="17">
        <f t="shared" si="162"/>
        <v>0</v>
      </c>
      <c r="I412" s="17">
        <f t="shared" si="162"/>
        <v>0</v>
      </c>
      <c r="J412" s="17">
        <f t="shared" si="162"/>
        <v>0</v>
      </c>
      <c r="K412" s="17">
        <f t="shared" si="162"/>
        <v>0</v>
      </c>
      <c r="L412" s="17">
        <f t="shared" si="162"/>
        <v>0</v>
      </c>
      <c r="M412" s="17">
        <f t="shared" si="162"/>
        <v>0</v>
      </c>
      <c r="N412" s="17">
        <f t="shared" si="162"/>
        <v>0</v>
      </c>
      <c r="O412" s="17">
        <f t="shared" si="162"/>
        <v>0</v>
      </c>
      <c r="P412" s="17">
        <f t="shared" si="162"/>
        <v>0</v>
      </c>
      <c r="Q412" s="17">
        <f t="shared" si="162"/>
        <v>0</v>
      </c>
      <c r="R412" s="17">
        <f t="shared" si="162"/>
        <v>0</v>
      </c>
      <c r="S412" s="17">
        <f t="shared" si="162"/>
        <v>0</v>
      </c>
      <c r="T412" s="17">
        <f t="shared" si="162"/>
        <v>0</v>
      </c>
      <c r="U412" s="17">
        <f t="shared" si="162"/>
        <v>0</v>
      </c>
      <c r="V412" s="17">
        <f t="shared" si="162"/>
        <v>0</v>
      </c>
      <c r="W412" s="17">
        <f t="shared" si="162"/>
        <v>0</v>
      </c>
      <c r="X412" s="17">
        <f t="shared" si="162"/>
        <v>0</v>
      </c>
      <c r="Y412" s="17">
        <f t="shared" si="162"/>
        <v>0</v>
      </c>
      <c r="Z412" s="17">
        <f t="shared" si="162"/>
        <v>0</v>
      </c>
      <c r="AA412" s="17">
        <f t="shared" si="162"/>
        <v>36</v>
      </c>
      <c r="AB412" s="17">
        <f t="shared" si="162"/>
        <v>31</v>
      </c>
      <c r="AC412" s="17">
        <f t="shared" ref="AC412:AH412" si="163">SUM(AC363+AC368+AC373+AC378+AC383+AC393+AC403+AC408+AC398+AC388)</f>
        <v>31</v>
      </c>
      <c r="AD412" s="17">
        <f t="shared" si="163"/>
        <v>31</v>
      </c>
      <c r="AE412" s="19">
        <f t="shared" si="163"/>
        <v>78</v>
      </c>
      <c r="AF412" s="19">
        <f t="shared" si="163"/>
        <v>40</v>
      </c>
      <c r="AG412" s="19">
        <f t="shared" si="163"/>
        <v>33</v>
      </c>
      <c r="AH412" s="19">
        <f t="shared" si="163"/>
        <v>19</v>
      </c>
      <c r="AI412" s="122"/>
      <c r="AJ412" s="122"/>
    </row>
    <row r="413" spans="1:36" s="3" customFormat="1" ht="14.45" customHeight="1" x14ac:dyDescent="0.3">
      <c r="A413" s="24" t="s">
        <v>90</v>
      </c>
      <c r="B413" s="29"/>
      <c r="C413" s="30">
        <f t="shared" ref="C413:Z413" si="164">SUM(C409:C410)</f>
        <v>198</v>
      </c>
      <c r="D413" s="30">
        <f t="shared" si="164"/>
        <v>192</v>
      </c>
      <c r="E413" s="30">
        <f t="shared" si="164"/>
        <v>208</v>
      </c>
      <c r="F413" s="30">
        <f t="shared" si="164"/>
        <v>215</v>
      </c>
      <c r="G413" s="30">
        <f t="shared" si="164"/>
        <v>227</v>
      </c>
      <c r="H413" s="30">
        <f t="shared" si="164"/>
        <v>262</v>
      </c>
      <c r="I413" s="30">
        <f t="shared" si="164"/>
        <v>285</v>
      </c>
      <c r="J413" s="30">
        <f t="shared" si="164"/>
        <v>336</v>
      </c>
      <c r="K413" s="30">
        <f t="shared" si="164"/>
        <v>348</v>
      </c>
      <c r="L413" s="30">
        <f t="shared" si="164"/>
        <v>374</v>
      </c>
      <c r="M413" s="30">
        <f t="shared" si="164"/>
        <v>386</v>
      </c>
      <c r="N413" s="30">
        <f t="shared" si="164"/>
        <v>429</v>
      </c>
      <c r="O413" s="30">
        <f t="shared" si="164"/>
        <v>431</v>
      </c>
      <c r="P413" s="30">
        <f t="shared" si="164"/>
        <v>486</v>
      </c>
      <c r="Q413" s="30">
        <f t="shared" si="164"/>
        <v>511</v>
      </c>
      <c r="R413" s="30">
        <f t="shared" si="164"/>
        <v>548</v>
      </c>
      <c r="S413" s="30">
        <f t="shared" si="164"/>
        <v>550</v>
      </c>
      <c r="T413" s="30">
        <f t="shared" si="164"/>
        <v>547</v>
      </c>
      <c r="U413" s="30">
        <f t="shared" si="164"/>
        <v>587</v>
      </c>
      <c r="V413" s="30">
        <f t="shared" si="164"/>
        <v>689</v>
      </c>
      <c r="W413" s="30">
        <f t="shared" si="164"/>
        <v>726</v>
      </c>
      <c r="X413" s="30">
        <f t="shared" si="164"/>
        <v>771</v>
      </c>
      <c r="Y413" s="30">
        <f t="shared" si="164"/>
        <v>859</v>
      </c>
      <c r="Z413" s="30">
        <f t="shared" si="164"/>
        <v>900</v>
      </c>
      <c r="AA413" s="30">
        <f t="shared" ref="AA413:AH413" si="165">SUM(AA409:AA412)</f>
        <v>1006</v>
      </c>
      <c r="AB413" s="30">
        <f t="shared" si="165"/>
        <v>1030</v>
      </c>
      <c r="AC413" s="30">
        <f t="shared" si="165"/>
        <v>1123</v>
      </c>
      <c r="AD413" s="30">
        <f t="shared" si="165"/>
        <v>1104</v>
      </c>
      <c r="AE413" s="32">
        <f t="shared" si="165"/>
        <v>1160</v>
      </c>
      <c r="AF413" s="32">
        <f t="shared" ref="AF413:AG413" si="166">SUM(AF409:AF412)</f>
        <v>1216</v>
      </c>
      <c r="AG413" s="32">
        <f t="shared" si="166"/>
        <v>1198</v>
      </c>
      <c r="AH413" s="32">
        <f t="shared" si="165"/>
        <v>1083</v>
      </c>
      <c r="AI413" s="123"/>
      <c r="AJ413" s="123"/>
    </row>
    <row r="414" spans="1:36" s="3" customFormat="1" ht="14.45" customHeight="1" x14ac:dyDescent="0.3">
      <c r="A414" s="129" t="s">
        <v>72</v>
      </c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3"/>
      <c r="AJ414" s="123"/>
    </row>
    <row r="415" spans="1:36" ht="14.45" customHeight="1" x14ac:dyDescent="0.15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</row>
    <row r="416" spans="1:36" s="2" customFormat="1" ht="14.45" customHeight="1" x14ac:dyDescent="0.3">
      <c r="A416" s="10" t="s">
        <v>89</v>
      </c>
      <c r="B416" s="11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4"/>
      <c r="AF416" s="14"/>
      <c r="AG416" s="14"/>
      <c r="AH416" s="14"/>
      <c r="AI416" s="122"/>
      <c r="AJ416" s="122"/>
    </row>
    <row r="417" spans="1:36" s="2" customFormat="1" ht="14.45" customHeight="1" x14ac:dyDescent="0.3">
      <c r="A417" s="15"/>
      <c r="B417" s="16" t="s">
        <v>96</v>
      </c>
      <c r="C417" s="17">
        <v>2</v>
      </c>
      <c r="D417" s="17">
        <v>2</v>
      </c>
      <c r="E417" s="17">
        <v>2</v>
      </c>
      <c r="F417" s="17">
        <v>2</v>
      </c>
      <c r="G417" s="17">
        <v>3</v>
      </c>
      <c r="H417" s="17">
        <v>2</v>
      </c>
      <c r="I417" s="17">
        <v>4</v>
      </c>
      <c r="J417" s="17">
        <v>6</v>
      </c>
      <c r="K417" s="17">
        <v>7</v>
      </c>
      <c r="L417" s="17">
        <v>9</v>
      </c>
      <c r="M417" s="17">
        <v>7</v>
      </c>
      <c r="N417" s="17">
        <v>10</v>
      </c>
      <c r="O417" s="17">
        <v>5</v>
      </c>
      <c r="P417" s="17">
        <v>37</v>
      </c>
      <c r="Q417" s="17">
        <v>6</v>
      </c>
      <c r="R417" s="17">
        <v>6</v>
      </c>
      <c r="S417" s="17">
        <v>10</v>
      </c>
      <c r="T417" s="17">
        <v>12</v>
      </c>
      <c r="U417" s="17">
        <v>10</v>
      </c>
      <c r="V417" s="17">
        <v>14</v>
      </c>
      <c r="W417" s="17">
        <v>7</v>
      </c>
      <c r="X417" s="17">
        <v>8</v>
      </c>
      <c r="Y417" s="17">
        <v>8</v>
      </c>
      <c r="Z417" s="18">
        <v>7</v>
      </c>
      <c r="AA417" s="17">
        <v>7</v>
      </c>
      <c r="AB417" s="17">
        <v>1</v>
      </c>
      <c r="AC417" s="17">
        <v>0</v>
      </c>
      <c r="AD417" s="17">
        <v>0</v>
      </c>
      <c r="AE417" s="19">
        <v>1</v>
      </c>
      <c r="AF417" s="19">
        <v>0</v>
      </c>
      <c r="AG417" s="19">
        <v>1</v>
      </c>
      <c r="AH417" s="19">
        <v>0</v>
      </c>
      <c r="AI417" s="122"/>
      <c r="AJ417" s="122"/>
    </row>
    <row r="418" spans="1:36" s="2" customFormat="1" ht="14.45" customHeight="1" x14ac:dyDescent="0.3">
      <c r="A418" s="10"/>
      <c r="B418" s="11" t="s">
        <v>97</v>
      </c>
      <c r="C418" s="12">
        <v>17</v>
      </c>
      <c r="D418" s="12">
        <v>8</v>
      </c>
      <c r="E418" s="12">
        <v>6</v>
      </c>
      <c r="F418" s="12">
        <v>5</v>
      </c>
      <c r="G418" s="12">
        <v>4</v>
      </c>
      <c r="H418" s="12">
        <v>2</v>
      </c>
      <c r="I418" s="12">
        <v>2</v>
      </c>
      <c r="J418" s="12">
        <v>5</v>
      </c>
      <c r="K418" s="12">
        <v>10</v>
      </c>
      <c r="L418" s="12">
        <v>10</v>
      </c>
      <c r="M418" s="12">
        <v>8</v>
      </c>
      <c r="N418" s="12">
        <v>10</v>
      </c>
      <c r="O418" s="12">
        <v>5</v>
      </c>
      <c r="P418" s="12">
        <v>74</v>
      </c>
      <c r="Q418" s="12">
        <v>10</v>
      </c>
      <c r="R418" s="12">
        <v>8</v>
      </c>
      <c r="S418" s="12">
        <v>15</v>
      </c>
      <c r="T418" s="12">
        <v>14</v>
      </c>
      <c r="U418" s="12">
        <v>13</v>
      </c>
      <c r="V418" s="12">
        <v>12</v>
      </c>
      <c r="W418" s="12">
        <v>16</v>
      </c>
      <c r="X418" s="12">
        <v>14</v>
      </c>
      <c r="Y418" s="12">
        <v>17</v>
      </c>
      <c r="Z418" s="13">
        <v>16</v>
      </c>
      <c r="AA418" s="12">
        <v>13</v>
      </c>
      <c r="AB418" s="12">
        <v>5</v>
      </c>
      <c r="AC418" s="12">
        <v>0</v>
      </c>
      <c r="AD418" s="12">
        <v>0</v>
      </c>
      <c r="AE418" s="14">
        <v>2</v>
      </c>
      <c r="AF418" s="14">
        <v>1</v>
      </c>
      <c r="AG418" s="14">
        <v>0</v>
      </c>
      <c r="AH418" s="14">
        <v>1</v>
      </c>
      <c r="AI418" s="122"/>
      <c r="AJ418" s="122"/>
    </row>
    <row r="419" spans="1:36" s="2" customFormat="1" ht="14.45" customHeight="1" x14ac:dyDescent="0.3">
      <c r="A419" s="15"/>
      <c r="B419" s="16" t="s">
        <v>103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0</v>
      </c>
      <c r="Z419" s="18">
        <v>0</v>
      </c>
      <c r="AA419" s="17">
        <v>0</v>
      </c>
      <c r="AB419" s="17">
        <v>0</v>
      </c>
      <c r="AC419" s="17">
        <v>1</v>
      </c>
      <c r="AD419" s="17">
        <v>0</v>
      </c>
      <c r="AE419" s="19">
        <v>20</v>
      </c>
      <c r="AF419" s="19">
        <v>2</v>
      </c>
      <c r="AG419" s="19">
        <v>1</v>
      </c>
      <c r="AH419" s="19">
        <v>0</v>
      </c>
      <c r="AI419" s="122"/>
      <c r="AJ419" s="122"/>
    </row>
    <row r="420" spans="1:36" s="2" customFormat="1" ht="14.45" customHeight="1" x14ac:dyDescent="0.3">
      <c r="A420" s="10"/>
      <c r="B420" s="11" t="s">
        <v>110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3">
        <v>0</v>
      </c>
      <c r="AA420" s="12">
        <v>0</v>
      </c>
      <c r="AB420" s="12">
        <v>0</v>
      </c>
      <c r="AC420" s="12">
        <v>0</v>
      </c>
      <c r="AD420" s="12">
        <v>0</v>
      </c>
      <c r="AE420" s="14">
        <v>36</v>
      </c>
      <c r="AF420" s="14">
        <v>0</v>
      </c>
      <c r="AG420" s="14">
        <v>0</v>
      </c>
      <c r="AH420" s="14">
        <v>0</v>
      </c>
      <c r="AI420" s="122"/>
      <c r="AJ420" s="122"/>
    </row>
    <row r="421" spans="1:36" s="2" customFormat="1" ht="14.45" customHeight="1" x14ac:dyDescent="0.3">
      <c r="A421" s="15" t="s">
        <v>46</v>
      </c>
      <c r="B421" s="16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8"/>
      <c r="AA421" s="17"/>
      <c r="AB421" s="17"/>
      <c r="AC421" s="17"/>
      <c r="AD421" s="17"/>
      <c r="AE421" s="19"/>
      <c r="AF421" s="19"/>
      <c r="AG421" s="19"/>
      <c r="AH421" s="19"/>
      <c r="AI421" s="122"/>
      <c r="AJ421" s="122"/>
    </row>
    <row r="422" spans="1:36" s="2" customFormat="1" ht="14.45" customHeight="1" x14ac:dyDescent="0.3">
      <c r="A422" s="10"/>
      <c r="B422" s="11" t="s">
        <v>96</v>
      </c>
      <c r="C422" s="12">
        <v>1</v>
      </c>
      <c r="D422" s="12">
        <v>7</v>
      </c>
      <c r="E422" s="12">
        <v>15</v>
      </c>
      <c r="F422" s="12">
        <v>7</v>
      </c>
      <c r="G422" s="12">
        <v>10</v>
      </c>
      <c r="H422" s="12">
        <v>15</v>
      </c>
      <c r="I422" s="12">
        <v>1</v>
      </c>
      <c r="J422" s="12">
        <v>25</v>
      </c>
      <c r="K422" s="12">
        <v>27</v>
      </c>
      <c r="L422" s="12">
        <v>15</v>
      </c>
      <c r="M422" s="12">
        <v>19</v>
      </c>
      <c r="N422" s="12">
        <v>25</v>
      </c>
      <c r="O422" s="12">
        <v>21</v>
      </c>
      <c r="P422" s="12">
        <v>20</v>
      </c>
      <c r="Q422" s="12">
        <v>22</v>
      </c>
      <c r="R422" s="12">
        <v>31</v>
      </c>
      <c r="S422" s="12">
        <v>8</v>
      </c>
      <c r="T422" s="12">
        <v>7</v>
      </c>
      <c r="U422" s="12">
        <v>6</v>
      </c>
      <c r="V422" s="12">
        <v>41</v>
      </c>
      <c r="W422" s="12">
        <v>27</v>
      </c>
      <c r="X422" s="12">
        <v>35</v>
      </c>
      <c r="Y422" s="12">
        <v>60</v>
      </c>
      <c r="Z422" s="13">
        <v>32</v>
      </c>
      <c r="AA422" s="12">
        <f>SUM(2+22)</f>
        <v>24</v>
      </c>
      <c r="AB422" s="12">
        <v>26</v>
      </c>
      <c r="AC422" s="12">
        <v>36</v>
      </c>
      <c r="AD422" s="12">
        <v>26</v>
      </c>
      <c r="AE422" s="14">
        <v>16</v>
      </c>
      <c r="AF422" s="14">
        <v>17</v>
      </c>
      <c r="AG422" s="14">
        <v>16</v>
      </c>
      <c r="AH422" s="14">
        <v>12</v>
      </c>
      <c r="AI422" s="122"/>
      <c r="AJ422" s="122"/>
    </row>
    <row r="423" spans="1:36" s="2" customFormat="1" ht="14.45" customHeight="1" x14ac:dyDescent="0.3">
      <c r="A423" s="15"/>
      <c r="B423" s="16" t="s">
        <v>97</v>
      </c>
      <c r="C423" s="17">
        <v>10</v>
      </c>
      <c r="D423" s="17">
        <v>14</v>
      </c>
      <c r="E423" s="17">
        <v>9</v>
      </c>
      <c r="F423" s="17">
        <v>14</v>
      </c>
      <c r="G423" s="17">
        <v>11</v>
      </c>
      <c r="H423" s="17">
        <v>11</v>
      </c>
      <c r="I423" s="17">
        <v>2</v>
      </c>
      <c r="J423" s="17">
        <v>12</v>
      </c>
      <c r="K423" s="17">
        <v>10</v>
      </c>
      <c r="L423" s="17">
        <v>15</v>
      </c>
      <c r="M423" s="17">
        <v>14</v>
      </c>
      <c r="N423" s="17">
        <v>19</v>
      </c>
      <c r="O423" s="17">
        <v>22</v>
      </c>
      <c r="P423" s="17">
        <v>17</v>
      </c>
      <c r="Q423" s="17">
        <v>46</v>
      </c>
      <c r="R423" s="17">
        <v>63</v>
      </c>
      <c r="S423" s="17">
        <v>35</v>
      </c>
      <c r="T423" s="17">
        <v>23</v>
      </c>
      <c r="U423" s="17">
        <v>30</v>
      </c>
      <c r="V423" s="17">
        <v>27</v>
      </c>
      <c r="W423" s="17">
        <v>38</v>
      </c>
      <c r="X423" s="17">
        <v>52</v>
      </c>
      <c r="Y423" s="17">
        <v>49</v>
      </c>
      <c r="Z423" s="18">
        <v>43</v>
      </c>
      <c r="AA423" s="17">
        <f>SUM(2+45)</f>
        <v>47</v>
      </c>
      <c r="AB423" s="17">
        <v>62</v>
      </c>
      <c r="AC423" s="17">
        <v>64</v>
      </c>
      <c r="AD423" s="17">
        <v>63</v>
      </c>
      <c r="AE423" s="19">
        <v>35</v>
      </c>
      <c r="AF423" s="19">
        <v>41</v>
      </c>
      <c r="AG423" s="19">
        <v>32</v>
      </c>
      <c r="AH423" s="19">
        <v>24</v>
      </c>
      <c r="AI423" s="122"/>
      <c r="AJ423" s="122"/>
    </row>
    <row r="424" spans="1:36" s="2" customFormat="1" ht="14.45" customHeight="1" x14ac:dyDescent="0.3">
      <c r="A424" s="10"/>
      <c r="B424" s="11" t="s">
        <v>103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3">
        <v>0</v>
      </c>
      <c r="AA424" s="12">
        <f>SUM(0+10)</f>
        <v>10</v>
      </c>
      <c r="AB424" s="12">
        <v>2</v>
      </c>
      <c r="AC424" s="12">
        <v>18</v>
      </c>
      <c r="AD424" s="12">
        <v>8</v>
      </c>
      <c r="AE424" s="14">
        <v>14</v>
      </c>
      <c r="AF424" s="14">
        <v>9</v>
      </c>
      <c r="AG424" s="14">
        <v>11</v>
      </c>
      <c r="AH424" s="14">
        <v>2</v>
      </c>
      <c r="AI424" s="122"/>
      <c r="AJ424" s="122"/>
    </row>
    <row r="425" spans="1:36" s="2" customFormat="1" ht="14.45" customHeight="1" x14ac:dyDescent="0.3">
      <c r="A425" s="15"/>
      <c r="B425" s="16" t="s">
        <v>110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18">
        <v>0</v>
      </c>
      <c r="AA425" s="17">
        <f>SUM(0+18)</f>
        <v>18</v>
      </c>
      <c r="AB425" s="17">
        <v>3</v>
      </c>
      <c r="AC425" s="17">
        <v>0</v>
      </c>
      <c r="AD425" s="17">
        <v>0</v>
      </c>
      <c r="AE425" s="19">
        <v>2</v>
      </c>
      <c r="AF425" s="19">
        <v>1</v>
      </c>
      <c r="AG425" s="19">
        <v>0</v>
      </c>
      <c r="AH425" s="19">
        <v>0</v>
      </c>
      <c r="AI425" s="122"/>
      <c r="AJ425" s="122"/>
    </row>
    <row r="426" spans="1:36" s="2" customFormat="1" ht="14.45" customHeight="1" x14ac:dyDescent="0.3">
      <c r="A426" s="10" t="s">
        <v>47</v>
      </c>
      <c r="B426" s="11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3"/>
      <c r="AA426" s="12"/>
      <c r="AB426" s="12"/>
      <c r="AC426" s="12"/>
      <c r="AD426" s="12"/>
      <c r="AE426" s="14"/>
      <c r="AF426" s="14"/>
      <c r="AG426" s="14"/>
      <c r="AH426" s="14"/>
      <c r="AI426" s="122"/>
      <c r="AJ426" s="122"/>
    </row>
    <row r="427" spans="1:36" s="2" customFormat="1" ht="14.45" customHeight="1" x14ac:dyDescent="0.3">
      <c r="A427" s="15"/>
      <c r="B427" s="16" t="s">
        <v>96</v>
      </c>
      <c r="C427" s="17">
        <v>10</v>
      </c>
      <c r="D427" s="17">
        <v>10</v>
      </c>
      <c r="E427" s="17">
        <v>15</v>
      </c>
      <c r="F427" s="17">
        <v>20</v>
      </c>
      <c r="G427" s="17">
        <v>22</v>
      </c>
      <c r="H427" s="17">
        <v>31</v>
      </c>
      <c r="I427" s="17">
        <v>11</v>
      </c>
      <c r="J427" s="17">
        <v>48</v>
      </c>
      <c r="K427" s="17">
        <v>58</v>
      </c>
      <c r="L427" s="17">
        <v>60</v>
      </c>
      <c r="M427" s="17">
        <v>64</v>
      </c>
      <c r="N427" s="17">
        <v>64</v>
      </c>
      <c r="O427" s="17">
        <v>67</v>
      </c>
      <c r="P427" s="17">
        <v>69</v>
      </c>
      <c r="Q427" s="17">
        <v>57</v>
      </c>
      <c r="R427" s="17">
        <v>48</v>
      </c>
      <c r="S427" s="17">
        <v>54</v>
      </c>
      <c r="T427" s="17">
        <v>49</v>
      </c>
      <c r="U427" s="17">
        <v>41</v>
      </c>
      <c r="V427" s="17">
        <v>66</v>
      </c>
      <c r="W427" s="17">
        <v>70</v>
      </c>
      <c r="X427" s="17">
        <v>66</v>
      </c>
      <c r="Y427" s="17">
        <v>82</v>
      </c>
      <c r="Z427" s="18">
        <v>92</v>
      </c>
      <c r="AA427" s="17">
        <v>70</v>
      </c>
      <c r="AB427" s="17">
        <v>63</v>
      </c>
      <c r="AC427" s="17">
        <v>57</v>
      </c>
      <c r="AD427" s="17">
        <v>64</v>
      </c>
      <c r="AE427" s="19">
        <v>73</v>
      </c>
      <c r="AF427" s="19">
        <v>73</v>
      </c>
      <c r="AG427" s="19">
        <v>49</v>
      </c>
      <c r="AH427" s="19">
        <v>41</v>
      </c>
      <c r="AI427" s="122"/>
      <c r="AJ427" s="122"/>
    </row>
    <row r="428" spans="1:36" s="2" customFormat="1" ht="14.45" customHeight="1" x14ac:dyDescent="0.3">
      <c r="A428" s="10"/>
      <c r="B428" s="11" t="s">
        <v>97</v>
      </c>
      <c r="C428" s="12">
        <v>41</v>
      </c>
      <c r="D428" s="12">
        <v>41</v>
      </c>
      <c r="E428" s="12">
        <v>43</v>
      </c>
      <c r="F428" s="12">
        <v>38</v>
      </c>
      <c r="G428" s="12">
        <v>33</v>
      </c>
      <c r="H428" s="12">
        <v>35</v>
      </c>
      <c r="I428" s="12">
        <v>15</v>
      </c>
      <c r="J428" s="12">
        <v>34</v>
      </c>
      <c r="K428" s="12">
        <v>37</v>
      </c>
      <c r="L428" s="12">
        <v>44</v>
      </c>
      <c r="M428" s="12">
        <v>34</v>
      </c>
      <c r="N428" s="12">
        <v>33</v>
      </c>
      <c r="O428" s="12">
        <v>42</v>
      </c>
      <c r="P428" s="12">
        <v>43</v>
      </c>
      <c r="Q428" s="12">
        <v>69</v>
      </c>
      <c r="R428" s="12">
        <v>80</v>
      </c>
      <c r="S428" s="12">
        <v>94</v>
      </c>
      <c r="T428" s="12">
        <v>84</v>
      </c>
      <c r="U428" s="12">
        <v>79</v>
      </c>
      <c r="V428" s="12">
        <v>87</v>
      </c>
      <c r="W428" s="12">
        <v>91</v>
      </c>
      <c r="X428" s="12">
        <v>94</v>
      </c>
      <c r="Y428" s="12">
        <v>117</v>
      </c>
      <c r="Z428" s="13">
        <v>151</v>
      </c>
      <c r="AA428" s="12">
        <v>171</v>
      </c>
      <c r="AB428" s="12">
        <v>150</v>
      </c>
      <c r="AC428" s="12">
        <v>145</v>
      </c>
      <c r="AD428" s="12">
        <v>147</v>
      </c>
      <c r="AE428" s="14">
        <v>150</v>
      </c>
      <c r="AF428" s="14">
        <v>164</v>
      </c>
      <c r="AG428" s="14">
        <v>131</v>
      </c>
      <c r="AH428" s="14">
        <v>96</v>
      </c>
      <c r="AI428" s="122"/>
      <c r="AJ428" s="122"/>
    </row>
    <row r="429" spans="1:36" s="2" customFormat="1" ht="14.45" customHeight="1" x14ac:dyDescent="0.3">
      <c r="A429" s="15"/>
      <c r="B429" s="16" t="s">
        <v>103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8">
        <v>0</v>
      </c>
      <c r="AA429" s="17">
        <v>28</v>
      </c>
      <c r="AB429" s="17">
        <v>27</v>
      </c>
      <c r="AC429" s="17">
        <v>31</v>
      </c>
      <c r="AD429" s="17">
        <v>24</v>
      </c>
      <c r="AE429" s="19">
        <v>44</v>
      </c>
      <c r="AF429" s="19">
        <v>43</v>
      </c>
      <c r="AG429" s="19">
        <v>32</v>
      </c>
      <c r="AH429" s="19">
        <v>20</v>
      </c>
      <c r="AI429" s="122"/>
      <c r="AJ429" s="122"/>
    </row>
    <row r="430" spans="1:36" s="2" customFormat="1" ht="14.45" customHeight="1" x14ac:dyDescent="0.3">
      <c r="A430" s="10"/>
      <c r="B430" s="11" t="s">
        <v>110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3">
        <v>0</v>
      </c>
      <c r="AA430" s="12">
        <v>11</v>
      </c>
      <c r="AB430" s="12">
        <v>17</v>
      </c>
      <c r="AC430" s="12">
        <v>18</v>
      </c>
      <c r="AD430" s="12">
        <v>15</v>
      </c>
      <c r="AE430" s="14">
        <v>9</v>
      </c>
      <c r="AF430" s="14">
        <v>7</v>
      </c>
      <c r="AG430" s="14">
        <v>4</v>
      </c>
      <c r="AH430" s="14">
        <v>0</v>
      </c>
      <c r="AI430" s="122"/>
      <c r="AJ430" s="122"/>
    </row>
    <row r="431" spans="1:36" s="2" customFormat="1" ht="14.45" customHeight="1" x14ac:dyDescent="0.3">
      <c r="A431" s="15" t="s">
        <v>48</v>
      </c>
      <c r="B431" s="16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8"/>
      <c r="AA431" s="17"/>
      <c r="AB431" s="17"/>
      <c r="AC431" s="17"/>
      <c r="AD431" s="17"/>
      <c r="AE431" s="19"/>
      <c r="AF431" s="19"/>
      <c r="AG431" s="19"/>
      <c r="AH431" s="19"/>
      <c r="AI431" s="122"/>
      <c r="AJ431" s="122"/>
    </row>
    <row r="432" spans="1:36" s="2" customFormat="1" ht="14.45" customHeight="1" x14ac:dyDescent="0.3">
      <c r="A432" s="10"/>
      <c r="B432" s="11" t="s">
        <v>96</v>
      </c>
      <c r="C432" s="12">
        <v>14</v>
      </c>
      <c r="D432" s="12">
        <v>17</v>
      </c>
      <c r="E432" s="12">
        <v>18</v>
      </c>
      <c r="F432" s="12">
        <v>22</v>
      </c>
      <c r="G432" s="12">
        <v>30</v>
      </c>
      <c r="H432" s="12">
        <v>27</v>
      </c>
      <c r="I432" s="12">
        <v>35</v>
      </c>
      <c r="J432" s="12">
        <v>44</v>
      </c>
      <c r="K432" s="12">
        <v>53</v>
      </c>
      <c r="L432" s="12">
        <v>66</v>
      </c>
      <c r="M432" s="12">
        <v>77</v>
      </c>
      <c r="N432" s="12">
        <v>78</v>
      </c>
      <c r="O432" s="12">
        <v>89</v>
      </c>
      <c r="P432" s="12">
        <v>78</v>
      </c>
      <c r="Q432" s="12">
        <v>84</v>
      </c>
      <c r="R432" s="12">
        <v>92</v>
      </c>
      <c r="S432" s="12">
        <v>87</v>
      </c>
      <c r="T432" s="12">
        <v>74</v>
      </c>
      <c r="U432" s="12">
        <v>78</v>
      </c>
      <c r="V432" s="12">
        <v>84</v>
      </c>
      <c r="W432" s="12">
        <v>90</v>
      </c>
      <c r="X432" s="12">
        <v>80</v>
      </c>
      <c r="Y432" s="12">
        <v>87</v>
      </c>
      <c r="Z432" s="13">
        <v>114</v>
      </c>
      <c r="AA432" s="12">
        <v>81</v>
      </c>
      <c r="AB432" s="12">
        <v>80</v>
      </c>
      <c r="AC432" s="12">
        <v>90</v>
      </c>
      <c r="AD432" s="12">
        <v>79</v>
      </c>
      <c r="AE432" s="14">
        <v>74</v>
      </c>
      <c r="AF432" s="14">
        <v>80</v>
      </c>
      <c r="AG432" s="14">
        <v>98</v>
      </c>
      <c r="AH432" s="14">
        <v>100</v>
      </c>
      <c r="AI432" s="122"/>
      <c r="AJ432" s="122"/>
    </row>
    <row r="433" spans="1:36" s="2" customFormat="1" ht="14.45" customHeight="1" x14ac:dyDescent="0.3">
      <c r="A433" s="15"/>
      <c r="B433" s="16" t="s">
        <v>97</v>
      </c>
      <c r="C433" s="17">
        <v>35</v>
      </c>
      <c r="D433" s="17">
        <v>32</v>
      </c>
      <c r="E433" s="17">
        <v>43</v>
      </c>
      <c r="F433" s="17">
        <v>44</v>
      </c>
      <c r="G433" s="17">
        <v>49</v>
      </c>
      <c r="H433" s="17">
        <v>57</v>
      </c>
      <c r="I433" s="17">
        <v>33</v>
      </c>
      <c r="J433" s="17">
        <v>54</v>
      </c>
      <c r="K433" s="17">
        <v>41</v>
      </c>
      <c r="L433" s="17">
        <v>38</v>
      </c>
      <c r="M433" s="17">
        <v>46</v>
      </c>
      <c r="N433" s="17">
        <v>45</v>
      </c>
      <c r="O433" s="17">
        <v>43</v>
      </c>
      <c r="P433" s="17">
        <v>38</v>
      </c>
      <c r="Q433" s="17">
        <v>47</v>
      </c>
      <c r="R433" s="17">
        <v>49</v>
      </c>
      <c r="S433" s="17">
        <v>58</v>
      </c>
      <c r="T433" s="17">
        <v>77</v>
      </c>
      <c r="U433" s="17">
        <v>104</v>
      </c>
      <c r="V433" s="17">
        <v>110</v>
      </c>
      <c r="W433" s="17">
        <v>119</v>
      </c>
      <c r="X433" s="17">
        <v>134</v>
      </c>
      <c r="Y433" s="17">
        <v>127</v>
      </c>
      <c r="Z433" s="18">
        <v>116</v>
      </c>
      <c r="AA433" s="17">
        <v>133</v>
      </c>
      <c r="AB433" s="17">
        <v>179</v>
      </c>
      <c r="AC433" s="17">
        <v>202</v>
      </c>
      <c r="AD433" s="17">
        <v>220</v>
      </c>
      <c r="AE433" s="19">
        <v>202</v>
      </c>
      <c r="AF433" s="19">
        <v>210</v>
      </c>
      <c r="AG433" s="19">
        <v>222</v>
      </c>
      <c r="AH433" s="19">
        <v>219</v>
      </c>
      <c r="AI433" s="122"/>
      <c r="AJ433" s="122"/>
    </row>
    <row r="434" spans="1:36" s="2" customFormat="1" ht="14.45" customHeight="1" x14ac:dyDescent="0.3">
      <c r="A434" s="10"/>
      <c r="B434" s="11" t="s">
        <v>103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3">
        <v>0</v>
      </c>
      <c r="AA434" s="12">
        <v>26</v>
      </c>
      <c r="AB434" s="12">
        <v>27</v>
      </c>
      <c r="AC434" s="12">
        <v>32</v>
      </c>
      <c r="AD434" s="12">
        <v>27</v>
      </c>
      <c r="AE434" s="14">
        <v>29</v>
      </c>
      <c r="AF434" s="14">
        <v>42</v>
      </c>
      <c r="AG434" s="14">
        <v>46</v>
      </c>
      <c r="AH434" s="14">
        <v>44</v>
      </c>
      <c r="AI434" s="122"/>
      <c r="AJ434" s="122"/>
    </row>
    <row r="435" spans="1:36" s="2" customFormat="1" ht="14.45" customHeight="1" x14ac:dyDescent="0.3">
      <c r="A435" s="15"/>
      <c r="B435" s="16" t="s">
        <v>110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8">
        <v>0</v>
      </c>
      <c r="AA435" s="17">
        <v>3</v>
      </c>
      <c r="AB435" s="17">
        <v>7</v>
      </c>
      <c r="AC435" s="17">
        <v>9</v>
      </c>
      <c r="AD435" s="17">
        <v>12</v>
      </c>
      <c r="AE435" s="19">
        <v>17</v>
      </c>
      <c r="AF435" s="19">
        <v>14</v>
      </c>
      <c r="AG435" s="19">
        <v>11</v>
      </c>
      <c r="AH435" s="19">
        <v>7</v>
      </c>
      <c r="AI435" s="122"/>
      <c r="AJ435" s="122"/>
    </row>
    <row r="436" spans="1:36" s="2" customFormat="1" ht="14.45" customHeight="1" x14ac:dyDescent="0.3">
      <c r="A436" s="10" t="s">
        <v>49</v>
      </c>
      <c r="B436" s="11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3"/>
      <c r="AA436" s="12"/>
      <c r="AB436" s="12"/>
      <c r="AC436" s="12"/>
      <c r="AD436" s="12"/>
      <c r="AE436" s="14"/>
      <c r="AF436" s="14"/>
      <c r="AG436" s="14"/>
      <c r="AH436" s="14"/>
      <c r="AI436" s="122"/>
      <c r="AJ436" s="122"/>
    </row>
    <row r="437" spans="1:36" s="2" customFormat="1" ht="14.45" customHeight="1" x14ac:dyDescent="0.3">
      <c r="A437" s="15"/>
      <c r="B437" s="16" t="s">
        <v>96</v>
      </c>
      <c r="C437" s="17">
        <v>7</v>
      </c>
      <c r="D437" s="17">
        <v>10</v>
      </c>
      <c r="E437" s="17">
        <v>13</v>
      </c>
      <c r="F437" s="17">
        <v>16</v>
      </c>
      <c r="G437" s="17">
        <v>20</v>
      </c>
      <c r="H437" s="17">
        <v>23</v>
      </c>
      <c r="I437" s="17">
        <v>43</v>
      </c>
      <c r="J437" s="17">
        <v>32</v>
      </c>
      <c r="K437" s="17">
        <v>30</v>
      </c>
      <c r="L437" s="17">
        <v>38</v>
      </c>
      <c r="M437" s="17">
        <v>45</v>
      </c>
      <c r="N437" s="17">
        <v>55</v>
      </c>
      <c r="O437" s="17">
        <v>62</v>
      </c>
      <c r="P437" s="17">
        <v>41</v>
      </c>
      <c r="Q437" s="17">
        <v>73</v>
      </c>
      <c r="R437" s="17">
        <v>69</v>
      </c>
      <c r="S437" s="17">
        <v>85</v>
      </c>
      <c r="T437" s="17">
        <v>91</v>
      </c>
      <c r="U437" s="17">
        <v>101</v>
      </c>
      <c r="V437" s="17">
        <v>102</v>
      </c>
      <c r="W437" s="17">
        <v>92</v>
      </c>
      <c r="X437" s="17">
        <v>97</v>
      </c>
      <c r="Y437" s="17">
        <v>90</v>
      </c>
      <c r="Z437" s="18">
        <v>85</v>
      </c>
      <c r="AA437" s="17">
        <v>75</v>
      </c>
      <c r="AB437" s="17">
        <v>70</v>
      </c>
      <c r="AC437" s="17">
        <v>77</v>
      </c>
      <c r="AD437" s="17">
        <v>95</v>
      </c>
      <c r="AE437" s="19">
        <v>81</v>
      </c>
      <c r="AF437" s="19">
        <v>84</v>
      </c>
      <c r="AG437" s="19">
        <v>87</v>
      </c>
      <c r="AH437" s="19">
        <v>70</v>
      </c>
      <c r="AI437" s="122"/>
      <c r="AJ437" s="122"/>
    </row>
    <row r="438" spans="1:36" s="2" customFormat="1" ht="14.45" customHeight="1" x14ac:dyDescent="0.3">
      <c r="A438" s="10"/>
      <c r="B438" s="11" t="s">
        <v>97</v>
      </c>
      <c r="C438" s="12">
        <v>34</v>
      </c>
      <c r="D438" s="12">
        <v>25</v>
      </c>
      <c r="E438" s="12">
        <v>22</v>
      </c>
      <c r="F438" s="12">
        <v>28</v>
      </c>
      <c r="G438" s="12">
        <v>28</v>
      </c>
      <c r="H438" s="12">
        <v>33</v>
      </c>
      <c r="I438" s="12">
        <v>53</v>
      </c>
      <c r="J438" s="12">
        <v>45</v>
      </c>
      <c r="K438" s="12">
        <v>48</v>
      </c>
      <c r="L438" s="12">
        <v>48</v>
      </c>
      <c r="M438" s="12">
        <v>39</v>
      </c>
      <c r="N438" s="12">
        <v>53</v>
      </c>
      <c r="O438" s="12">
        <v>36</v>
      </c>
      <c r="P438" s="12">
        <v>35</v>
      </c>
      <c r="Q438" s="12">
        <v>47</v>
      </c>
      <c r="R438" s="12">
        <v>50</v>
      </c>
      <c r="S438" s="12">
        <v>51</v>
      </c>
      <c r="T438" s="12">
        <v>48</v>
      </c>
      <c r="U438" s="12">
        <v>57</v>
      </c>
      <c r="V438" s="12">
        <v>66</v>
      </c>
      <c r="W438" s="12">
        <v>73</v>
      </c>
      <c r="X438" s="12">
        <v>82</v>
      </c>
      <c r="Y438" s="12">
        <v>98</v>
      </c>
      <c r="Z438" s="13">
        <v>114</v>
      </c>
      <c r="AA438" s="12">
        <v>117</v>
      </c>
      <c r="AB438" s="12">
        <v>126</v>
      </c>
      <c r="AC438" s="12">
        <v>141</v>
      </c>
      <c r="AD438" s="12">
        <v>134</v>
      </c>
      <c r="AE438" s="14">
        <v>146</v>
      </c>
      <c r="AF438" s="14">
        <v>185</v>
      </c>
      <c r="AG438" s="14">
        <v>217</v>
      </c>
      <c r="AH438" s="14">
        <v>224</v>
      </c>
      <c r="AI438" s="122"/>
      <c r="AJ438" s="122"/>
    </row>
    <row r="439" spans="1:36" s="2" customFormat="1" ht="14.45" customHeight="1" x14ac:dyDescent="0.3">
      <c r="A439" s="15"/>
      <c r="B439" s="16" t="s">
        <v>103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18">
        <v>0</v>
      </c>
      <c r="AA439" s="17">
        <v>8</v>
      </c>
      <c r="AB439" s="17">
        <v>10</v>
      </c>
      <c r="AC439" s="17">
        <v>15</v>
      </c>
      <c r="AD439" s="17">
        <v>20</v>
      </c>
      <c r="AE439" s="19">
        <v>19</v>
      </c>
      <c r="AF439" s="19">
        <v>18</v>
      </c>
      <c r="AG439" s="19">
        <v>16</v>
      </c>
      <c r="AH439" s="19">
        <v>19</v>
      </c>
      <c r="AI439" s="122"/>
      <c r="AJ439" s="122"/>
    </row>
    <row r="440" spans="1:36" s="2" customFormat="1" ht="14.45" customHeight="1" x14ac:dyDescent="0.3">
      <c r="A440" s="10"/>
      <c r="B440" s="11" t="s">
        <v>110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3">
        <v>0</v>
      </c>
      <c r="AA440" s="12">
        <v>3</v>
      </c>
      <c r="AB440" s="12">
        <v>3</v>
      </c>
      <c r="AC440" s="12">
        <v>2</v>
      </c>
      <c r="AD440" s="12">
        <v>2</v>
      </c>
      <c r="AE440" s="14">
        <v>8</v>
      </c>
      <c r="AF440" s="14">
        <v>10</v>
      </c>
      <c r="AG440" s="14">
        <v>11</v>
      </c>
      <c r="AH440" s="14">
        <v>6</v>
      </c>
      <c r="AI440" s="122"/>
      <c r="AJ440" s="122"/>
    </row>
    <row r="441" spans="1:36" s="2" customFormat="1" ht="14.45" customHeight="1" x14ac:dyDescent="0.3">
      <c r="A441" s="15" t="s">
        <v>50</v>
      </c>
      <c r="B441" s="16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8"/>
      <c r="AA441" s="17"/>
      <c r="AB441" s="17"/>
      <c r="AC441" s="17"/>
      <c r="AD441" s="17"/>
      <c r="AE441" s="19"/>
      <c r="AF441" s="19"/>
      <c r="AG441" s="19"/>
      <c r="AH441" s="19"/>
      <c r="AI441" s="122"/>
      <c r="AJ441" s="122"/>
    </row>
    <row r="442" spans="1:36" s="2" customFormat="1" ht="14.45" customHeight="1" x14ac:dyDescent="0.3">
      <c r="A442" s="10"/>
      <c r="B442" s="11" t="s">
        <v>96</v>
      </c>
      <c r="C442" s="12">
        <v>6</v>
      </c>
      <c r="D442" s="12">
        <v>5</v>
      </c>
      <c r="E442" s="12">
        <v>5</v>
      </c>
      <c r="F442" s="12">
        <v>3</v>
      </c>
      <c r="G442" s="12">
        <v>4</v>
      </c>
      <c r="H442" s="12">
        <v>7</v>
      </c>
      <c r="I442" s="12">
        <v>24</v>
      </c>
      <c r="J442" s="12">
        <v>8</v>
      </c>
      <c r="K442" s="12">
        <v>10</v>
      </c>
      <c r="L442" s="12">
        <v>10</v>
      </c>
      <c r="M442" s="12">
        <v>13</v>
      </c>
      <c r="N442" s="12">
        <v>13</v>
      </c>
      <c r="O442" s="12">
        <v>16</v>
      </c>
      <c r="P442" s="12">
        <v>13</v>
      </c>
      <c r="Q442" s="12">
        <v>22</v>
      </c>
      <c r="R442" s="12">
        <v>25</v>
      </c>
      <c r="S442" s="12">
        <v>19</v>
      </c>
      <c r="T442" s="12">
        <v>25</v>
      </c>
      <c r="U442" s="12">
        <v>29</v>
      </c>
      <c r="V442" s="12">
        <v>36</v>
      </c>
      <c r="W442" s="12">
        <v>41</v>
      </c>
      <c r="X442" s="12">
        <v>45</v>
      </c>
      <c r="Y442" s="12">
        <v>48</v>
      </c>
      <c r="Z442" s="13">
        <v>55</v>
      </c>
      <c r="AA442" s="12">
        <v>55</v>
      </c>
      <c r="AB442" s="12">
        <v>55</v>
      </c>
      <c r="AC442" s="12">
        <v>53</v>
      </c>
      <c r="AD442" s="12">
        <v>42</v>
      </c>
      <c r="AE442" s="14">
        <v>48</v>
      </c>
      <c r="AF442" s="14">
        <v>54</v>
      </c>
      <c r="AG442" s="14">
        <v>42</v>
      </c>
      <c r="AH442" s="14">
        <v>37</v>
      </c>
      <c r="AI442" s="122"/>
      <c r="AJ442" s="122"/>
    </row>
    <row r="443" spans="1:36" s="2" customFormat="1" ht="14.45" customHeight="1" x14ac:dyDescent="0.3">
      <c r="A443" s="33"/>
      <c r="B443" s="34" t="s">
        <v>97</v>
      </c>
      <c r="C443" s="35">
        <v>18</v>
      </c>
      <c r="D443" s="35">
        <v>21</v>
      </c>
      <c r="E443" s="35">
        <v>11</v>
      </c>
      <c r="F443" s="35">
        <v>10</v>
      </c>
      <c r="G443" s="35">
        <v>8</v>
      </c>
      <c r="H443" s="35">
        <v>10</v>
      </c>
      <c r="I443" s="35">
        <v>37</v>
      </c>
      <c r="J443" s="35">
        <v>16</v>
      </c>
      <c r="K443" s="35">
        <v>7</v>
      </c>
      <c r="L443" s="35">
        <v>12</v>
      </c>
      <c r="M443" s="35">
        <v>10</v>
      </c>
      <c r="N443" s="35">
        <v>14</v>
      </c>
      <c r="O443" s="35">
        <v>11</v>
      </c>
      <c r="P443" s="35">
        <v>12</v>
      </c>
      <c r="Q443" s="35">
        <v>10</v>
      </c>
      <c r="R443" s="35">
        <v>16</v>
      </c>
      <c r="S443" s="35">
        <v>20</v>
      </c>
      <c r="T443" s="35">
        <v>27</v>
      </c>
      <c r="U443" s="35">
        <v>25</v>
      </c>
      <c r="V443" s="35">
        <v>28</v>
      </c>
      <c r="W443" s="35">
        <v>41</v>
      </c>
      <c r="X443" s="35">
        <v>42</v>
      </c>
      <c r="Y443" s="35">
        <v>49</v>
      </c>
      <c r="Z443" s="35">
        <v>40</v>
      </c>
      <c r="AA443" s="35">
        <v>45</v>
      </c>
      <c r="AB443" s="35">
        <v>52</v>
      </c>
      <c r="AC443" s="35">
        <v>54</v>
      </c>
      <c r="AD443" s="35">
        <v>42</v>
      </c>
      <c r="AE443" s="36">
        <v>58</v>
      </c>
      <c r="AF443" s="36">
        <v>69</v>
      </c>
      <c r="AG443" s="36">
        <v>78</v>
      </c>
      <c r="AH443" s="36">
        <v>78</v>
      </c>
      <c r="AI443" s="122"/>
      <c r="AJ443" s="122"/>
    </row>
    <row r="444" spans="1:36" s="2" customFormat="1" ht="14.45" customHeight="1" x14ac:dyDescent="0.3">
      <c r="A444" s="10"/>
      <c r="B444" s="11" t="s">
        <v>103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3">
        <v>0</v>
      </c>
      <c r="AA444" s="12">
        <v>6</v>
      </c>
      <c r="AB444" s="12">
        <v>5</v>
      </c>
      <c r="AC444" s="12">
        <v>6</v>
      </c>
      <c r="AD444" s="12">
        <v>5</v>
      </c>
      <c r="AE444" s="14">
        <v>7</v>
      </c>
      <c r="AF444" s="14">
        <v>11</v>
      </c>
      <c r="AG444" s="14">
        <v>8</v>
      </c>
      <c r="AH444" s="14">
        <v>5</v>
      </c>
      <c r="AI444" s="122"/>
      <c r="AJ444" s="122"/>
    </row>
    <row r="445" spans="1:36" s="2" customFormat="1" ht="14.45" customHeight="1" x14ac:dyDescent="0.3">
      <c r="A445" s="33"/>
      <c r="B445" s="16" t="s">
        <v>110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1</v>
      </c>
      <c r="AB445" s="35">
        <v>0</v>
      </c>
      <c r="AC445" s="35">
        <v>1</v>
      </c>
      <c r="AD445" s="35">
        <v>1</v>
      </c>
      <c r="AE445" s="36">
        <v>3</v>
      </c>
      <c r="AF445" s="36">
        <v>5</v>
      </c>
      <c r="AG445" s="36">
        <v>3</v>
      </c>
      <c r="AH445" s="36">
        <v>4</v>
      </c>
      <c r="AI445" s="122"/>
      <c r="AJ445" s="122"/>
    </row>
    <row r="446" spans="1:36" s="2" customFormat="1" ht="14.45" customHeight="1" x14ac:dyDescent="0.3">
      <c r="A446" s="10" t="s">
        <v>51</v>
      </c>
      <c r="B446" s="11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3"/>
      <c r="AA446" s="12"/>
      <c r="AB446" s="12"/>
      <c r="AC446" s="12"/>
      <c r="AD446" s="12"/>
      <c r="AE446" s="14"/>
      <c r="AF446" s="14"/>
      <c r="AG446" s="14"/>
      <c r="AH446" s="14"/>
      <c r="AI446" s="122"/>
      <c r="AJ446" s="122"/>
    </row>
    <row r="447" spans="1:36" s="2" customFormat="1" ht="14.45" customHeight="1" x14ac:dyDescent="0.3">
      <c r="A447" s="15"/>
      <c r="B447" s="16" t="s">
        <v>96</v>
      </c>
      <c r="C447" s="17">
        <v>0</v>
      </c>
      <c r="D447" s="17">
        <v>0</v>
      </c>
      <c r="E447" s="17">
        <v>1</v>
      </c>
      <c r="F447" s="17">
        <v>2</v>
      </c>
      <c r="G447" s="17">
        <v>2</v>
      </c>
      <c r="H447" s="17">
        <v>3</v>
      </c>
      <c r="I447" s="17">
        <v>9</v>
      </c>
      <c r="J447" s="17">
        <v>1</v>
      </c>
      <c r="K447" s="17">
        <v>1</v>
      </c>
      <c r="L447" s="17">
        <v>3</v>
      </c>
      <c r="M447" s="17">
        <v>4</v>
      </c>
      <c r="N447" s="17">
        <v>3</v>
      </c>
      <c r="O447" s="17">
        <v>5</v>
      </c>
      <c r="P447" s="17">
        <v>4</v>
      </c>
      <c r="Q447" s="17">
        <v>3</v>
      </c>
      <c r="R447" s="17">
        <v>2</v>
      </c>
      <c r="S447" s="17">
        <v>1</v>
      </c>
      <c r="T447" s="17">
        <v>3</v>
      </c>
      <c r="U447" s="17">
        <v>3</v>
      </c>
      <c r="V447" s="17">
        <v>5</v>
      </c>
      <c r="W447" s="17">
        <v>9</v>
      </c>
      <c r="X447" s="17">
        <v>6</v>
      </c>
      <c r="Y447" s="17">
        <v>11</v>
      </c>
      <c r="Z447" s="18">
        <v>14</v>
      </c>
      <c r="AA447" s="17">
        <v>20</v>
      </c>
      <c r="AB447" s="17">
        <v>24</v>
      </c>
      <c r="AC447" s="17">
        <v>28</v>
      </c>
      <c r="AD447" s="17">
        <v>28</v>
      </c>
      <c r="AE447" s="19">
        <v>22</v>
      </c>
      <c r="AF447" s="19">
        <v>24</v>
      </c>
      <c r="AG447" s="19">
        <v>30</v>
      </c>
      <c r="AH447" s="19">
        <v>24</v>
      </c>
      <c r="AI447" s="122"/>
      <c r="AJ447" s="122"/>
    </row>
    <row r="448" spans="1:36" s="2" customFormat="1" ht="14.45" customHeight="1" x14ac:dyDescent="0.3">
      <c r="A448" s="10"/>
      <c r="B448" s="11" t="s">
        <v>97</v>
      </c>
      <c r="C448" s="12">
        <v>1</v>
      </c>
      <c r="D448" s="12">
        <v>0</v>
      </c>
      <c r="E448" s="12">
        <v>5</v>
      </c>
      <c r="F448" s="12">
        <v>4</v>
      </c>
      <c r="G448" s="12">
        <v>3</v>
      </c>
      <c r="H448" s="12">
        <v>4</v>
      </c>
      <c r="I448" s="12">
        <v>9</v>
      </c>
      <c r="J448" s="12">
        <v>5</v>
      </c>
      <c r="K448" s="12">
        <v>6</v>
      </c>
      <c r="L448" s="12">
        <v>1</v>
      </c>
      <c r="M448" s="12">
        <v>2</v>
      </c>
      <c r="N448" s="12">
        <v>3</v>
      </c>
      <c r="O448" s="12">
        <v>3</v>
      </c>
      <c r="P448" s="12">
        <v>2</v>
      </c>
      <c r="Q448" s="12">
        <v>9</v>
      </c>
      <c r="R448" s="12">
        <v>4</v>
      </c>
      <c r="S448" s="12">
        <v>8</v>
      </c>
      <c r="T448" s="12">
        <v>7</v>
      </c>
      <c r="U448" s="12">
        <v>5</v>
      </c>
      <c r="V448" s="12">
        <v>6</v>
      </c>
      <c r="W448" s="12">
        <v>6</v>
      </c>
      <c r="X448" s="12">
        <v>5</v>
      </c>
      <c r="Y448" s="12">
        <v>9</v>
      </c>
      <c r="Z448" s="13">
        <v>12</v>
      </c>
      <c r="AA448" s="12">
        <v>19</v>
      </c>
      <c r="AB448" s="12">
        <v>21</v>
      </c>
      <c r="AC448" s="12">
        <v>21</v>
      </c>
      <c r="AD448" s="12">
        <v>26</v>
      </c>
      <c r="AE448" s="14">
        <v>19</v>
      </c>
      <c r="AF448" s="14">
        <v>28</v>
      </c>
      <c r="AG448" s="14">
        <v>26</v>
      </c>
      <c r="AH448" s="14">
        <v>25</v>
      </c>
      <c r="AI448" s="122"/>
      <c r="AJ448" s="122"/>
    </row>
    <row r="449" spans="1:36" s="2" customFormat="1" ht="14.45" customHeight="1" x14ac:dyDescent="0.3">
      <c r="A449" s="15"/>
      <c r="B449" s="16" t="s">
        <v>103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8">
        <v>0</v>
      </c>
      <c r="AA449" s="17">
        <v>2</v>
      </c>
      <c r="AB449" s="17">
        <v>2</v>
      </c>
      <c r="AC449" s="17">
        <v>5</v>
      </c>
      <c r="AD449" s="17">
        <v>4</v>
      </c>
      <c r="AE449" s="19">
        <v>7</v>
      </c>
      <c r="AF449" s="19">
        <v>7</v>
      </c>
      <c r="AG449" s="19">
        <v>3</v>
      </c>
      <c r="AH449" s="19">
        <v>2</v>
      </c>
      <c r="AI449" s="122"/>
      <c r="AJ449" s="122"/>
    </row>
    <row r="450" spans="1:36" s="2" customFormat="1" ht="14.45" customHeight="1" x14ac:dyDescent="0.3">
      <c r="A450" s="10"/>
      <c r="B450" s="11" t="s">
        <v>110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3">
        <v>0</v>
      </c>
      <c r="AA450" s="12">
        <v>0</v>
      </c>
      <c r="AB450" s="12">
        <v>1</v>
      </c>
      <c r="AC450" s="12">
        <v>1</v>
      </c>
      <c r="AD450" s="12">
        <v>1</v>
      </c>
      <c r="AE450" s="14">
        <v>3</v>
      </c>
      <c r="AF450" s="14">
        <v>3</v>
      </c>
      <c r="AG450" s="14">
        <v>4</v>
      </c>
      <c r="AH450" s="14">
        <v>2</v>
      </c>
      <c r="AI450" s="122"/>
      <c r="AJ450" s="122"/>
    </row>
    <row r="451" spans="1:36" s="2" customFormat="1" ht="14.45" customHeight="1" x14ac:dyDescent="0.3">
      <c r="A451" s="15" t="s">
        <v>52</v>
      </c>
      <c r="B451" s="16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8"/>
      <c r="AA451" s="17"/>
      <c r="AB451" s="17"/>
      <c r="AC451" s="17"/>
      <c r="AD451" s="17"/>
      <c r="AE451" s="19"/>
      <c r="AF451" s="19"/>
      <c r="AG451" s="19"/>
      <c r="AH451" s="19"/>
      <c r="AI451" s="122"/>
      <c r="AJ451" s="122"/>
    </row>
    <row r="452" spans="1:36" s="2" customFormat="1" ht="14.45" customHeight="1" x14ac:dyDescent="0.3">
      <c r="A452" s="10"/>
      <c r="B452" s="11" t="s">
        <v>96</v>
      </c>
      <c r="C452" s="12">
        <v>1</v>
      </c>
      <c r="D452" s="12">
        <v>0</v>
      </c>
      <c r="E452" s="12">
        <v>0</v>
      </c>
      <c r="F452" s="12">
        <v>0</v>
      </c>
      <c r="G452" s="12">
        <v>0</v>
      </c>
      <c r="H452" s="12">
        <v>1</v>
      </c>
      <c r="I452" s="12">
        <v>2</v>
      </c>
      <c r="J452" s="12">
        <v>1</v>
      </c>
      <c r="K452" s="12">
        <v>1</v>
      </c>
      <c r="L452" s="12">
        <v>1</v>
      </c>
      <c r="M452" s="12">
        <v>1</v>
      </c>
      <c r="N452" s="12">
        <v>1</v>
      </c>
      <c r="O452" s="12">
        <v>1</v>
      </c>
      <c r="P452" s="12">
        <v>0</v>
      </c>
      <c r="Q452" s="12">
        <v>2</v>
      </c>
      <c r="R452" s="12">
        <v>2</v>
      </c>
      <c r="S452" s="12">
        <v>2</v>
      </c>
      <c r="T452" s="12">
        <v>1</v>
      </c>
      <c r="U452" s="12">
        <v>0</v>
      </c>
      <c r="V452" s="12">
        <v>0</v>
      </c>
      <c r="W452" s="12">
        <v>2</v>
      </c>
      <c r="X452" s="12">
        <v>2</v>
      </c>
      <c r="Y452" s="12">
        <v>1</v>
      </c>
      <c r="Z452" s="13">
        <v>2</v>
      </c>
      <c r="AA452" s="12">
        <v>2</v>
      </c>
      <c r="AB452" s="12">
        <v>2</v>
      </c>
      <c r="AC452" s="12">
        <v>4</v>
      </c>
      <c r="AD452" s="12">
        <v>6</v>
      </c>
      <c r="AE452" s="14">
        <v>4</v>
      </c>
      <c r="AF452" s="14">
        <v>4</v>
      </c>
      <c r="AG452" s="14">
        <v>6</v>
      </c>
      <c r="AH452" s="14">
        <v>8</v>
      </c>
      <c r="AI452" s="122"/>
      <c r="AJ452" s="122"/>
    </row>
    <row r="453" spans="1:36" s="2" customFormat="1" ht="14.45" customHeight="1" x14ac:dyDescent="0.3">
      <c r="A453" s="15"/>
      <c r="B453" s="16" t="s">
        <v>97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4</v>
      </c>
      <c r="J453" s="17">
        <v>0</v>
      </c>
      <c r="K453" s="17">
        <v>0</v>
      </c>
      <c r="L453" s="17">
        <v>4</v>
      </c>
      <c r="M453" s="17">
        <v>2</v>
      </c>
      <c r="N453" s="17">
        <v>2</v>
      </c>
      <c r="O453" s="17">
        <v>2</v>
      </c>
      <c r="P453" s="17">
        <v>2</v>
      </c>
      <c r="Q453" s="17">
        <v>3</v>
      </c>
      <c r="R453" s="17">
        <v>2</v>
      </c>
      <c r="S453" s="17">
        <v>2</v>
      </c>
      <c r="T453" s="17">
        <v>4</v>
      </c>
      <c r="U453" s="17">
        <v>5</v>
      </c>
      <c r="V453" s="17">
        <v>1</v>
      </c>
      <c r="W453" s="17">
        <v>2</v>
      </c>
      <c r="X453" s="17">
        <v>7</v>
      </c>
      <c r="Y453" s="17">
        <v>3</v>
      </c>
      <c r="Z453" s="18">
        <v>4</v>
      </c>
      <c r="AA453" s="17">
        <v>7</v>
      </c>
      <c r="AB453" s="17">
        <v>6</v>
      </c>
      <c r="AC453" s="17">
        <v>7</v>
      </c>
      <c r="AD453" s="17">
        <v>7</v>
      </c>
      <c r="AE453" s="19">
        <v>7</v>
      </c>
      <c r="AF453" s="19">
        <v>5</v>
      </c>
      <c r="AG453" s="19">
        <v>8</v>
      </c>
      <c r="AH453" s="19">
        <v>10</v>
      </c>
      <c r="AI453" s="122"/>
      <c r="AJ453" s="122"/>
    </row>
    <row r="454" spans="1:36" s="2" customFormat="1" ht="14.45" customHeight="1" x14ac:dyDescent="0.3">
      <c r="A454" s="10"/>
      <c r="B454" s="11" t="s">
        <v>103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3">
        <v>0</v>
      </c>
      <c r="AA454" s="12">
        <v>0</v>
      </c>
      <c r="AB454" s="12">
        <v>1</v>
      </c>
      <c r="AC454" s="12">
        <v>1</v>
      </c>
      <c r="AD454" s="12">
        <v>2</v>
      </c>
      <c r="AE454" s="14">
        <v>1</v>
      </c>
      <c r="AF454" s="14">
        <v>2</v>
      </c>
      <c r="AG454" s="14">
        <v>2</v>
      </c>
      <c r="AH454" s="14">
        <v>0</v>
      </c>
      <c r="AI454" s="122"/>
      <c r="AJ454" s="122"/>
    </row>
    <row r="455" spans="1:36" s="2" customFormat="1" ht="14.45" customHeight="1" x14ac:dyDescent="0.3">
      <c r="A455" s="15"/>
      <c r="B455" s="16" t="s">
        <v>110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8">
        <v>0</v>
      </c>
      <c r="AA455" s="17">
        <v>0</v>
      </c>
      <c r="AB455" s="17">
        <v>0</v>
      </c>
      <c r="AC455" s="17">
        <v>0</v>
      </c>
      <c r="AD455" s="17">
        <v>0</v>
      </c>
      <c r="AE455" s="19">
        <v>0</v>
      </c>
      <c r="AF455" s="19">
        <v>0</v>
      </c>
      <c r="AG455" s="19">
        <v>0</v>
      </c>
      <c r="AH455" s="19">
        <v>0</v>
      </c>
      <c r="AI455" s="122"/>
      <c r="AJ455" s="122"/>
    </row>
    <row r="456" spans="1:36" s="2" customFormat="1" ht="14.45" customHeight="1" x14ac:dyDescent="0.3">
      <c r="A456" s="10" t="s">
        <v>53</v>
      </c>
      <c r="B456" s="11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3"/>
      <c r="AA456" s="12"/>
      <c r="AB456" s="12"/>
      <c r="AC456" s="12"/>
      <c r="AD456" s="12"/>
      <c r="AE456" s="14"/>
      <c r="AF456" s="14"/>
      <c r="AG456" s="14"/>
      <c r="AH456" s="14"/>
      <c r="AI456" s="122"/>
      <c r="AJ456" s="122"/>
    </row>
    <row r="457" spans="1:36" s="2" customFormat="1" ht="14.45" customHeight="1" x14ac:dyDescent="0.3">
      <c r="A457" s="15"/>
      <c r="B457" s="16" t="s">
        <v>96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1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1</v>
      </c>
      <c r="P457" s="17">
        <v>1</v>
      </c>
      <c r="Q457" s="17">
        <v>1</v>
      </c>
      <c r="R457" s="17">
        <v>1</v>
      </c>
      <c r="S457" s="17">
        <v>1</v>
      </c>
      <c r="T457" s="17">
        <v>1</v>
      </c>
      <c r="U457" s="17">
        <v>0</v>
      </c>
      <c r="V457" s="17">
        <v>1</v>
      </c>
      <c r="W457" s="17">
        <v>0</v>
      </c>
      <c r="X457" s="17">
        <v>0</v>
      </c>
      <c r="Y457" s="17">
        <v>0</v>
      </c>
      <c r="Z457" s="18">
        <v>0</v>
      </c>
      <c r="AA457" s="17">
        <v>0</v>
      </c>
      <c r="AB457" s="17">
        <v>0</v>
      </c>
      <c r="AC457" s="17">
        <v>0</v>
      </c>
      <c r="AD457" s="17">
        <v>0</v>
      </c>
      <c r="AE457" s="19">
        <v>0</v>
      </c>
      <c r="AF457" s="19">
        <v>0</v>
      </c>
      <c r="AG457" s="19">
        <v>0</v>
      </c>
      <c r="AH457" s="19">
        <v>0</v>
      </c>
      <c r="AI457" s="122"/>
      <c r="AJ457" s="122"/>
    </row>
    <row r="458" spans="1:36" s="2" customFormat="1" ht="14.45" customHeight="1" x14ac:dyDescent="0.3">
      <c r="A458" s="10"/>
      <c r="B458" s="11" t="s">
        <v>97</v>
      </c>
      <c r="C458" s="12">
        <v>1</v>
      </c>
      <c r="D458" s="12">
        <v>0</v>
      </c>
      <c r="E458" s="12">
        <v>0</v>
      </c>
      <c r="F458" s="12">
        <v>0</v>
      </c>
      <c r="G458" s="12">
        <v>0</v>
      </c>
      <c r="H458" s="12">
        <v>1</v>
      </c>
      <c r="I458" s="12">
        <v>0</v>
      </c>
      <c r="J458" s="12">
        <v>0</v>
      </c>
      <c r="K458" s="12">
        <v>2</v>
      </c>
      <c r="L458" s="12">
        <v>0</v>
      </c>
      <c r="M458" s="12">
        <v>1</v>
      </c>
      <c r="N458" s="12">
        <v>1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1</v>
      </c>
      <c r="V458" s="12">
        <v>3</v>
      </c>
      <c r="W458" s="12">
        <v>2</v>
      </c>
      <c r="X458" s="12">
        <v>2</v>
      </c>
      <c r="Y458" s="12">
        <v>3</v>
      </c>
      <c r="Z458" s="13">
        <v>3</v>
      </c>
      <c r="AA458" s="12">
        <v>4</v>
      </c>
      <c r="AB458" s="12">
        <v>3</v>
      </c>
      <c r="AC458" s="12">
        <v>3</v>
      </c>
      <c r="AD458" s="12">
        <v>3</v>
      </c>
      <c r="AE458" s="14">
        <v>2</v>
      </c>
      <c r="AF458" s="14">
        <v>2</v>
      </c>
      <c r="AG458" s="14">
        <v>3</v>
      </c>
      <c r="AH458" s="14">
        <v>3</v>
      </c>
      <c r="AI458" s="122"/>
      <c r="AJ458" s="122"/>
    </row>
    <row r="459" spans="1:36" s="2" customFormat="1" ht="14.45" customHeight="1" x14ac:dyDescent="0.3">
      <c r="A459" s="15"/>
      <c r="B459" s="16" t="s">
        <v>103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v>0</v>
      </c>
      <c r="Y459" s="17">
        <v>0</v>
      </c>
      <c r="Z459" s="18">
        <v>0</v>
      </c>
      <c r="AA459" s="17">
        <v>0</v>
      </c>
      <c r="AB459" s="17">
        <v>0</v>
      </c>
      <c r="AC459" s="17">
        <v>1</v>
      </c>
      <c r="AD459" s="17">
        <v>1</v>
      </c>
      <c r="AE459" s="19">
        <v>1</v>
      </c>
      <c r="AF459" s="19">
        <v>1</v>
      </c>
      <c r="AG459" s="19">
        <v>0</v>
      </c>
      <c r="AH459" s="19">
        <v>0</v>
      </c>
      <c r="AI459" s="122"/>
      <c r="AJ459" s="122"/>
    </row>
    <row r="460" spans="1:36" s="2" customFormat="1" ht="14.45" customHeight="1" x14ac:dyDescent="0.3">
      <c r="A460" s="10"/>
      <c r="B460" s="11" t="s">
        <v>110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3">
        <v>0</v>
      </c>
      <c r="AA460" s="12">
        <v>0</v>
      </c>
      <c r="AB460" s="12">
        <v>0</v>
      </c>
      <c r="AC460" s="12">
        <v>0</v>
      </c>
      <c r="AD460" s="12">
        <v>0</v>
      </c>
      <c r="AE460" s="14">
        <v>0</v>
      </c>
      <c r="AF460" s="14">
        <v>0</v>
      </c>
      <c r="AG460" s="14">
        <v>0</v>
      </c>
      <c r="AH460" s="14">
        <v>0</v>
      </c>
      <c r="AI460" s="122"/>
      <c r="AJ460" s="122"/>
    </row>
    <row r="461" spans="1:36" s="2" customFormat="1" ht="14.45" customHeight="1" x14ac:dyDescent="0.3">
      <c r="A461" s="15" t="s">
        <v>98</v>
      </c>
      <c r="B461" s="16"/>
      <c r="C461" s="17">
        <f t="shared" ref="C461:X461" si="167">+C417+C422+C427+C432+C437+C442+C447+C452+C457</f>
        <v>41</v>
      </c>
      <c r="D461" s="17">
        <f t="shared" si="167"/>
        <v>51</v>
      </c>
      <c r="E461" s="17">
        <f t="shared" si="167"/>
        <v>69</v>
      </c>
      <c r="F461" s="17">
        <f t="shared" si="167"/>
        <v>72</v>
      </c>
      <c r="G461" s="17">
        <f t="shared" si="167"/>
        <v>91</v>
      </c>
      <c r="H461" s="17">
        <f t="shared" si="167"/>
        <v>109</v>
      </c>
      <c r="I461" s="17">
        <f t="shared" si="167"/>
        <v>130</v>
      </c>
      <c r="J461" s="17">
        <f t="shared" si="167"/>
        <v>165</v>
      </c>
      <c r="K461" s="17">
        <f t="shared" si="167"/>
        <v>187</v>
      </c>
      <c r="L461" s="17">
        <f t="shared" si="167"/>
        <v>202</v>
      </c>
      <c r="M461" s="17">
        <f t="shared" si="167"/>
        <v>230</v>
      </c>
      <c r="N461" s="17">
        <f t="shared" si="167"/>
        <v>249</v>
      </c>
      <c r="O461" s="17">
        <f t="shared" si="167"/>
        <v>267</v>
      </c>
      <c r="P461" s="17">
        <f t="shared" si="167"/>
        <v>263</v>
      </c>
      <c r="Q461" s="17">
        <f t="shared" si="167"/>
        <v>270</v>
      </c>
      <c r="R461" s="17">
        <f t="shared" si="167"/>
        <v>276</v>
      </c>
      <c r="S461" s="17">
        <f t="shared" si="167"/>
        <v>267</v>
      </c>
      <c r="T461" s="17">
        <f t="shared" si="167"/>
        <v>263</v>
      </c>
      <c r="U461" s="17">
        <f t="shared" si="167"/>
        <v>268</v>
      </c>
      <c r="V461" s="17">
        <f t="shared" si="167"/>
        <v>349</v>
      </c>
      <c r="W461" s="17">
        <f t="shared" si="167"/>
        <v>338</v>
      </c>
      <c r="X461" s="17">
        <f t="shared" si="167"/>
        <v>339</v>
      </c>
      <c r="Y461" s="17">
        <f>+Y417+Y422+Y427+Y432+Y437+Y442+Y447+Y452+Y457</f>
        <v>387</v>
      </c>
      <c r="Z461" s="18">
        <f t="shared" ref="Z461:Z462" si="168">+Z417+Z422+Z427+Z432+Z437+Z442+Z447+Z452+Z457</f>
        <v>401</v>
      </c>
      <c r="AA461" s="17">
        <f t="shared" ref="AA461:AB464" si="169">SUM(AA417+AA422+AA427+AA432+AA437+AA442+AA447+AA452+AA457)</f>
        <v>334</v>
      </c>
      <c r="AB461" s="17">
        <f t="shared" si="169"/>
        <v>321</v>
      </c>
      <c r="AC461" s="17">
        <f t="shared" ref="AC461:AD461" si="170">SUM(AC417+AC422+AC427+AC432+AC437+AC442+AC447+AC452+AC457)</f>
        <v>345</v>
      </c>
      <c r="AD461" s="17">
        <f t="shared" si="170"/>
        <v>340</v>
      </c>
      <c r="AE461" s="19">
        <f t="shared" ref="AE461:AH461" si="171">SUM(AE417+AE422+AE427+AE432+AE437+AE442+AE447+AE452+AE457)</f>
        <v>319</v>
      </c>
      <c r="AF461" s="19">
        <f t="shared" ref="AF461:AG461" si="172">SUM(AF417+AF422+AF427+AF432+AF437+AF442+AF447+AF452+AF457)</f>
        <v>336</v>
      </c>
      <c r="AG461" s="19">
        <f t="shared" si="172"/>
        <v>329</v>
      </c>
      <c r="AH461" s="19">
        <f t="shared" si="171"/>
        <v>292</v>
      </c>
      <c r="AI461" s="122"/>
      <c r="AJ461" s="122"/>
    </row>
    <row r="462" spans="1:36" s="2" customFormat="1" ht="14.45" customHeight="1" x14ac:dyDescent="0.3">
      <c r="A462" s="10" t="s">
        <v>99</v>
      </c>
      <c r="B462" s="11"/>
      <c r="C462" s="12">
        <f t="shared" ref="C462:X462" si="173">+C418+C423+C428+C433+C438+C443+C448+C453+C458</f>
        <v>157</v>
      </c>
      <c r="D462" s="12">
        <f t="shared" si="173"/>
        <v>141</v>
      </c>
      <c r="E462" s="12">
        <f t="shared" si="173"/>
        <v>139</v>
      </c>
      <c r="F462" s="12">
        <f t="shared" si="173"/>
        <v>143</v>
      </c>
      <c r="G462" s="12">
        <f t="shared" si="173"/>
        <v>136</v>
      </c>
      <c r="H462" s="12">
        <f t="shared" si="173"/>
        <v>153</v>
      </c>
      <c r="I462" s="12">
        <f t="shared" si="173"/>
        <v>155</v>
      </c>
      <c r="J462" s="12">
        <f t="shared" si="173"/>
        <v>171</v>
      </c>
      <c r="K462" s="12">
        <f t="shared" si="173"/>
        <v>161</v>
      </c>
      <c r="L462" s="12">
        <f t="shared" si="173"/>
        <v>172</v>
      </c>
      <c r="M462" s="12">
        <f t="shared" si="173"/>
        <v>156</v>
      </c>
      <c r="N462" s="12">
        <f t="shared" si="173"/>
        <v>180</v>
      </c>
      <c r="O462" s="12">
        <f t="shared" si="173"/>
        <v>164</v>
      </c>
      <c r="P462" s="12">
        <f t="shared" si="173"/>
        <v>223</v>
      </c>
      <c r="Q462" s="12">
        <f t="shared" si="173"/>
        <v>241</v>
      </c>
      <c r="R462" s="12">
        <f t="shared" si="173"/>
        <v>272</v>
      </c>
      <c r="S462" s="12">
        <f t="shared" si="173"/>
        <v>283</v>
      </c>
      <c r="T462" s="12">
        <f t="shared" si="173"/>
        <v>284</v>
      </c>
      <c r="U462" s="12">
        <f t="shared" si="173"/>
        <v>319</v>
      </c>
      <c r="V462" s="12">
        <f t="shared" si="173"/>
        <v>340</v>
      </c>
      <c r="W462" s="12">
        <f t="shared" si="173"/>
        <v>388</v>
      </c>
      <c r="X462" s="12">
        <f t="shared" si="173"/>
        <v>432</v>
      </c>
      <c r="Y462" s="12">
        <f>+Y418+Y423+Y428+Y433+Y438+Y443+Y448+Y453+Y458</f>
        <v>472</v>
      </c>
      <c r="Z462" s="13">
        <f t="shared" si="168"/>
        <v>499</v>
      </c>
      <c r="AA462" s="12">
        <f t="shared" si="169"/>
        <v>556</v>
      </c>
      <c r="AB462" s="12">
        <f t="shared" si="169"/>
        <v>604</v>
      </c>
      <c r="AC462" s="12">
        <f t="shared" ref="AC462:AD462" si="174">SUM(AC418+AC423+AC428+AC433+AC438+AC443+AC448+AC453+AC458)</f>
        <v>637</v>
      </c>
      <c r="AD462" s="12">
        <f t="shared" si="174"/>
        <v>642</v>
      </c>
      <c r="AE462" s="14">
        <f t="shared" ref="AE462:AH462" si="175">SUM(AE418+AE423+AE428+AE433+AE438+AE443+AE448+AE453+AE458)</f>
        <v>621</v>
      </c>
      <c r="AF462" s="14">
        <f t="shared" ref="AF462:AG462" si="176">SUM(AF418+AF423+AF428+AF433+AF438+AF443+AF448+AF453+AF458)</f>
        <v>705</v>
      </c>
      <c r="AG462" s="14">
        <f t="shared" si="176"/>
        <v>717</v>
      </c>
      <c r="AH462" s="14">
        <f t="shared" si="175"/>
        <v>680</v>
      </c>
      <c r="AI462" s="122"/>
      <c r="AJ462" s="122"/>
    </row>
    <row r="463" spans="1:36" s="2" customFormat="1" ht="14.45" customHeight="1" x14ac:dyDescent="0.3">
      <c r="A463" s="15" t="s">
        <v>108</v>
      </c>
      <c r="B463" s="16"/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8">
        <v>0</v>
      </c>
      <c r="AA463" s="17">
        <f t="shared" si="169"/>
        <v>80</v>
      </c>
      <c r="AB463" s="17">
        <f t="shared" si="169"/>
        <v>74</v>
      </c>
      <c r="AC463" s="17">
        <f t="shared" ref="AC463:AD463" si="177">SUM(AC419+AC424+AC429+AC434+AC439+AC444+AC449+AC454+AC459)</f>
        <v>110</v>
      </c>
      <c r="AD463" s="17">
        <f t="shared" si="177"/>
        <v>91</v>
      </c>
      <c r="AE463" s="19">
        <f t="shared" ref="AE463:AH463" si="178">SUM(AE419+AE424+AE429+AE434+AE439+AE444+AE449+AE454+AE459)</f>
        <v>142</v>
      </c>
      <c r="AF463" s="19">
        <f t="shared" ref="AF463:AG463" si="179">SUM(AF419+AF424+AF429+AF434+AF439+AF444+AF449+AF454+AF459)</f>
        <v>135</v>
      </c>
      <c r="AG463" s="19">
        <f t="shared" si="179"/>
        <v>119</v>
      </c>
      <c r="AH463" s="19">
        <f t="shared" si="178"/>
        <v>92</v>
      </c>
      <c r="AI463" s="122"/>
      <c r="AJ463" s="122"/>
    </row>
    <row r="464" spans="1:36" s="2" customFormat="1" ht="14.45" customHeight="1" x14ac:dyDescent="0.3">
      <c r="A464" s="10" t="s">
        <v>109</v>
      </c>
      <c r="B464" s="11"/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3">
        <v>0</v>
      </c>
      <c r="AA464" s="12">
        <f t="shared" si="169"/>
        <v>36</v>
      </c>
      <c r="AB464" s="12">
        <f t="shared" si="169"/>
        <v>31</v>
      </c>
      <c r="AC464" s="12">
        <f t="shared" ref="AC464:AD464" si="180">SUM(AC420+AC425+AC430+AC435+AC440+AC445+AC450+AC455+AC460)</f>
        <v>31</v>
      </c>
      <c r="AD464" s="12">
        <f t="shared" si="180"/>
        <v>31</v>
      </c>
      <c r="AE464" s="14">
        <f t="shared" ref="AE464:AH464" si="181">SUM(AE420+AE425+AE430+AE435+AE440+AE445+AE450+AE455+AE460)</f>
        <v>78</v>
      </c>
      <c r="AF464" s="14">
        <f t="shared" ref="AF464:AG464" si="182">SUM(AF420+AF425+AF430+AF435+AF440+AF445+AF450+AF455+AF460)</f>
        <v>40</v>
      </c>
      <c r="AG464" s="14">
        <f t="shared" si="182"/>
        <v>33</v>
      </c>
      <c r="AH464" s="14">
        <f t="shared" si="181"/>
        <v>19</v>
      </c>
      <c r="AI464" s="122"/>
      <c r="AJ464" s="122"/>
    </row>
    <row r="465" spans="1:36" s="3" customFormat="1" ht="14.45" customHeight="1" x14ac:dyDescent="0.3">
      <c r="A465" s="15" t="s">
        <v>90</v>
      </c>
      <c r="B465" s="84"/>
      <c r="C465" s="85">
        <f t="shared" ref="C465:Z465" si="183">SUM(C461:C462)</f>
        <v>198</v>
      </c>
      <c r="D465" s="85">
        <f t="shared" si="183"/>
        <v>192</v>
      </c>
      <c r="E465" s="85">
        <f t="shared" si="183"/>
        <v>208</v>
      </c>
      <c r="F465" s="85">
        <f t="shared" si="183"/>
        <v>215</v>
      </c>
      <c r="G465" s="85">
        <f t="shared" si="183"/>
        <v>227</v>
      </c>
      <c r="H465" s="85">
        <f t="shared" si="183"/>
        <v>262</v>
      </c>
      <c r="I465" s="85">
        <f t="shared" si="183"/>
        <v>285</v>
      </c>
      <c r="J465" s="85">
        <f t="shared" si="183"/>
        <v>336</v>
      </c>
      <c r="K465" s="85">
        <f t="shared" si="183"/>
        <v>348</v>
      </c>
      <c r="L465" s="85">
        <f t="shared" si="183"/>
        <v>374</v>
      </c>
      <c r="M465" s="85">
        <f t="shared" si="183"/>
        <v>386</v>
      </c>
      <c r="N465" s="85">
        <f t="shared" si="183"/>
        <v>429</v>
      </c>
      <c r="O465" s="85">
        <f t="shared" si="183"/>
        <v>431</v>
      </c>
      <c r="P465" s="85">
        <f t="shared" si="183"/>
        <v>486</v>
      </c>
      <c r="Q465" s="85">
        <f t="shared" si="183"/>
        <v>511</v>
      </c>
      <c r="R465" s="85">
        <f t="shared" si="183"/>
        <v>548</v>
      </c>
      <c r="S465" s="85">
        <f t="shared" si="183"/>
        <v>550</v>
      </c>
      <c r="T465" s="85">
        <f t="shared" si="183"/>
        <v>547</v>
      </c>
      <c r="U465" s="85">
        <f t="shared" si="183"/>
        <v>587</v>
      </c>
      <c r="V465" s="85">
        <f t="shared" si="183"/>
        <v>689</v>
      </c>
      <c r="W465" s="85">
        <f t="shared" si="183"/>
        <v>726</v>
      </c>
      <c r="X465" s="85">
        <f t="shared" si="183"/>
        <v>771</v>
      </c>
      <c r="Y465" s="85">
        <f t="shared" si="183"/>
        <v>859</v>
      </c>
      <c r="Z465" s="85">
        <f t="shared" si="183"/>
        <v>900</v>
      </c>
      <c r="AA465" s="85">
        <f t="shared" ref="AA465:AH465" si="184">SUM(AA461:AA464)</f>
        <v>1006</v>
      </c>
      <c r="AB465" s="85">
        <f t="shared" si="184"/>
        <v>1030</v>
      </c>
      <c r="AC465" s="85">
        <f t="shared" si="184"/>
        <v>1123</v>
      </c>
      <c r="AD465" s="85">
        <f t="shared" si="184"/>
        <v>1104</v>
      </c>
      <c r="AE465" s="86">
        <f t="shared" si="184"/>
        <v>1160</v>
      </c>
      <c r="AF465" s="86">
        <f t="shared" ref="AF465:AG465" si="185">SUM(AF461:AF464)</f>
        <v>1216</v>
      </c>
      <c r="AG465" s="86">
        <f t="shared" si="185"/>
        <v>1198</v>
      </c>
      <c r="AH465" s="86">
        <f t="shared" si="184"/>
        <v>1083</v>
      </c>
      <c r="AI465" s="123"/>
      <c r="AJ465" s="123"/>
    </row>
    <row r="466" spans="1:36" ht="14.45" customHeight="1" x14ac:dyDescent="0.15">
      <c r="A466" s="129" t="s">
        <v>80</v>
      </c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</row>
    <row r="467" spans="1:36" ht="14.45" customHeight="1" x14ac:dyDescent="0.1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</row>
    <row r="468" spans="1:36" s="2" customFormat="1" ht="14.45" customHeight="1" x14ac:dyDescent="0.3">
      <c r="A468" s="24" t="s">
        <v>89</v>
      </c>
      <c r="B468" s="25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8"/>
      <c r="AF468" s="28"/>
      <c r="AG468" s="28"/>
      <c r="AH468" s="28"/>
      <c r="AI468" s="122"/>
      <c r="AJ468" s="122"/>
    </row>
    <row r="469" spans="1:36" s="2" customFormat="1" ht="14.45" customHeight="1" x14ac:dyDescent="0.3">
      <c r="A469" s="15"/>
      <c r="B469" s="16" t="s">
        <v>96</v>
      </c>
      <c r="C469" s="17">
        <v>0</v>
      </c>
      <c r="D469" s="17">
        <v>0</v>
      </c>
      <c r="E469" s="17">
        <v>0</v>
      </c>
      <c r="F469" s="17">
        <v>0</v>
      </c>
      <c r="G469" s="17">
        <v>1</v>
      </c>
      <c r="H469" s="17">
        <v>0</v>
      </c>
      <c r="I469" s="17">
        <v>2</v>
      </c>
      <c r="J469" s="17">
        <v>4</v>
      </c>
      <c r="K469" s="17">
        <v>5</v>
      </c>
      <c r="L469" s="17">
        <v>6</v>
      </c>
      <c r="M469" s="17">
        <v>4</v>
      </c>
      <c r="N469" s="17">
        <v>5</v>
      </c>
      <c r="O469" s="17">
        <v>5</v>
      </c>
      <c r="P469" s="17">
        <v>4</v>
      </c>
      <c r="Q469" s="17">
        <v>27</v>
      </c>
      <c r="R469" s="17">
        <v>5</v>
      </c>
      <c r="S469" s="17">
        <v>5</v>
      </c>
      <c r="T469" s="17">
        <v>5</v>
      </c>
      <c r="U469" s="17">
        <v>4</v>
      </c>
      <c r="V469" s="17">
        <v>10</v>
      </c>
      <c r="W469" s="17">
        <v>7</v>
      </c>
      <c r="X469" s="17">
        <v>8</v>
      </c>
      <c r="Y469" s="17">
        <v>10</v>
      </c>
      <c r="Z469" s="18">
        <v>9</v>
      </c>
      <c r="AA469" s="17">
        <v>5</v>
      </c>
      <c r="AB469" s="17">
        <v>5</v>
      </c>
      <c r="AC469" s="17">
        <v>6</v>
      </c>
      <c r="AD469" s="17">
        <v>6</v>
      </c>
      <c r="AE469" s="19">
        <v>8</v>
      </c>
      <c r="AF469" s="19">
        <v>4</v>
      </c>
      <c r="AG469" s="19">
        <v>5</v>
      </c>
      <c r="AH469" s="19">
        <v>2</v>
      </c>
      <c r="AI469" s="122"/>
      <c r="AJ469" s="122"/>
    </row>
    <row r="470" spans="1:36" s="2" customFormat="1" ht="14.45" customHeight="1" x14ac:dyDescent="0.3">
      <c r="A470" s="24"/>
      <c r="B470" s="25" t="s">
        <v>97</v>
      </c>
      <c r="C470" s="26">
        <v>2</v>
      </c>
      <c r="D470" s="26">
        <v>0</v>
      </c>
      <c r="E470" s="26">
        <v>0</v>
      </c>
      <c r="F470" s="26">
        <v>0</v>
      </c>
      <c r="G470" s="26">
        <v>0</v>
      </c>
      <c r="H470" s="26">
        <v>1</v>
      </c>
      <c r="I470" s="26">
        <v>3</v>
      </c>
      <c r="J470" s="26">
        <v>2</v>
      </c>
      <c r="K470" s="26">
        <v>2</v>
      </c>
      <c r="L470" s="26">
        <v>3</v>
      </c>
      <c r="M470" s="26">
        <v>3</v>
      </c>
      <c r="N470" s="26">
        <v>2</v>
      </c>
      <c r="O470" s="26">
        <v>3</v>
      </c>
      <c r="P470" s="26">
        <v>2</v>
      </c>
      <c r="Q470" s="26">
        <v>56</v>
      </c>
      <c r="R470" s="26">
        <v>4</v>
      </c>
      <c r="S470" s="26">
        <v>5</v>
      </c>
      <c r="T470" s="26">
        <v>4</v>
      </c>
      <c r="U470" s="26">
        <v>5</v>
      </c>
      <c r="V470" s="26">
        <v>7</v>
      </c>
      <c r="W470" s="26">
        <v>8</v>
      </c>
      <c r="X470" s="26">
        <v>8</v>
      </c>
      <c r="Y470" s="26">
        <v>8</v>
      </c>
      <c r="Z470" s="27">
        <v>7</v>
      </c>
      <c r="AA470" s="26">
        <v>6</v>
      </c>
      <c r="AB470" s="26">
        <v>5</v>
      </c>
      <c r="AC470" s="26">
        <v>6</v>
      </c>
      <c r="AD470" s="26">
        <v>5</v>
      </c>
      <c r="AE470" s="28">
        <v>5</v>
      </c>
      <c r="AF470" s="28">
        <v>2</v>
      </c>
      <c r="AG470" s="28">
        <v>6</v>
      </c>
      <c r="AH470" s="28">
        <v>1</v>
      </c>
      <c r="AI470" s="122"/>
      <c r="AJ470" s="122"/>
    </row>
    <row r="471" spans="1:36" s="2" customFormat="1" ht="14.45" customHeight="1" x14ac:dyDescent="0.3">
      <c r="A471" s="15"/>
      <c r="B471" s="16" t="s">
        <v>103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0</v>
      </c>
      <c r="Y471" s="17">
        <v>0</v>
      </c>
      <c r="Z471" s="18">
        <v>0</v>
      </c>
      <c r="AA471" s="17">
        <v>3</v>
      </c>
      <c r="AB471" s="17">
        <v>3</v>
      </c>
      <c r="AC471" s="17">
        <v>4</v>
      </c>
      <c r="AD471" s="17">
        <v>0</v>
      </c>
      <c r="AE471" s="19">
        <v>19</v>
      </c>
      <c r="AF471" s="19">
        <v>0</v>
      </c>
      <c r="AG471" s="19">
        <v>2</v>
      </c>
      <c r="AH471" s="19">
        <v>1</v>
      </c>
      <c r="AI471" s="122"/>
      <c r="AJ471" s="122"/>
    </row>
    <row r="472" spans="1:36" s="2" customFormat="1" ht="14.45" customHeight="1" x14ac:dyDescent="0.3">
      <c r="A472" s="24"/>
      <c r="B472" s="25" t="s">
        <v>104</v>
      </c>
      <c r="C472" s="26">
        <v>0</v>
      </c>
      <c r="D472" s="26">
        <v>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0</v>
      </c>
      <c r="X472" s="26">
        <v>0</v>
      </c>
      <c r="Y472" s="26">
        <v>0</v>
      </c>
      <c r="Z472" s="27">
        <v>0</v>
      </c>
      <c r="AA472" s="26">
        <v>0</v>
      </c>
      <c r="AB472" s="26">
        <v>0</v>
      </c>
      <c r="AC472" s="26">
        <v>0</v>
      </c>
      <c r="AD472" s="26">
        <v>0</v>
      </c>
      <c r="AE472" s="28">
        <v>35</v>
      </c>
      <c r="AF472" s="28">
        <v>0</v>
      </c>
      <c r="AG472" s="28">
        <v>0</v>
      </c>
      <c r="AH472" s="28">
        <v>0</v>
      </c>
      <c r="AI472" s="122"/>
      <c r="AJ472" s="122"/>
    </row>
    <row r="473" spans="1:36" s="2" customFormat="1" ht="14.45" customHeight="1" x14ac:dyDescent="0.3">
      <c r="A473" s="15" t="s">
        <v>54</v>
      </c>
      <c r="B473" s="16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8"/>
      <c r="AA473" s="17"/>
      <c r="AB473" s="17"/>
      <c r="AC473" s="17"/>
      <c r="AD473" s="17"/>
      <c r="AE473" s="19"/>
      <c r="AF473" s="19"/>
      <c r="AG473" s="19"/>
      <c r="AH473" s="19"/>
      <c r="AI473" s="122"/>
      <c r="AJ473" s="122"/>
    </row>
    <row r="474" spans="1:36" s="2" customFormat="1" ht="14.45" customHeight="1" x14ac:dyDescent="0.3">
      <c r="A474" s="24"/>
      <c r="B474" s="25" t="s">
        <v>96</v>
      </c>
      <c r="C474" s="26">
        <v>22</v>
      </c>
      <c r="D474" s="26">
        <v>23</v>
      </c>
      <c r="E474" s="26">
        <v>33</v>
      </c>
      <c r="F474" s="26">
        <v>36</v>
      </c>
      <c r="G474" s="26">
        <v>45</v>
      </c>
      <c r="H474" s="26">
        <v>55</v>
      </c>
      <c r="I474" s="26">
        <v>59</v>
      </c>
      <c r="J474" s="26">
        <v>75</v>
      </c>
      <c r="K474" s="26">
        <v>84</v>
      </c>
      <c r="L474" s="26">
        <v>95</v>
      </c>
      <c r="M474" s="26">
        <v>106</v>
      </c>
      <c r="N474" s="26">
        <v>118</v>
      </c>
      <c r="O474" s="26">
        <v>128</v>
      </c>
      <c r="P474" s="26">
        <v>136</v>
      </c>
      <c r="Q474" s="26">
        <v>133</v>
      </c>
      <c r="R474" s="26">
        <v>147</v>
      </c>
      <c r="S474" s="26">
        <v>142</v>
      </c>
      <c r="T474" s="26">
        <v>144</v>
      </c>
      <c r="U474" s="26">
        <v>152</v>
      </c>
      <c r="V474" s="26">
        <v>224</v>
      </c>
      <c r="W474" s="26">
        <v>217</v>
      </c>
      <c r="X474" s="26">
        <v>213</v>
      </c>
      <c r="Y474" s="26">
        <v>249</v>
      </c>
      <c r="Z474" s="27">
        <v>257</v>
      </c>
      <c r="AA474" s="26">
        <v>198</v>
      </c>
      <c r="AB474" s="26">
        <v>191</v>
      </c>
      <c r="AC474" s="26">
        <v>206</v>
      </c>
      <c r="AD474" s="26">
        <v>207</v>
      </c>
      <c r="AE474" s="28">
        <v>192</v>
      </c>
      <c r="AF474" s="28">
        <v>208</v>
      </c>
      <c r="AG474" s="28">
        <v>207</v>
      </c>
      <c r="AH474" s="28">
        <v>186</v>
      </c>
      <c r="AI474" s="122"/>
      <c r="AJ474" s="122"/>
    </row>
    <row r="475" spans="1:36" s="2" customFormat="1" ht="14.45" customHeight="1" x14ac:dyDescent="0.3">
      <c r="A475" s="15"/>
      <c r="B475" s="16" t="s">
        <v>97</v>
      </c>
      <c r="C475" s="17">
        <v>77</v>
      </c>
      <c r="D475" s="17">
        <v>70</v>
      </c>
      <c r="E475" s="17">
        <v>68</v>
      </c>
      <c r="F475" s="17">
        <v>68</v>
      </c>
      <c r="G475" s="17">
        <v>62</v>
      </c>
      <c r="H475" s="17">
        <v>63</v>
      </c>
      <c r="I475" s="17">
        <v>57</v>
      </c>
      <c r="J475" s="17">
        <v>66</v>
      </c>
      <c r="K475" s="17">
        <v>61</v>
      </c>
      <c r="L475" s="17">
        <v>75</v>
      </c>
      <c r="M475" s="17">
        <v>69</v>
      </c>
      <c r="N475" s="17">
        <v>82</v>
      </c>
      <c r="O475" s="17">
        <v>78</v>
      </c>
      <c r="P475" s="17">
        <v>100</v>
      </c>
      <c r="Q475" s="17">
        <v>81</v>
      </c>
      <c r="R475" s="17">
        <v>112</v>
      </c>
      <c r="S475" s="17">
        <v>127</v>
      </c>
      <c r="T475" s="17">
        <v>128</v>
      </c>
      <c r="U475" s="17">
        <v>149</v>
      </c>
      <c r="V475" s="17">
        <v>164</v>
      </c>
      <c r="W475" s="17">
        <v>191</v>
      </c>
      <c r="X475" s="17">
        <v>226</v>
      </c>
      <c r="Y475" s="17">
        <v>252</v>
      </c>
      <c r="Z475" s="18">
        <v>269</v>
      </c>
      <c r="AA475" s="17">
        <v>306</v>
      </c>
      <c r="AB475" s="17">
        <v>328</v>
      </c>
      <c r="AC475" s="17">
        <v>345</v>
      </c>
      <c r="AD475" s="17">
        <v>360</v>
      </c>
      <c r="AE475" s="19">
        <v>336</v>
      </c>
      <c r="AF475" s="19">
        <v>393</v>
      </c>
      <c r="AG475" s="19">
        <v>413</v>
      </c>
      <c r="AH475" s="19">
        <v>395</v>
      </c>
      <c r="AI475" s="122"/>
      <c r="AJ475" s="122"/>
    </row>
    <row r="476" spans="1:36" s="2" customFormat="1" ht="14.45" customHeight="1" x14ac:dyDescent="0.3">
      <c r="A476" s="24"/>
      <c r="B476" s="25" t="s">
        <v>107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  <c r="Z476" s="27">
        <v>0</v>
      </c>
      <c r="AA476" s="26">
        <v>61</v>
      </c>
      <c r="AB476" s="26">
        <v>57</v>
      </c>
      <c r="AC476" s="26">
        <v>88</v>
      </c>
      <c r="AD476" s="26">
        <v>75</v>
      </c>
      <c r="AE476" s="28">
        <v>105</v>
      </c>
      <c r="AF476" s="28">
        <v>110</v>
      </c>
      <c r="AG476" s="28">
        <v>92</v>
      </c>
      <c r="AH476" s="28">
        <v>72</v>
      </c>
      <c r="AI476" s="122"/>
      <c r="AJ476" s="122"/>
    </row>
    <row r="477" spans="1:36" s="2" customFormat="1" ht="14.45" customHeight="1" x14ac:dyDescent="0.3">
      <c r="A477" s="15"/>
      <c r="B477" s="16" t="s">
        <v>104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0</v>
      </c>
      <c r="Y477" s="17">
        <v>0</v>
      </c>
      <c r="Z477" s="18">
        <v>0</v>
      </c>
      <c r="AA477" s="17">
        <v>36</v>
      </c>
      <c r="AB477" s="17">
        <v>31</v>
      </c>
      <c r="AC477" s="17">
        <v>31</v>
      </c>
      <c r="AD477" s="17">
        <v>31</v>
      </c>
      <c r="AE477" s="19">
        <v>39</v>
      </c>
      <c r="AF477" s="19">
        <v>36</v>
      </c>
      <c r="AG477" s="19">
        <v>32</v>
      </c>
      <c r="AH477" s="19">
        <v>18</v>
      </c>
      <c r="AI477" s="122"/>
      <c r="AJ477" s="122"/>
    </row>
    <row r="478" spans="1:36" s="2" customFormat="1" ht="14.45" customHeight="1" x14ac:dyDescent="0.3">
      <c r="A478" s="24" t="s">
        <v>55</v>
      </c>
      <c r="B478" s="25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7"/>
      <c r="AA478" s="26"/>
      <c r="AB478" s="26"/>
      <c r="AC478" s="26"/>
      <c r="AD478" s="26"/>
      <c r="AE478" s="28"/>
      <c r="AF478" s="28"/>
      <c r="AG478" s="28"/>
      <c r="AH478" s="28"/>
      <c r="AI478" s="122"/>
      <c r="AJ478" s="122"/>
    </row>
    <row r="479" spans="1:36" s="2" customFormat="1" ht="14.45" customHeight="1" x14ac:dyDescent="0.3">
      <c r="A479" s="15"/>
      <c r="B479" s="16" t="s">
        <v>96</v>
      </c>
      <c r="C479" s="17">
        <v>18</v>
      </c>
      <c r="D479" s="17">
        <v>26</v>
      </c>
      <c r="E479" s="17">
        <v>34</v>
      </c>
      <c r="F479" s="17">
        <v>35</v>
      </c>
      <c r="G479" s="17">
        <v>43</v>
      </c>
      <c r="H479" s="17">
        <v>50</v>
      </c>
      <c r="I479" s="17">
        <v>65</v>
      </c>
      <c r="J479" s="17">
        <v>82</v>
      </c>
      <c r="K479" s="17">
        <v>95</v>
      </c>
      <c r="L479" s="17">
        <v>97</v>
      </c>
      <c r="M479" s="17">
        <v>116</v>
      </c>
      <c r="N479" s="17">
        <v>120</v>
      </c>
      <c r="O479" s="17">
        <v>128</v>
      </c>
      <c r="P479" s="17">
        <v>123</v>
      </c>
      <c r="Q479" s="17">
        <v>110</v>
      </c>
      <c r="R479" s="17">
        <v>124</v>
      </c>
      <c r="S479" s="17">
        <v>120</v>
      </c>
      <c r="T479" s="17">
        <v>114</v>
      </c>
      <c r="U479" s="17">
        <v>112</v>
      </c>
      <c r="V479" s="17">
        <v>115</v>
      </c>
      <c r="W479" s="17">
        <v>114</v>
      </c>
      <c r="X479" s="17">
        <v>118</v>
      </c>
      <c r="Y479" s="17">
        <v>128</v>
      </c>
      <c r="Z479" s="18">
        <v>133</v>
      </c>
      <c r="AA479" s="17">
        <v>123</v>
      </c>
      <c r="AB479" s="17">
        <v>120</v>
      </c>
      <c r="AC479" s="17">
        <v>126</v>
      </c>
      <c r="AD479" s="17">
        <v>116</v>
      </c>
      <c r="AE479" s="19">
        <v>109</v>
      </c>
      <c r="AF479" s="19">
        <v>110</v>
      </c>
      <c r="AG479" s="19">
        <v>99</v>
      </c>
      <c r="AH479" s="19">
        <v>86</v>
      </c>
      <c r="AI479" s="122"/>
      <c r="AJ479" s="122"/>
    </row>
    <row r="480" spans="1:36" s="2" customFormat="1" ht="14.45" customHeight="1" x14ac:dyDescent="0.3">
      <c r="A480" s="24"/>
      <c r="B480" s="25" t="s">
        <v>97</v>
      </c>
      <c r="C480" s="26">
        <v>77</v>
      </c>
      <c r="D480" s="26">
        <v>70</v>
      </c>
      <c r="E480" s="26">
        <v>69</v>
      </c>
      <c r="F480" s="26">
        <v>73</v>
      </c>
      <c r="G480" s="26">
        <v>70</v>
      </c>
      <c r="H480" s="26">
        <v>84</v>
      </c>
      <c r="I480" s="26">
        <v>92</v>
      </c>
      <c r="J480" s="26">
        <v>100</v>
      </c>
      <c r="K480" s="26">
        <v>95</v>
      </c>
      <c r="L480" s="26">
        <v>92</v>
      </c>
      <c r="M480" s="26">
        <v>82</v>
      </c>
      <c r="N480" s="26">
        <v>94</v>
      </c>
      <c r="O480" s="26">
        <v>81</v>
      </c>
      <c r="P480" s="26">
        <v>121</v>
      </c>
      <c r="Q480" s="26">
        <v>104</v>
      </c>
      <c r="R480" s="26">
        <v>156</v>
      </c>
      <c r="S480" s="26">
        <v>151</v>
      </c>
      <c r="T480" s="26">
        <v>152</v>
      </c>
      <c r="U480" s="26">
        <v>165</v>
      </c>
      <c r="V480" s="26">
        <v>169</v>
      </c>
      <c r="W480" s="26">
        <v>189</v>
      </c>
      <c r="X480" s="26">
        <v>198</v>
      </c>
      <c r="Y480" s="26">
        <v>212</v>
      </c>
      <c r="Z480" s="27">
        <v>215</v>
      </c>
      <c r="AA480" s="26">
        <v>230</v>
      </c>
      <c r="AB480" s="26">
        <v>245</v>
      </c>
      <c r="AC480" s="26">
        <v>254</v>
      </c>
      <c r="AD480" s="26">
        <v>243</v>
      </c>
      <c r="AE480" s="28">
        <v>245</v>
      </c>
      <c r="AF480" s="28">
        <v>264</v>
      </c>
      <c r="AG480" s="28">
        <v>253</v>
      </c>
      <c r="AH480" s="28">
        <v>236</v>
      </c>
      <c r="AI480" s="122"/>
      <c r="AJ480" s="122"/>
    </row>
    <row r="481" spans="1:36" s="2" customFormat="1" ht="14.45" customHeight="1" x14ac:dyDescent="0.3">
      <c r="A481" s="15"/>
      <c r="B481" s="16" t="s">
        <v>103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v>0</v>
      </c>
      <c r="Y481" s="17">
        <v>0</v>
      </c>
      <c r="Z481" s="18">
        <v>0</v>
      </c>
      <c r="AA481" s="17">
        <v>14</v>
      </c>
      <c r="AB481" s="17">
        <v>12</v>
      </c>
      <c r="AC481" s="17">
        <v>14</v>
      </c>
      <c r="AD481" s="17">
        <v>12</v>
      </c>
      <c r="AE481" s="19">
        <v>11</v>
      </c>
      <c r="AF481" s="19">
        <v>17</v>
      </c>
      <c r="AG481" s="19">
        <v>20</v>
      </c>
      <c r="AH481" s="19">
        <v>16</v>
      </c>
      <c r="AI481" s="122"/>
      <c r="AJ481" s="122"/>
    </row>
    <row r="482" spans="1:36" s="2" customFormat="1" ht="14.45" customHeight="1" x14ac:dyDescent="0.3">
      <c r="A482" s="24"/>
      <c r="B482" s="25" t="s">
        <v>104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  <c r="Z482" s="27">
        <v>0</v>
      </c>
      <c r="AA482" s="26">
        <v>0</v>
      </c>
      <c r="AB482" s="26">
        <v>0</v>
      </c>
      <c r="AC482" s="26">
        <v>0</v>
      </c>
      <c r="AD482" s="26">
        <v>0</v>
      </c>
      <c r="AE482" s="28">
        <v>4</v>
      </c>
      <c r="AF482" s="28">
        <v>2</v>
      </c>
      <c r="AG482" s="28">
        <v>1</v>
      </c>
      <c r="AH482" s="28">
        <v>1</v>
      </c>
      <c r="AI482" s="122"/>
      <c r="AJ482" s="122"/>
    </row>
    <row r="483" spans="1:36" s="2" customFormat="1" ht="14.45" customHeight="1" x14ac:dyDescent="0.3">
      <c r="A483" s="15" t="s">
        <v>93</v>
      </c>
      <c r="B483" s="16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8"/>
      <c r="AA483" s="17"/>
      <c r="AB483" s="17"/>
      <c r="AC483" s="17"/>
      <c r="AD483" s="17"/>
      <c r="AE483" s="19"/>
      <c r="AF483" s="19"/>
      <c r="AG483" s="19"/>
      <c r="AH483" s="19"/>
      <c r="AI483" s="122"/>
      <c r="AJ483" s="122"/>
    </row>
    <row r="484" spans="1:36" s="2" customFormat="1" ht="14.45" customHeight="1" x14ac:dyDescent="0.3">
      <c r="A484" s="24"/>
      <c r="B484" s="25" t="s">
        <v>96</v>
      </c>
      <c r="C484" s="26">
        <v>1</v>
      </c>
      <c r="D484" s="26">
        <v>2</v>
      </c>
      <c r="E484" s="26">
        <v>2</v>
      </c>
      <c r="F484" s="26">
        <v>1</v>
      </c>
      <c r="G484" s="26">
        <v>2</v>
      </c>
      <c r="H484" s="26">
        <v>4</v>
      </c>
      <c r="I484" s="26">
        <v>4</v>
      </c>
      <c r="J484" s="26">
        <v>4</v>
      </c>
      <c r="K484" s="26">
        <v>3</v>
      </c>
      <c r="L484" s="26">
        <v>4</v>
      </c>
      <c r="M484" s="26">
        <v>4</v>
      </c>
      <c r="N484" s="26">
        <v>6</v>
      </c>
      <c r="O484" s="26">
        <v>6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0</v>
      </c>
      <c r="X484" s="26">
        <v>0</v>
      </c>
      <c r="Y484" s="26">
        <v>0</v>
      </c>
      <c r="Z484" s="27">
        <v>2</v>
      </c>
      <c r="AA484" s="26">
        <v>8</v>
      </c>
      <c r="AB484" s="26">
        <v>5</v>
      </c>
      <c r="AC484" s="26">
        <v>7</v>
      </c>
      <c r="AD484" s="26">
        <v>11</v>
      </c>
      <c r="AE484" s="28">
        <v>10</v>
      </c>
      <c r="AF484" s="28">
        <v>14</v>
      </c>
      <c r="AG484" s="28">
        <v>18</v>
      </c>
      <c r="AH484" s="28">
        <v>18</v>
      </c>
      <c r="AI484" s="124"/>
      <c r="AJ484" s="122"/>
    </row>
    <row r="485" spans="1:36" s="2" customFormat="1" ht="14.45" customHeight="1" x14ac:dyDescent="0.3">
      <c r="A485" s="15"/>
      <c r="B485" s="16" t="s">
        <v>97</v>
      </c>
      <c r="C485" s="17">
        <v>1</v>
      </c>
      <c r="D485" s="17">
        <v>1</v>
      </c>
      <c r="E485" s="17">
        <v>2</v>
      </c>
      <c r="F485" s="17">
        <v>2</v>
      </c>
      <c r="G485" s="17">
        <v>4</v>
      </c>
      <c r="H485" s="17">
        <v>5</v>
      </c>
      <c r="I485" s="17">
        <v>3</v>
      </c>
      <c r="J485" s="17">
        <v>3</v>
      </c>
      <c r="K485" s="17">
        <v>3</v>
      </c>
      <c r="L485" s="17">
        <v>2</v>
      </c>
      <c r="M485" s="17">
        <v>2</v>
      </c>
      <c r="N485" s="17">
        <v>2</v>
      </c>
      <c r="O485" s="17">
        <v>2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0</v>
      </c>
      <c r="Y485" s="17">
        <v>0</v>
      </c>
      <c r="Z485" s="18">
        <v>8</v>
      </c>
      <c r="AA485" s="17">
        <v>14</v>
      </c>
      <c r="AB485" s="17">
        <v>26</v>
      </c>
      <c r="AC485" s="17">
        <v>32</v>
      </c>
      <c r="AD485" s="17">
        <v>34</v>
      </c>
      <c r="AE485" s="19">
        <v>35</v>
      </c>
      <c r="AF485" s="19">
        <v>46</v>
      </c>
      <c r="AG485" s="19">
        <v>45</v>
      </c>
      <c r="AH485" s="19">
        <v>48</v>
      </c>
      <c r="AI485" s="124"/>
      <c r="AJ485" s="122"/>
    </row>
    <row r="486" spans="1:36" s="2" customFormat="1" ht="14.45" customHeight="1" x14ac:dyDescent="0.3">
      <c r="A486" s="24"/>
      <c r="B486" s="25" t="s">
        <v>107</v>
      </c>
      <c r="C486" s="26">
        <v>0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6">
        <v>0</v>
      </c>
      <c r="X486" s="26">
        <v>0</v>
      </c>
      <c r="Y486" s="26">
        <v>0</v>
      </c>
      <c r="Z486" s="27">
        <v>0</v>
      </c>
      <c r="AA486" s="26">
        <v>2</v>
      </c>
      <c r="AB486" s="26">
        <v>2</v>
      </c>
      <c r="AC486" s="26">
        <v>4</v>
      </c>
      <c r="AD486" s="26">
        <v>4</v>
      </c>
      <c r="AE486" s="28">
        <v>7</v>
      </c>
      <c r="AF486" s="28">
        <v>8</v>
      </c>
      <c r="AG486" s="28">
        <v>5</v>
      </c>
      <c r="AH486" s="28">
        <v>3</v>
      </c>
      <c r="AI486" s="124"/>
      <c r="AJ486" s="122"/>
    </row>
    <row r="487" spans="1:36" s="2" customFormat="1" ht="14.45" customHeight="1" x14ac:dyDescent="0.3">
      <c r="A487" s="15"/>
      <c r="B487" s="16" t="s">
        <v>104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0</v>
      </c>
      <c r="Y487" s="17">
        <v>0</v>
      </c>
      <c r="Z487" s="18">
        <v>0</v>
      </c>
      <c r="AA487" s="17">
        <v>0</v>
      </c>
      <c r="AB487" s="17">
        <v>0</v>
      </c>
      <c r="AC487" s="17">
        <v>0</v>
      </c>
      <c r="AD487" s="17">
        <v>0</v>
      </c>
      <c r="AE487" s="19">
        <v>0</v>
      </c>
      <c r="AF487" s="19">
        <v>2</v>
      </c>
      <c r="AG487" s="19">
        <v>0</v>
      </c>
      <c r="AH487" s="19">
        <v>0</v>
      </c>
      <c r="AI487" s="122"/>
      <c r="AJ487" s="122"/>
    </row>
    <row r="488" spans="1:36" s="2" customFormat="1" ht="14.45" customHeight="1" x14ac:dyDescent="0.3">
      <c r="A488" s="24" t="s">
        <v>98</v>
      </c>
      <c r="B488" s="25"/>
      <c r="C488" s="26">
        <f t="shared" ref="C488:Z489" si="186">+C469+C474+C479+C484</f>
        <v>41</v>
      </c>
      <c r="D488" s="26">
        <f t="shared" si="186"/>
        <v>51</v>
      </c>
      <c r="E488" s="26">
        <f t="shared" si="186"/>
        <v>69</v>
      </c>
      <c r="F488" s="26">
        <f t="shared" si="186"/>
        <v>72</v>
      </c>
      <c r="G488" s="26">
        <f t="shared" si="186"/>
        <v>91</v>
      </c>
      <c r="H488" s="26">
        <f t="shared" si="186"/>
        <v>109</v>
      </c>
      <c r="I488" s="26">
        <f t="shared" si="186"/>
        <v>130</v>
      </c>
      <c r="J488" s="26">
        <f t="shared" si="186"/>
        <v>165</v>
      </c>
      <c r="K488" s="26">
        <f t="shared" si="186"/>
        <v>187</v>
      </c>
      <c r="L488" s="26">
        <f t="shared" si="186"/>
        <v>202</v>
      </c>
      <c r="M488" s="26">
        <f t="shared" si="186"/>
        <v>230</v>
      </c>
      <c r="N488" s="26">
        <f t="shared" si="186"/>
        <v>249</v>
      </c>
      <c r="O488" s="26">
        <f t="shared" si="186"/>
        <v>267</v>
      </c>
      <c r="P488" s="26">
        <f t="shared" si="186"/>
        <v>263</v>
      </c>
      <c r="Q488" s="26">
        <f t="shared" si="186"/>
        <v>270</v>
      </c>
      <c r="R488" s="26">
        <f t="shared" si="186"/>
        <v>276</v>
      </c>
      <c r="S488" s="26">
        <f t="shared" si="186"/>
        <v>267</v>
      </c>
      <c r="T488" s="26">
        <f t="shared" si="186"/>
        <v>263</v>
      </c>
      <c r="U488" s="26">
        <f t="shared" si="186"/>
        <v>268</v>
      </c>
      <c r="V488" s="26">
        <f t="shared" si="186"/>
        <v>349</v>
      </c>
      <c r="W488" s="26">
        <f t="shared" si="186"/>
        <v>338</v>
      </c>
      <c r="X488" s="26">
        <f t="shared" si="186"/>
        <v>339</v>
      </c>
      <c r="Y488" s="26">
        <f t="shared" si="186"/>
        <v>387</v>
      </c>
      <c r="Z488" s="27">
        <f t="shared" si="186"/>
        <v>401</v>
      </c>
      <c r="AA488" s="26">
        <f t="shared" ref="AA488:AB491" si="187">SUM(AA469+AA474+AA479+AA484)</f>
        <v>334</v>
      </c>
      <c r="AB488" s="26">
        <f t="shared" si="187"/>
        <v>321</v>
      </c>
      <c r="AC488" s="26">
        <f t="shared" ref="AC488:AD488" si="188">SUM(AC469+AC474+AC479+AC484)</f>
        <v>345</v>
      </c>
      <c r="AD488" s="26">
        <f t="shared" si="188"/>
        <v>340</v>
      </c>
      <c r="AE488" s="28">
        <f t="shared" ref="AE488:AH488" si="189">SUM(AE469+AE474+AE479+AE484)</f>
        <v>319</v>
      </c>
      <c r="AF488" s="28">
        <f t="shared" ref="AF488:AG488" si="190">SUM(AF469+AF474+AF479+AF484)</f>
        <v>336</v>
      </c>
      <c r="AG488" s="28">
        <f t="shared" si="190"/>
        <v>329</v>
      </c>
      <c r="AH488" s="28">
        <f t="shared" si="189"/>
        <v>292</v>
      </c>
      <c r="AI488" s="122"/>
      <c r="AJ488" s="122"/>
    </row>
    <row r="489" spans="1:36" s="2" customFormat="1" ht="14.45" customHeight="1" x14ac:dyDescent="0.3">
      <c r="A489" s="15" t="s">
        <v>99</v>
      </c>
      <c r="B489" s="16"/>
      <c r="C489" s="17">
        <f t="shared" ref="C489:Y489" si="191">+C470+C475+C480+C485</f>
        <v>157</v>
      </c>
      <c r="D489" s="17">
        <f t="shared" si="191"/>
        <v>141</v>
      </c>
      <c r="E489" s="17">
        <f t="shared" si="191"/>
        <v>139</v>
      </c>
      <c r="F489" s="17">
        <f t="shared" si="191"/>
        <v>143</v>
      </c>
      <c r="G489" s="17">
        <f t="shared" si="191"/>
        <v>136</v>
      </c>
      <c r="H489" s="17">
        <f t="shared" si="191"/>
        <v>153</v>
      </c>
      <c r="I489" s="17">
        <f t="shared" si="191"/>
        <v>155</v>
      </c>
      <c r="J489" s="17">
        <f t="shared" si="191"/>
        <v>171</v>
      </c>
      <c r="K489" s="17">
        <f t="shared" si="191"/>
        <v>161</v>
      </c>
      <c r="L489" s="17">
        <f t="shared" si="191"/>
        <v>172</v>
      </c>
      <c r="M489" s="17">
        <f t="shared" si="191"/>
        <v>156</v>
      </c>
      <c r="N489" s="17">
        <f t="shared" si="191"/>
        <v>180</v>
      </c>
      <c r="O489" s="17">
        <f t="shared" si="191"/>
        <v>164</v>
      </c>
      <c r="P489" s="17">
        <f t="shared" si="191"/>
        <v>223</v>
      </c>
      <c r="Q489" s="17">
        <f t="shared" si="191"/>
        <v>241</v>
      </c>
      <c r="R489" s="17">
        <f t="shared" si="191"/>
        <v>272</v>
      </c>
      <c r="S489" s="17">
        <f t="shared" si="191"/>
        <v>283</v>
      </c>
      <c r="T489" s="17">
        <f t="shared" si="191"/>
        <v>284</v>
      </c>
      <c r="U489" s="17">
        <f t="shared" si="191"/>
        <v>319</v>
      </c>
      <c r="V489" s="17">
        <f t="shared" si="191"/>
        <v>340</v>
      </c>
      <c r="W489" s="17">
        <f t="shared" si="191"/>
        <v>388</v>
      </c>
      <c r="X489" s="17">
        <f t="shared" si="191"/>
        <v>432</v>
      </c>
      <c r="Y489" s="17">
        <f t="shared" si="191"/>
        <v>472</v>
      </c>
      <c r="Z489" s="18">
        <f t="shared" si="186"/>
        <v>499</v>
      </c>
      <c r="AA489" s="17">
        <f t="shared" si="187"/>
        <v>556</v>
      </c>
      <c r="AB489" s="17">
        <f t="shared" ref="AB489:AC491" si="192">SUM(AB470+AB475+AB480+AB485)</f>
        <v>604</v>
      </c>
      <c r="AC489" s="17">
        <f t="shared" si="192"/>
        <v>637</v>
      </c>
      <c r="AD489" s="17">
        <f t="shared" ref="AD489:AH489" si="193">SUM(AD470+AD475+AD480+AD485)</f>
        <v>642</v>
      </c>
      <c r="AE489" s="19">
        <f t="shared" ref="AE489:AG489" si="194">SUM(AE470+AE475+AE480+AE485)</f>
        <v>621</v>
      </c>
      <c r="AF489" s="19">
        <f t="shared" si="194"/>
        <v>705</v>
      </c>
      <c r="AG489" s="19">
        <f t="shared" si="194"/>
        <v>717</v>
      </c>
      <c r="AH489" s="19">
        <f t="shared" si="193"/>
        <v>680</v>
      </c>
      <c r="AI489" s="122"/>
      <c r="AJ489" s="122"/>
    </row>
    <row r="490" spans="1:36" s="2" customFormat="1" ht="14.45" customHeight="1" x14ac:dyDescent="0.3">
      <c r="A490" s="24" t="s">
        <v>108</v>
      </c>
      <c r="B490" s="25"/>
      <c r="C490" s="26">
        <v>0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6">
        <v>0</v>
      </c>
      <c r="X490" s="26">
        <v>0</v>
      </c>
      <c r="Y490" s="26">
        <v>0</v>
      </c>
      <c r="Z490" s="27">
        <v>0</v>
      </c>
      <c r="AA490" s="44">
        <f t="shared" si="187"/>
        <v>80</v>
      </c>
      <c r="AB490" s="44">
        <f t="shared" si="192"/>
        <v>74</v>
      </c>
      <c r="AC490" s="44">
        <f t="shared" si="192"/>
        <v>110</v>
      </c>
      <c r="AD490" s="44">
        <f t="shared" ref="AD490:AH490" si="195">SUM(AD471+AD476+AD481+AD486)</f>
        <v>91</v>
      </c>
      <c r="AE490" s="45">
        <f t="shared" ref="AE490:AG490" si="196">SUM(AE471+AE476+AE481+AE486)</f>
        <v>142</v>
      </c>
      <c r="AF490" s="45">
        <f t="shared" si="196"/>
        <v>135</v>
      </c>
      <c r="AG490" s="45">
        <f t="shared" si="196"/>
        <v>119</v>
      </c>
      <c r="AH490" s="45">
        <f t="shared" si="195"/>
        <v>92</v>
      </c>
      <c r="AI490" s="122"/>
      <c r="AJ490" s="122"/>
    </row>
    <row r="491" spans="1:36" s="2" customFormat="1" ht="14.45" customHeight="1" x14ac:dyDescent="0.3">
      <c r="A491" s="15" t="s">
        <v>106</v>
      </c>
      <c r="B491" s="16"/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0</v>
      </c>
      <c r="Y491" s="17">
        <v>0</v>
      </c>
      <c r="Z491" s="18">
        <v>0</v>
      </c>
      <c r="AA491" s="17">
        <f t="shared" si="187"/>
        <v>36</v>
      </c>
      <c r="AB491" s="17">
        <f t="shared" si="192"/>
        <v>31</v>
      </c>
      <c r="AC491" s="17">
        <f t="shared" si="192"/>
        <v>31</v>
      </c>
      <c r="AD491" s="17">
        <f t="shared" ref="AD491:AH491" si="197">SUM(AD472+AD477+AD482+AD487)</f>
        <v>31</v>
      </c>
      <c r="AE491" s="19">
        <f t="shared" ref="AE491:AG491" si="198">SUM(AE472+AE477+AE482+AE487)</f>
        <v>78</v>
      </c>
      <c r="AF491" s="19">
        <f t="shared" si="198"/>
        <v>40</v>
      </c>
      <c r="AG491" s="19">
        <f t="shared" si="198"/>
        <v>33</v>
      </c>
      <c r="AH491" s="19">
        <f t="shared" si="197"/>
        <v>19</v>
      </c>
      <c r="AI491" s="122"/>
      <c r="AJ491" s="122"/>
    </row>
    <row r="492" spans="1:36" s="3" customFormat="1" ht="14.45" customHeight="1" x14ac:dyDescent="0.3">
      <c r="A492" s="24" t="s">
        <v>90</v>
      </c>
      <c r="B492" s="29"/>
      <c r="C492" s="30">
        <f t="shared" ref="C492:Z492" si="199">SUM(C488:C489)</f>
        <v>198</v>
      </c>
      <c r="D492" s="30">
        <f t="shared" si="199"/>
        <v>192</v>
      </c>
      <c r="E492" s="30">
        <f t="shared" si="199"/>
        <v>208</v>
      </c>
      <c r="F492" s="30">
        <f t="shared" si="199"/>
        <v>215</v>
      </c>
      <c r="G492" s="30">
        <f t="shared" si="199"/>
        <v>227</v>
      </c>
      <c r="H492" s="30">
        <f t="shared" si="199"/>
        <v>262</v>
      </c>
      <c r="I492" s="30">
        <f t="shared" si="199"/>
        <v>285</v>
      </c>
      <c r="J492" s="30">
        <f t="shared" si="199"/>
        <v>336</v>
      </c>
      <c r="K492" s="30">
        <f t="shared" si="199"/>
        <v>348</v>
      </c>
      <c r="L492" s="30">
        <f t="shared" si="199"/>
        <v>374</v>
      </c>
      <c r="M492" s="30">
        <f t="shared" si="199"/>
        <v>386</v>
      </c>
      <c r="N492" s="30">
        <f t="shared" si="199"/>
        <v>429</v>
      </c>
      <c r="O492" s="30">
        <f t="shared" si="199"/>
        <v>431</v>
      </c>
      <c r="P492" s="30">
        <f t="shared" si="199"/>
        <v>486</v>
      </c>
      <c r="Q492" s="30">
        <f t="shared" si="199"/>
        <v>511</v>
      </c>
      <c r="R492" s="30">
        <f t="shared" si="199"/>
        <v>548</v>
      </c>
      <c r="S492" s="30">
        <f t="shared" si="199"/>
        <v>550</v>
      </c>
      <c r="T492" s="30">
        <f t="shared" si="199"/>
        <v>547</v>
      </c>
      <c r="U492" s="30">
        <f t="shared" si="199"/>
        <v>587</v>
      </c>
      <c r="V492" s="30">
        <f t="shared" si="199"/>
        <v>689</v>
      </c>
      <c r="W492" s="30">
        <f t="shared" si="199"/>
        <v>726</v>
      </c>
      <c r="X492" s="30">
        <f t="shared" si="199"/>
        <v>771</v>
      </c>
      <c r="Y492" s="30">
        <f t="shared" si="199"/>
        <v>859</v>
      </c>
      <c r="Z492" s="30">
        <f t="shared" si="199"/>
        <v>900</v>
      </c>
      <c r="AA492" s="30">
        <f t="shared" ref="AA492:AH492" si="200">SUM(AA488:AA491)</f>
        <v>1006</v>
      </c>
      <c r="AB492" s="30">
        <f t="shared" si="200"/>
        <v>1030</v>
      </c>
      <c r="AC492" s="30">
        <f t="shared" si="200"/>
        <v>1123</v>
      </c>
      <c r="AD492" s="30">
        <f t="shared" si="200"/>
        <v>1104</v>
      </c>
      <c r="AE492" s="32">
        <f t="shared" si="200"/>
        <v>1160</v>
      </c>
      <c r="AF492" s="32">
        <f t="shared" ref="AF492:AG492" si="201">SUM(AF488:AF491)</f>
        <v>1216</v>
      </c>
      <c r="AG492" s="32">
        <f t="shared" si="201"/>
        <v>1198</v>
      </c>
      <c r="AH492" s="32">
        <f t="shared" si="200"/>
        <v>1083</v>
      </c>
      <c r="AI492" s="123"/>
      <c r="AJ492" s="123"/>
    </row>
    <row r="493" spans="1:36" s="3" customFormat="1" ht="14.45" customHeight="1" x14ac:dyDescent="0.3">
      <c r="A493" s="129" t="s">
        <v>81</v>
      </c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3"/>
      <c r="AJ493" s="123"/>
    </row>
    <row r="494" spans="1:36" ht="14.45" customHeight="1" x14ac:dyDescent="0.1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</row>
    <row r="495" spans="1:36" s="2" customFormat="1" ht="14.45" customHeight="1" x14ac:dyDescent="0.3">
      <c r="A495" s="10" t="s">
        <v>89</v>
      </c>
      <c r="B495" s="11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4"/>
      <c r="AF495" s="14"/>
      <c r="AG495" s="14"/>
      <c r="AH495" s="14"/>
      <c r="AI495" s="122"/>
      <c r="AJ495" s="122"/>
    </row>
    <row r="496" spans="1:36" s="2" customFormat="1" ht="14.45" customHeight="1" x14ac:dyDescent="0.3">
      <c r="A496" s="15"/>
      <c r="B496" s="16" t="s">
        <v>96</v>
      </c>
      <c r="C496" s="17">
        <v>2</v>
      </c>
      <c r="D496" s="17">
        <v>2</v>
      </c>
      <c r="E496" s="17">
        <v>1</v>
      </c>
      <c r="F496" s="17">
        <v>1</v>
      </c>
      <c r="G496" s="17">
        <v>3</v>
      </c>
      <c r="H496" s="17">
        <v>2</v>
      </c>
      <c r="I496" s="17">
        <v>5</v>
      </c>
      <c r="J496" s="17">
        <v>5</v>
      </c>
      <c r="K496" s="17">
        <v>6</v>
      </c>
      <c r="L496" s="17">
        <v>7</v>
      </c>
      <c r="M496" s="17">
        <v>7</v>
      </c>
      <c r="N496" s="17">
        <v>8</v>
      </c>
      <c r="O496" s="17">
        <v>9</v>
      </c>
      <c r="P496" s="17">
        <v>8</v>
      </c>
      <c r="Q496" s="17">
        <v>30</v>
      </c>
      <c r="R496" s="17">
        <v>10</v>
      </c>
      <c r="S496" s="17">
        <v>10</v>
      </c>
      <c r="T496" s="17">
        <v>12</v>
      </c>
      <c r="U496" s="17">
        <v>10</v>
      </c>
      <c r="V496" s="17">
        <v>17</v>
      </c>
      <c r="W496" s="17">
        <v>22</v>
      </c>
      <c r="X496" s="17">
        <v>21</v>
      </c>
      <c r="Y496" s="17">
        <v>20</v>
      </c>
      <c r="Z496" s="18">
        <v>22</v>
      </c>
      <c r="AA496" s="17">
        <v>16</v>
      </c>
      <c r="AB496" s="17">
        <v>15</v>
      </c>
      <c r="AC496" s="17">
        <v>15</v>
      </c>
      <c r="AD496" s="17">
        <v>16</v>
      </c>
      <c r="AE496" s="19">
        <v>14</v>
      </c>
      <c r="AF496" s="19">
        <v>12</v>
      </c>
      <c r="AG496" s="19">
        <v>0</v>
      </c>
      <c r="AH496" s="19">
        <v>2</v>
      </c>
      <c r="AI496" s="122"/>
      <c r="AJ496" s="122"/>
    </row>
    <row r="497" spans="1:36" s="2" customFormat="1" ht="14.45" customHeight="1" x14ac:dyDescent="0.3">
      <c r="A497" s="10"/>
      <c r="B497" s="11" t="s">
        <v>97</v>
      </c>
      <c r="C497" s="12">
        <v>3</v>
      </c>
      <c r="D497" s="12">
        <v>2</v>
      </c>
      <c r="E497" s="12">
        <v>2</v>
      </c>
      <c r="F497" s="12">
        <v>2</v>
      </c>
      <c r="G497" s="12">
        <v>2</v>
      </c>
      <c r="H497" s="12">
        <v>5</v>
      </c>
      <c r="I497" s="12">
        <v>5</v>
      </c>
      <c r="J497" s="12">
        <v>6</v>
      </c>
      <c r="K497" s="12">
        <v>4</v>
      </c>
      <c r="L497" s="12">
        <v>7</v>
      </c>
      <c r="M497" s="12">
        <v>5</v>
      </c>
      <c r="N497" s="12">
        <v>4</v>
      </c>
      <c r="O497" s="12">
        <v>6</v>
      </c>
      <c r="P497" s="12">
        <v>6</v>
      </c>
      <c r="Q497" s="12">
        <v>56</v>
      </c>
      <c r="R497" s="12">
        <v>11</v>
      </c>
      <c r="S497" s="12">
        <v>11</v>
      </c>
      <c r="T497" s="12">
        <v>10</v>
      </c>
      <c r="U497" s="12">
        <v>13</v>
      </c>
      <c r="V497" s="12">
        <v>13</v>
      </c>
      <c r="W497" s="12">
        <v>17</v>
      </c>
      <c r="X497" s="12">
        <v>16</v>
      </c>
      <c r="Y497" s="12">
        <v>16</v>
      </c>
      <c r="Z497" s="13">
        <v>16</v>
      </c>
      <c r="AA497" s="12">
        <v>13</v>
      </c>
      <c r="AB497" s="12">
        <v>13</v>
      </c>
      <c r="AC497" s="12">
        <v>12</v>
      </c>
      <c r="AD497" s="12">
        <v>10</v>
      </c>
      <c r="AE497" s="14">
        <v>9</v>
      </c>
      <c r="AF497" s="14">
        <v>9</v>
      </c>
      <c r="AG497" s="14">
        <v>0</v>
      </c>
      <c r="AH497" s="14">
        <v>3</v>
      </c>
      <c r="AI497" s="122"/>
      <c r="AJ497" s="122"/>
    </row>
    <row r="498" spans="1:36" s="2" customFormat="1" ht="14.45" customHeight="1" x14ac:dyDescent="0.3">
      <c r="A498" s="51"/>
      <c r="B498" s="38" t="s">
        <v>103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0</v>
      </c>
      <c r="R498" s="52">
        <v>0</v>
      </c>
      <c r="S498" s="52">
        <v>0</v>
      </c>
      <c r="T498" s="52">
        <v>0</v>
      </c>
      <c r="U498" s="52">
        <v>0</v>
      </c>
      <c r="V498" s="52">
        <v>0</v>
      </c>
      <c r="W498" s="52">
        <v>0</v>
      </c>
      <c r="X498" s="52">
        <v>0</v>
      </c>
      <c r="Y498" s="52">
        <v>0</v>
      </c>
      <c r="Z498" s="40">
        <v>0</v>
      </c>
      <c r="AA498" s="52">
        <v>4</v>
      </c>
      <c r="AB498" s="52">
        <v>4</v>
      </c>
      <c r="AC498" s="52">
        <v>4</v>
      </c>
      <c r="AD498" s="52">
        <v>1</v>
      </c>
      <c r="AE498" s="53">
        <v>20</v>
      </c>
      <c r="AF498" s="53">
        <v>5</v>
      </c>
      <c r="AG498" s="53">
        <v>0</v>
      </c>
      <c r="AH498" s="53">
        <v>1</v>
      </c>
      <c r="AI498" s="122"/>
      <c r="AJ498" s="122"/>
    </row>
    <row r="499" spans="1:36" s="2" customFormat="1" ht="14.45" customHeight="1" x14ac:dyDescent="0.3">
      <c r="A499" s="10"/>
      <c r="B499" s="87" t="s">
        <v>104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3">
        <v>0</v>
      </c>
      <c r="AA499" s="12">
        <v>0</v>
      </c>
      <c r="AB499" s="12">
        <v>0</v>
      </c>
      <c r="AC499" s="12">
        <v>0</v>
      </c>
      <c r="AD499" s="12">
        <v>0</v>
      </c>
      <c r="AE499" s="14">
        <v>35</v>
      </c>
      <c r="AF499" s="14">
        <v>2</v>
      </c>
      <c r="AG499" s="14">
        <v>0</v>
      </c>
      <c r="AH499" s="14">
        <v>0</v>
      </c>
      <c r="AI499" s="122"/>
      <c r="AJ499" s="122"/>
    </row>
    <row r="500" spans="1:36" s="2" customFormat="1" ht="14.45" customHeight="1" x14ac:dyDescent="0.3">
      <c r="A500" s="15" t="s">
        <v>67</v>
      </c>
      <c r="B500" s="16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8"/>
      <c r="AA500" s="17"/>
      <c r="AB500" s="17"/>
      <c r="AC500" s="17"/>
      <c r="AD500" s="17"/>
      <c r="AE500" s="19"/>
      <c r="AF500" s="19"/>
      <c r="AG500" s="19"/>
      <c r="AH500" s="19"/>
      <c r="AI500" s="122"/>
      <c r="AJ500" s="122"/>
    </row>
    <row r="501" spans="1:36" s="2" customFormat="1" ht="14.45" customHeight="1" x14ac:dyDescent="0.3">
      <c r="A501" s="10"/>
      <c r="B501" s="11" t="s">
        <v>96</v>
      </c>
      <c r="C501" s="12">
        <v>33</v>
      </c>
      <c r="D501" s="12">
        <v>43</v>
      </c>
      <c r="E501" s="12">
        <v>64</v>
      </c>
      <c r="F501" s="12">
        <v>67</v>
      </c>
      <c r="G501" s="12">
        <v>80</v>
      </c>
      <c r="H501" s="12">
        <v>99</v>
      </c>
      <c r="I501" s="12">
        <v>117</v>
      </c>
      <c r="J501" s="12">
        <v>144</v>
      </c>
      <c r="K501" s="12">
        <v>168</v>
      </c>
      <c r="L501" s="12">
        <v>176</v>
      </c>
      <c r="M501" s="12">
        <v>203</v>
      </c>
      <c r="N501" s="12">
        <v>219</v>
      </c>
      <c r="O501" s="12">
        <v>236</v>
      </c>
      <c r="P501" s="12">
        <v>233</v>
      </c>
      <c r="Q501" s="12">
        <v>216</v>
      </c>
      <c r="R501" s="12">
        <v>242</v>
      </c>
      <c r="S501" s="12">
        <v>235</v>
      </c>
      <c r="T501" s="12">
        <v>234</v>
      </c>
      <c r="U501" s="12">
        <v>239</v>
      </c>
      <c r="V501" s="12">
        <v>291</v>
      </c>
      <c r="W501" s="12">
        <v>280</v>
      </c>
      <c r="X501" s="12">
        <v>278</v>
      </c>
      <c r="Y501" s="12">
        <v>311</v>
      </c>
      <c r="Z501" s="13">
        <v>326</v>
      </c>
      <c r="AA501" s="12">
        <v>281</v>
      </c>
      <c r="AB501" s="12">
        <v>269</v>
      </c>
      <c r="AC501" s="12">
        <v>287</v>
      </c>
      <c r="AD501" s="12">
        <v>285</v>
      </c>
      <c r="AE501" s="14">
        <v>271</v>
      </c>
      <c r="AF501" s="14">
        <v>283</v>
      </c>
      <c r="AG501" s="14">
        <v>273</v>
      </c>
      <c r="AH501" s="14">
        <v>248</v>
      </c>
      <c r="AI501" s="122"/>
      <c r="AJ501" s="122"/>
    </row>
    <row r="502" spans="1:36" s="2" customFormat="1" ht="14.45" customHeight="1" x14ac:dyDescent="0.3">
      <c r="A502" s="15"/>
      <c r="B502" s="16" t="s">
        <v>97</v>
      </c>
      <c r="C502" s="17">
        <v>137</v>
      </c>
      <c r="D502" s="17">
        <v>124</v>
      </c>
      <c r="E502" s="17">
        <v>123</v>
      </c>
      <c r="F502" s="17">
        <v>122</v>
      </c>
      <c r="G502" s="17">
        <v>116</v>
      </c>
      <c r="H502" s="17">
        <v>135</v>
      </c>
      <c r="I502" s="17">
        <v>139</v>
      </c>
      <c r="J502" s="17">
        <v>147</v>
      </c>
      <c r="K502" s="17">
        <v>145</v>
      </c>
      <c r="L502" s="17">
        <v>153</v>
      </c>
      <c r="M502" s="17">
        <v>142</v>
      </c>
      <c r="N502" s="17">
        <v>162</v>
      </c>
      <c r="O502" s="17">
        <v>148</v>
      </c>
      <c r="P502" s="17">
        <v>204</v>
      </c>
      <c r="Q502" s="17">
        <v>176</v>
      </c>
      <c r="R502" s="17">
        <v>245</v>
      </c>
      <c r="S502" s="17">
        <v>257</v>
      </c>
      <c r="T502" s="17">
        <v>252</v>
      </c>
      <c r="U502" s="17">
        <v>285</v>
      </c>
      <c r="V502" s="17">
        <v>306</v>
      </c>
      <c r="W502" s="17">
        <v>343</v>
      </c>
      <c r="X502" s="17">
        <v>382</v>
      </c>
      <c r="Y502" s="17">
        <v>423</v>
      </c>
      <c r="Z502" s="18">
        <v>445</v>
      </c>
      <c r="AA502" s="17">
        <v>490</v>
      </c>
      <c r="AB502" s="17">
        <v>527</v>
      </c>
      <c r="AC502" s="17">
        <v>552</v>
      </c>
      <c r="AD502" s="17">
        <v>554</v>
      </c>
      <c r="AE502" s="19">
        <v>536</v>
      </c>
      <c r="AF502" s="19">
        <v>609</v>
      </c>
      <c r="AG502" s="19">
        <v>611</v>
      </c>
      <c r="AH502" s="19">
        <v>591</v>
      </c>
      <c r="AI502" s="122"/>
      <c r="AJ502" s="122"/>
    </row>
    <row r="503" spans="1:36" s="2" customFormat="1" ht="14.45" customHeight="1" x14ac:dyDescent="0.3">
      <c r="A503" s="42"/>
      <c r="B503" s="43" t="s">
        <v>103</v>
      </c>
      <c r="C503" s="44">
        <v>0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13">
        <v>0</v>
      </c>
      <c r="AA503" s="44">
        <v>54</v>
      </c>
      <c r="AB503" s="44">
        <v>50</v>
      </c>
      <c r="AC503" s="44">
        <v>75</v>
      </c>
      <c r="AD503" s="44">
        <v>65</v>
      </c>
      <c r="AE503" s="45">
        <v>88</v>
      </c>
      <c r="AF503" s="45">
        <v>101</v>
      </c>
      <c r="AG503" s="45">
        <v>58</v>
      </c>
      <c r="AH503" s="45">
        <v>69</v>
      </c>
      <c r="AI503" s="122"/>
      <c r="AJ503" s="122"/>
    </row>
    <row r="504" spans="1:36" s="2" customFormat="1" ht="14.45" customHeight="1" x14ac:dyDescent="0.3">
      <c r="A504" s="15"/>
      <c r="B504" s="70" t="s">
        <v>104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  <c r="Y504" s="17">
        <v>0</v>
      </c>
      <c r="Z504" s="18">
        <v>0</v>
      </c>
      <c r="AA504" s="17">
        <v>32</v>
      </c>
      <c r="AB504" s="17">
        <v>27</v>
      </c>
      <c r="AC504" s="17">
        <v>27</v>
      </c>
      <c r="AD504" s="17">
        <v>27</v>
      </c>
      <c r="AE504" s="19">
        <v>25</v>
      </c>
      <c r="AF504" s="19">
        <v>20</v>
      </c>
      <c r="AG504" s="19">
        <v>8</v>
      </c>
      <c r="AH504" s="19">
        <v>9</v>
      </c>
      <c r="AI504" s="122"/>
      <c r="AJ504" s="122"/>
    </row>
    <row r="505" spans="1:36" s="2" customFormat="1" ht="14.45" customHeight="1" x14ac:dyDescent="0.3">
      <c r="A505" s="10" t="s">
        <v>68</v>
      </c>
      <c r="B505" s="11"/>
      <c r="C505" s="12">
        <v>0</v>
      </c>
      <c r="D505" s="12"/>
      <c r="E505" s="12"/>
      <c r="F505" s="12"/>
      <c r="G505" s="12"/>
      <c r="H505" s="12"/>
      <c r="I505" s="12"/>
      <c r="J505" s="12"/>
      <c r="K505" s="12" t="s">
        <v>100</v>
      </c>
      <c r="L505" s="12" t="s">
        <v>100</v>
      </c>
      <c r="M505" s="12" t="s">
        <v>100</v>
      </c>
      <c r="N505" s="12" t="s">
        <v>100</v>
      </c>
      <c r="O505" s="12" t="s">
        <v>100</v>
      </c>
      <c r="P505" s="12" t="s">
        <v>100</v>
      </c>
      <c r="Q505" s="12" t="s">
        <v>100</v>
      </c>
      <c r="R505" s="12" t="s">
        <v>100</v>
      </c>
      <c r="S505" s="12" t="s">
        <v>100</v>
      </c>
      <c r="T505" s="12" t="s">
        <v>100</v>
      </c>
      <c r="U505" s="12" t="s">
        <v>100</v>
      </c>
      <c r="V505" s="12"/>
      <c r="W505" s="12"/>
      <c r="X505" s="12"/>
      <c r="Y505" s="12"/>
      <c r="Z505" s="13"/>
      <c r="AA505" s="12"/>
      <c r="AB505" s="12"/>
      <c r="AC505" s="12"/>
      <c r="AD505" s="12"/>
      <c r="AE505" s="14"/>
      <c r="AF505" s="14"/>
      <c r="AG505" s="14"/>
      <c r="AH505" s="14"/>
      <c r="AI505" s="122"/>
      <c r="AJ505" s="122"/>
    </row>
    <row r="506" spans="1:36" s="2" customFormat="1" ht="14.45" customHeight="1" x14ac:dyDescent="0.3">
      <c r="A506" s="15"/>
      <c r="B506" s="16" t="s">
        <v>96</v>
      </c>
      <c r="C506" s="17">
        <v>1</v>
      </c>
      <c r="D506" s="17">
        <v>1</v>
      </c>
      <c r="E506" s="17">
        <v>0</v>
      </c>
      <c r="F506" s="17">
        <v>0</v>
      </c>
      <c r="G506" s="17">
        <v>2</v>
      </c>
      <c r="H506" s="17">
        <v>2</v>
      </c>
      <c r="I506" s="17">
        <v>2</v>
      </c>
      <c r="J506" s="17">
        <v>6</v>
      </c>
      <c r="K506" s="17">
        <v>4</v>
      </c>
      <c r="L506" s="17">
        <v>7</v>
      </c>
      <c r="M506" s="17">
        <v>8</v>
      </c>
      <c r="N506" s="17">
        <v>7</v>
      </c>
      <c r="O506" s="17">
        <v>6</v>
      </c>
      <c r="P506" s="17">
        <v>7</v>
      </c>
      <c r="Q506" s="17">
        <v>6</v>
      </c>
      <c r="R506" s="17">
        <v>7</v>
      </c>
      <c r="S506" s="17">
        <v>8</v>
      </c>
      <c r="T506" s="17">
        <v>7</v>
      </c>
      <c r="U506" s="17">
        <v>8</v>
      </c>
      <c r="V506" s="17">
        <v>28</v>
      </c>
      <c r="W506" s="17">
        <v>24</v>
      </c>
      <c r="X506" s="17">
        <v>27</v>
      </c>
      <c r="Y506" s="17">
        <v>44</v>
      </c>
      <c r="Z506" s="18">
        <v>40</v>
      </c>
      <c r="AA506" s="17">
        <v>26</v>
      </c>
      <c r="AB506" s="17">
        <v>24</v>
      </c>
      <c r="AC506" s="17">
        <v>31</v>
      </c>
      <c r="AD506" s="17">
        <v>26</v>
      </c>
      <c r="AE506" s="19">
        <v>20</v>
      </c>
      <c r="AF506" s="19">
        <v>26</v>
      </c>
      <c r="AG506" s="19">
        <v>56</v>
      </c>
      <c r="AH506" s="19">
        <v>25</v>
      </c>
      <c r="AI506" s="122"/>
      <c r="AJ506" s="122"/>
    </row>
    <row r="507" spans="1:36" s="2" customFormat="1" ht="14.45" customHeight="1" x14ac:dyDescent="0.3">
      <c r="A507" s="10"/>
      <c r="B507" s="11" t="s">
        <v>97</v>
      </c>
      <c r="C507" s="12">
        <v>3</v>
      </c>
      <c r="D507" s="12">
        <v>2</v>
      </c>
      <c r="E507" s="12">
        <v>1</v>
      </c>
      <c r="F507" s="12">
        <v>1</v>
      </c>
      <c r="G507" s="12">
        <v>1</v>
      </c>
      <c r="H507" s="12">
        <v>1</v>
      </c>
      <c r="I507" s="12">
        <v>1</v>
      </c>
      <c r="J507" s="12">
        <v>2</v>
      </c>
      <c r="K507" s="12">
        <v>2</v>
      </c>
      <c r="L507" s="12">
        <v>3</v>
      </c>
      <c r="M507" s="12">
        <v>0</v>
      </c>
      <c r="N507" s="12">
        <v>2</v>
      </c>
      <c r="O507" s="12">
        <v>5</v>
      </c>
      <c r="P507" s="12">
        <v>6</v>
      </c>
      <c r="Q507" s="12">
        <v>3</v>
      </c>
      <c r="R507" s="12">
        <v>7</v>
      </c>
      <c r="S507" s="12">
        <v>6</v>
      </c>
      <c r="T507" s="12">
        <v>11</v>
      </c>
      <c r="U507" s="12">
        <v>13</v>
      </c>
      <c r="V507" s="12">
        <v>14</v>
      </c>
      <c r="W507" s="12">
        <v>17</v>
      </c>
      <c r="X507" s="12">
        <v>21</v>
      </c>
      <c r="Y507" s="12">
        <v>21</v>
      </c>
      <c r="Z507" s="13">
        <v>25</v>
      </c>
      <c r="AA507" s="12">
        <v>37</v>
      </c>
      <c r="AB507" s="12">
        <v>44</v>
      </c>
      <c r="AC507" s="12">
        <v>51</v>
      </c>
      <c r="AD507" s="12">
        <v>54</v>
      </c>
      <c r="AE507" s="14">
        <v>54</v>
      </c>
      <c r="AF507" s="14">
        <v>60</v>
      </c>
      <c r="AG507" s="14">
        <v>106</v>
      </c>
      <c r="AH507" s="14">
        <v>56</v>
      </c>
      <c r="AI507" s="122"/>
      <c r="AJ507" s="122"/>
    </row>
    <row r="508" spans="1:36" s="2" customFormat="1" ht="14.45" customHeight="1" x14ac:dyDescent="0.3">
      <c r="A508" s="51"/>
      <c r="B508" s="38" t="s">
        <v>103</v>
      </c>
      <c r="C508" s="52">
        <v>0</v>
      </c>
      <c r="D508" s="52">
        <v>0</v>
      </c>
      <c r="E508" s="52">
        <v>0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52">
        <v>0</v>
      </c>
      <c r="T508" s="52">
        <v>0</v>
      </c>
      <c r="U508" s="52">
        <v>0</v>
      </c>
      <c r="V508" s="52">
        <v>0</v>
      </c>
      <c r="W508" s="52">
        <v>0</v>
      </c>
      <c r="X508" s="52">
        <v>0</v>
      </c>
      <c r="Y508" s="52">
        <v>0</v>
      </c>
      <c r="Z508" s="40">
        <v>0</v>
      </c>
      <c r="AA508" s="52">
        <v>18</v>
      </c>
      <c r="AB508" s="52">
        <v>17</v>
      </c>
      <c r="AC508" s="52">
        <v>21</v>
      </c>
      <c r="AD508" s="52">
        <v>17</v>
      </c>
      <c r="AE508" s="53">
        <v>25</v>
      </c>
      <c r="AF508" s="53">
        <v>20</v>
      </c>
      <c r="AG508" s="53">
        <v>61</v>
      </c>
      <c r="AH508" s="53">
        <v>17</v>
      </c>
      <c r="AI508" s="122"/>
      <c r="AJ508" s="122"/>
    </row>
    <row r="509" spans="1:36" s="2" customFormat="1" ht="14.45" customHeight="1" x14ac:dyDescent="0.3">
      <c r="A509" s="10"/>
      <c r="B509" s="87" t="s">
        <v>104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3">
        <v>0</v>
      </c>
      <c r="AA509" s="12">
        <v>3</v>
      </c>
      <c r="AB509" s="12">
        <v>3</v>
      </c>
      <c r="AC509" s="12">
        <v>3</v>
      </c>
      <c r="AD509" s="12">
        <v>3</v>
      </c>
      <c r="AE509" s="14">
        <v>17</v>
      </c>
      <c r="AF509" s="14">
        <v>16</v>
      </c>
      <c r="AG509" s="14">
        <v>25</v>
      </c>
      <c r="AH509" s="14">
        <v>9</v>
      </c>
      <c r="AI509" s="122"/>
      <c r="AJ509" s="122"/>
    </row>
    <row r="510" spans="1:36" s="2" customFormat="1" ht="14.45" customHeight="1" x14ac:dyDescent="0.3">
      <c r="A510" s="15" t="s">
        <v>69</v>
      </c>
      <c r="B510" s="16"/>
      <c r="C510" s="17"/>
      <c r="D510" s="17"/>
      <c r="E510" s="17"/>
      <c r="F510" s="17"/>
      <c r="G510" s="17"/>
      <c r="H510" s="17"/>
      <c r="I510" s="17"/>
      <c r="J510" s="17"/>
      <c r="K510" s="17" t="s">
        <v>100</v>
      </c>
      <c r="L510" s="17" t="s">
        <v>100</v>
      </c>
      <c r="M510" s="17" t="s">
        <v>100</v>
      </c>
      <c r="N510" s="17" t="s">
        <v>100</v>
      </c>
      <c r="O510" s="17" t="s">
        <v>100</v>
      </c>
      <c r="P510" s="17" t="s">
        <v>100</v>
      </c>
      <c r="Q510" s="17" t="s">
        <v>100</v>
      </c>
      <c r="R510" s="17" t="s">
        <v>100</v>
      </c>
      <c r="S510" s="17" t="s">
        <v>100</v>
      </c>
      <c r="T510" s="17" t="s">
        <v>100</v>
      </c>
      <c r="U510" s="17" t="s">
        <v>100</v>
      </c>
      <c r="V510" s="17"/>
      <c r="W510" s="17"/>
      <c r="X510" s="17"/>
      <c r="Y510" s="17"/>
      <c r="Z510" s="18"/>
      <c r="AA510" s="17"/>
      <c r="AB510" s="17"/>
      <c r="AC510" s="17"/>
      <c r="AD510" s="17"/>
      <c r="AE510" s="19"/>
      <c r="AF510" s="19"/>
      <c r="AG510" s="19"/>
      <c r="AH510" s="19"/>
      <c r="AI510" s="122"/>
      <c r="AJ510" s="122"/>
    </row>
    <row r="511" spans="1:36" s="2" customFormat="1" ht="14.45" customHeight="1" x14ac:dyDescent="0.3">
      <c r="A511" s="10"/>
      <c r="B511" s="11" t="s">
        <v>96</v>
      </c>
      <c r="C511" s="12">
        <v>5</v>
      </c>
      <c r="D511" s="12">
        <v>5</v>
      </c>
      <c r="E511" s="12">
        <v>4</v>
      </c>
      <c r="F511" s="12">
        <v>4</v>
      </c>
      <c r="G511" s="12">
        <v>6</v>
      </c>
      <c r="H511" s="12">
        <v>6</v>
      </c>
      <c r="I511" s="12">
        <v>6</v>
      </c>
      <c r="J511" s="12">
        <v>10</v>
      </c>
      <c r="K511" s="12">
        <v>9</v>
      </c>
      <c r="L511" s="12">
        <v>12</v>
      </c>
      <c r="M511" s="12">
        <v>12</v>
      </c>
      <c r="N511" s="12">
        <v>15</v>
      </c>
      <c r="O511" s="12">
        <v>16</v>
      </c>
      <c r="P511" s="12">
        <v>15</v>
      </c>
      <c r="Q511" s="12">
        <v>18</v>
      </c>
      <c r="R511" s="12">
        <v>17</v>
      </c>
      <c r="S511" s="12">
        <v>14</v>
      </c>
      <c r="T511" s="12">
        <v>10</v>
      </c>
      <c r="U511" s="12">
        <v>11</v>
      </c>
      <c r="V511" s="12">
        <v>13</v>
      </c>
      <c r="W511" s="12">
        <v>12</v>
      </c>
      <c r="X511" s="12">
        <v>13</v>
      </c>
      <c r="Y511" s="12">
        <v>12</v>
      </c>
      <c r="Z511" s="13">
        <v>13</v>
      </c>
      <c r="AA511" s="12">
        <v>11</v>
      </c>
      <c r="AB511" s="12">
        <v>13</v>
      </c>
      <c r="AC511" s="12">
        <v>12</v>
      </c>
      <c r="AD511" s="12">
        <v>13</v>
      </c>
      <c r="AE511" s="14">
        <v>14</v>
      </c>
      <c r="AF511" s="14">
        <v>15</v>
      </c>
      <c r="AG511" s="14">
        <v>0</v>
      </c>
      <c r="AH511" s="14">
        <v>17</v>
      </c>
      <c r="AI511" s="122"/>
      <c r="AJ511" s="122"/>
    </row>
    <row r="512" spans="1:36" s="2" customFormat="1" ht="14.45" customHeight="1" x14ac:dyDescent="0.3">
      <c r="A512" s="15"/>
      <c r="B512" s="16" t="s">
        <v>97</v>
      </c>
      <c r="C512" s="17">
        <v>14</v>
      </c>
      <c r="D512" s="17">
        <v>13</v>
      </c>
      <c r="E512" s="17">
        <v>13</v>
      </c>
      <c r="F512" s="17">
        <v>18</v>
      </c>
      <c r="G512" s="17">
        <v>17</v>
      </c>
      <c r="H512" s="17">
        <v>12</v>
      </c>
      <c r="I512" s="17">
        <v>10</v>
      </c>
      <c r="J512" s="17">
        <v>16</v>
      </c>
      <c r="K512" s="17">
        <v>10</v>
      </c>
      <c r="L512" s="17">
        <v>9</v>
      </c>
      <c r="M512" s="17">
        <v>9</v>
      </c>
      <c r="N512" s="17">
        <v>12</v>
      </c>
      <c r="O512" s="17">
        <v>5</v>
      </c>
      <c r="P512" s="17">
        <v>7</v>
      </c>
      <c r="Q512" s="17">
        <v>6</v>
      </c>
      <c r="R512" s="17">
        <v>9</v>
      </c>
      <c r="S512" s="17">
        <v>9</v>
      </c>
      <c r="T512" s="17">
        <v>11</v>
      </c>
      <c r="U512" s="17">
        <v>8</v>
      </c>
      <c r="V512" s="17">
        <v>7</v>
      </c>
      <c r="W512" s="17">
        <v>11</v>
      </c>
      <c r="X512" s="17">
        <v>13</v>
      </c>
      <c r="Y512" s="17">
        <v>12</v>
      </c>
      <c r="Z512" s="18">
        <v>13</v>
      </c>
      <c r="AA512" s="17">
        <v>16</v>
      </c>
      <c r="AB512" s="17">
        <v>20</v>
      </c>
      <c r="AC512" s="17">
        <v>22</v>
      </c>
      <c r="AD512" s="17">
        <v>24</v>
      </c>
      <c r="AE512" s="19">
        <v>22</v>
      </c>
      <c r="AF512" s="19">
        <v>27</v>
      </c>
      <c r="AG512" s="19">
        <v>0</v>
      </c>
      <c r="AH512" s="19">
        <v>30</v>
      </c>
      <c r="AI512" s="122"/>
      <c r="AJ512" s="122"/>
    </row>
    <row r="513" spans="1:36" s="2" customFormat="1" ht="14.45" customHeight="1" x14ac:dyDescent="0.3">
      <c r="A513" s="42"/>
      <c r="B513" s="43" t="s">
        <v>103</v>
      </c>
      <c r="C513" s="44">
        <v>0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13">
        <v>0</v>
      </c>
      <c r="AA513" s="44">
        <v>4</v>
      </c>
      <c r="AB513" s="44">
        <v>3</v>
      </c>
      <c r="AC513" s="44">
        <v>10</v>
      </c>
      <c r="AD513" s="44">
        <v>8</v>
      </c>
      <c r="AE513" s="45">
        <v>9</v>
      </c>
      <c r="AF513" s="45">
        <v>9</v>
      </c>
      <c r="AG513" s="45">
        <v>0</v>
      </c>
      <c r="AH513" s="45">
        <v>5</v>
      </c>
      <c r="AI513" s="122"/>
      <c r="AJ513" s="122"/>
    </row>
    <row r="514" spans="1:36" s="2" customFormat="1" ht="14.45" customHeight="1" x14ac:dyDescent="0.3">
      <c r="A514" s="15"/>
      <c r="B514" s="70" t="s">
        <v>104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7">
        <v>0</v>
      </c>
      <c r="Y514" s="17">
        <v>0</v>
      </c>
      <c r="Z514" s="18">
        <v>0</v>
      </c>
      <c r="AA514" s="17">
        <v>1</v>
      </c>
      <c r="AB514" s="17">
        <v>1</v>
      </c>
      <c r="AC514" s="17">
        <v>1</v>
      </c>
      <c r="AD514" s="17">
        <v>1</v>
      </c>
      <c r="AE514" s="19">
        <v>1</v>
      </c>
      <c r="AF514" s="19">
        <v>2</v>
      </c>
      <c r="AG514" s="19">
        <v>0</v>
      </c>
      <c r="AH514" s="19">
        <v>1</v>
      </c>
      <c r="AI514" s="122"/>
      <c r="AJ514" s="122"/>
    </row>
    <row r="515" spans="1:36" s="2" customFormat="1" ht="14.45" customHeight="1" x14ac:dyDescent="0.3">
      <c r="A515" s="10" t="s">
        <v>98</v>
      </c>
      <c r="B515" s="11"/>
      <c r="C515" s="12">
        <f t="shared" ref="C515:X515" si="202">+C496+C501+C506+C511</f>
        <v>41</v>
      </c>
      <c r="D515" s="12">
        <f t="shared" si="202"/>
        <v>51</v>
      </c>
      <c r="E515" s="12">
        <f t="shared" si="202"/>
        <v>69</v>
      </c>
      <c r="F515" s="12">
        <f t="shared" si="202"/>
        <v>72</v>
      </c>
      <c r="G515" s="12">
        <f t="shared" si="202"/>
        <v>91</v>
      </c>
      <c r="H515" s="12">
        <f t="shared" si="202"/>
        <v>109</v>
      </c>
      <c r="I515" s="12">
        <f t="shared" si="202"/>
        <v>130</v>
      </c>
      <c r="J515" s="12">
        <f t="shared" si="202"/>
        <v>165</v>
      </c>
      <c r="K515" s="12">
        <f t="shared" si="202"/>
        <v>187</v>
      </c>
      <c r="L515" s="12">
        <f t="shared" si="202"/>
        <v>202</v>
      </c>
      <c r="M515" s="12">
        <f t="shared" si="202"/>
        <v>230</v>
      </c>
      <c r="N515" s="12">
        <f t="shared" si="202"/>
        <v>249</v>
      </c>
      <c r="O515" s="12">
        <f t="shared" si="202"/>
        <v>267</v>
      </c>
      <c r="P515" s="12">
        <f t="shared" si="202"/>
        <v>263</v>
      </c>
      <c r="Q515" s="12">
        <f t="shared" si="202"/>
        <v>270</v>
      </c>
      <c r="R515" s="12">
        <f t="shared" si="202"/>
        <v>276</v>
      </c>
      <c r="S515" s="12">
        <f t="shared" si="202"/>
        <v>267</v>
      </c>
      <c r="T515" s="12">
        <f t="shared" si="202"/>
        <v>263</v>
      </c>
      <c r="U515" s="12">
        <f t="shared" si="202"/>
        <v>268</v>
      </c>
      <c r="V515" s="12">
        <f t="shared" si="202"/>
        <v>349</v>
      </c>
      <c r="W515" s="12">
        <f t="shared" si="202"/>
        <v>338</v>
      </c>
      <c r="X515" s="12">
        <f t="shared" si="202"/>
        <v>339</v>
      </c>
      <c r="Y515" s="12">
        <f>+Y496+Y501+Y506+Y511</f>
        <v>387</v>
      </c>
      <c r="Z515" s="13">
        <f t="shared" ref="Z515:Z516" si="203">+Z496+Z501+Z506+Z511</f>
        <v>401</v>
      </c>
      <c r="AA515" s="13">
        <f t="shared" ref="AA515:AB518" si="204">+AA496+AA501+AA506+AA511</f>
        <v>334</v>
      </c>
      <c r="AB515" s="13">
        <f t="shared" si="204"/>
        <v>321</v>
      </c>
      <c r="AC515" s="13">
        <f t="shared" ref="AC515:AH515" si="205">+AC496+AC501+AC506+AC511</f>
        <v>345</v>
      </c>
      <c r="AD515" s="13">
        <f t="shared" si="205"/>
        <v>340</v>
      </c>
      <c r="AE515" s="68">
        <f t="shared" si="205"/>
        <v>319</v>
      </c>
      <c r="AF515" s="68">
        <f t="shared" si="205"/>
        <v>336</v>
      </c>
      <c r="AG515" s="68">
        <f t="shared" si="205"/>
        <v>329</v>
      </c>
      <c r="AH515" s="68">
        <f t="shared" si="205"/>
        <v>292</v>
      </c>
      <c r="AI515" s="122"/>
      <c r="AJ515" s="122"/>
    </row>
    <row r="516" spans="1:36" s="2" customFormat="1" ht="14.45" customHeight="1" x14ac:dyDescent="0.3">
      <c r="A516" s="15" t="s">
        <v>99</v>
      </c>
      <c r="B516" s="16"/>
      <c r="C516" s="17">
        <f t="shared" ref="C516:X516" si="206">+C497+C502+C507+C512</f>
        <v>157</v>
      </c>
      <c r="D516" s="17">
        <f t="shared" si="206"/>
        <v>141</v>
      </c>
      <c r="E516" s="17">
        <f t="shared" si="206"/>
        <v>139</v>
      </c>
      <c r="F516" s="17">
        <f t="shared" si="206"/>
        <v>143</v>
      </c>
      <c r="G516" s="17">
        <f t="shared" si="206"/>
        <v>136</v>
      </c>
      <c r="H516" s="17">
        <f t="shared" si="206"/>
        <v>153</v>
      </c>
      <c r="I516" s="17">
        <f t="shared" si="206"/>
        <v>155</v>
      </c>
      <c r="J516" s="17">
        <f t="shared" si="206"/>
        <v>171</v>
      </c>
      <c r="K516" s="17">
        <f t="shared" si="206"/>
        <v>161</v>
      </c>
      <c r="L516" s="17">
        <f t="shared" si="206"/>
        <v>172</v>
      </c>
      <c r="M516" s="17">
        <f t="shared" si="206"/>
        <v>156</v>
      </c>
      <c r="N516" s="17">
        <f t="shared" si="206"/>
        <v>180</v>
      </c>
      <c r="O516" s="17">
        <f t="shared" si="206"/>
        <v>164</v>
      </c>
      <c r="P516" s="17">
        <f t="shared" si="206"/>
        <v>223</v>
      </c>
      <c r="Q516" s="17">
        <f t="shared" si="206"/>
        <v>241</v>
      </c>
      <c r="R516" s="17">
        <f t="shared" si="206"/>
        <v>272</v>
      </c>
      <c r="S516" s="17">
        <f t="shared" si="206"/>
        <v>283</v>
      </c>
      <c r="T516" s="17">
        <f t="shared" si="206"/>
        <v>284</v>
      </c>
      <c r="U516" s="17">
        <f t="shared" si="206"/>
        <v>319</v>
      </c>
      <c r="V516" s="17">
        <f t="shared" si="206"/>
        <v>340</v>
      </c>
      <c r="W516" s="17">
        <f t="shared" si="206"/>
        <v>388</v>
      </c>
      <c r="X516" s="17">
        <f t="shared" si="206"/>
        <v>432</v>
      </c>
      <c r="Y516" s="17">
        <f>+Y497+Y502+Y507+Y512</f>
        <v>472</v>
      </c>
      <c r="Z516" s="18">
        <f t="shared" si="203"/>
        <v>499</v>
      </c>
      <c r="AA516" s="18">
        <f t="shared" si="204"/>
        <v>556</v>
      </c>
      <c r="AB516" s="18">
        <f t="shared" si="204"/>
        <v>604</v>
      </c>
      <c r="AC516" s="18">
        <f t="shared" ref="AC516:AD516" si="207">+AC497+AC502+AC507+AC512</f>
        <v>637</v>
      </c>
      <c r="AD516" s="18">
        <f t="shared" si="207"/>
        <v>642</v>
      </c>
      <c r="AE516" s="66">
        <f t="shared" ref="AE516:AH516" si="208">+AE497+AE502+AE507+AE512</f>
        <v>621</v>
      </c>
      <c r="AF516" s="66">
        <f t="shared" ref="AF516:AG516" si="209">+AF497+AF502+AF507+AF512</f>
        <v>705</v>
      </c>
      <c r="AG516" s="66">
        <f t="shared" si="209"/>
        <v>717</v>
      </c>
      <c r="AH516" s="66">
        <f t="shared" si="208"/>
        <v>680</v>
      </c>
      <c r="AI516" s="122"/>
      <c r="AJ516" s="122"/>
    </row>
    <row r="517" spans="1:36" s="2" customFormat="1" ht="14.45" customHeight="1" x14ac:dyDescent="0.3">
      <c r="A517" s="24" t="s">
        <v>108</v>
      </c>
      <c r="B517" s="43"/>
      <c r="C517" s="44">
        <v>0</v>
      </c>
      <c r="D517" s="44">
        <v>0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13">
        <f>+Z498+Z503+Z508+Z513</f>
        <v>0</v>
      </c>
      <c r="AA517" s="13">
        <f t="shared" si="204"/>
        <v>80</v>
      </c>
      <c r="AB517" s="13">
        <f t="shared" si="204"/>
        <v>74</v>
      </c>
      <c r="AC517" s="13">
        <f t="shared" ref="AC517:AD517" si="210">+AC498+AC503+AC508+AC513</f>
        <v>110</v>
      </c>
      <c r="AD517" s="13">
        <f t="shared" si="210"/>
        <v>91</v>
      </c>
      <c r="AE517" s="68">
        <f t="shared" ref="AE517:AH517" si="211">+AE498+AE503+AE508+AE513</f>
        <v>142</v>
      </c>
      <c r="AF517" s="68">
        <f t="shared" ref="AF517:AG517" si="212">+AF498+AF503+AF508+AF513</f>
        <v>135</v>
      </c>
      <c r="AG517" s="68">
        <f t="shared" si="212"/>
        <v>119</v>
      </c>
      <c r="AH517" s="68">
        <f t="shared" si="211"/>
        <v>92</v>
      </c>
      <c r="AI517" s="122"/>
      <c r="AJ517" s="122"/>
    </row>
    <row r="518" spans="1:36" s="2" customFormat="1" ht="14.45" customHeight="1" x14ac:dyDescent="0.3">
      <c r="A518" s="15" t="s">
        <v>106</v>
      </c>
      <c r="B518" s="16"/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0</v>
      </c>
      <c r="Y518" s="17">
        <v>0</v>
      </c>
      <c r="Z518" s="18">
        <f>+Z499+Z504+Z509+Z514</f>
        <v>0</v>
      </c>
      <c r="AA518" s="18">
        <f t="shared" si="204"/>
        <v>36</v>
      </c>
      <c r="AB518" s="18">
        <f t="shared" si="204"/>
        <v>31</v>
      </c>
      <c r="AC518" s="18">
        <f t="shared" ref="AC518:AD518" si="213">+AC499+AC504+AC509+AC514</f>
        <v>31</v>
      </c>
      <c r="AD518" s="18">
        <f t="shared" si="213"/>
        <v>31</v>
      </c>
      <c r="AE518" s="66">
        <f t="shared" ref="AE518:AH518" si="214">+AE499+AE504+AE509+AE514</f>
        <v>78</v>
      </c>
      <c r="AF518" s="66">
        <f t="shared" ref="AF518:AG518" si="215">+AF499+AF504+AF509+AF514</f>
        <v>40</v>
      </c>
      <c r="AG518" s="66">
        <f t="shared" si="215"/>
        <v>33</v>
      </c>
      <c r="AH518" s="66">
        <f t="shared" si="214"/>
        <v>19</v>
      </c>
      <c r="AI518" s="122"/>
      <c r="AJ518" s="122"/>
    </row>
    <row r="519" spans="1:36" s="3" customFormat="1" ht="14.45" customHeight="1" x14ac:dyDescent="0.3">
      <c r="A519" s="10" t="s">
        <v>90</v>
      </c>
      <c r="B519" s="20"/>
      <c r="C519" s="21">
        <f t="shared" ref="C519:Z519" si="216">SUM(C515:C516)</f>
        <v>198</v>
      </c>
      <c r="D519" s="21">
        <f t="shared" si="216"/>
        <v>192</v>
      </c>
      <c r="E519" s="21">
        <f t="shared" si="216"/>
        <v>208</v>
      </c>
      <c r="F519" s="21">
        <f t="shared" si="216"/>
        <v>215</v>
      </c>
      <c r="G519" s="21">
        <f t="shared" si="216"/>
        <v>227</v>
      </c>
      <c r="H519" s="21">
        <f t="shared" si="216"/>
        <v>262</v>
      </c>
      <c r="I519" s="21">
        <f t="shared" si="216"/>
        <v>285</v>
      </c>
      <c r="J519" s="21">
        <f t="shared" si="216"/>
        <v>336</v>
      </c>
      <c r="K519" s="21">
        <f t="shared" si="216"/>
        <v>348</v>
      </c>
      <c r="L519" s="21">
        <f t="shared" si="216"/>
        <v>374</v>
      </c>
      <c r="M519" s="21">
        <f t="shared" si="216"/>
        <v>386</v>
      </c>
      <c r="N519" s="21">
        <f t="shared" si="216"/>
        <v>429</v>
      </c>
      <c r="O519" s="21">
        <f t="shared" si="216"/>
        <v>431</v>
      </c>
      <c r="P519" s="21">
        <f t="shared" si="216"/>
        <v>486</v>
      </c>
      <c r="Q519" s="21">
        <f t="shared" si="216"/>
        <v>511</v>
      </c>
      <c r="R519" s="21">
        <f t="shared" si="216"/>
        <v>548</v>
      </c>
      <c r="S519" s="21">
        <f t="shared" si="216"/>
        <v>550</v>
      </c>
      <c r="T519" s="21">
        <f t="shared" si="216"/>
        <v>547</v>
      </c>
      <c r="U519" s="21">
        <f t="shared" si="216"/>
        <v>587</v>
      </c>
      <c r="V519" s="21">
        <f t="shared" si="216"/>
        <v>689</v>
      </c>
      <c r="W519" s="21">
        <f t="shared" si="216"/>
        <v>726</v>
      </c>
      <c r="X519" s="21">
        <f t="shared" si="216"/>
        <v>771</v>
      </c>
      <c r="Y519" s="21">
        <f t="shared" si="216"/>
        <v>859</v>
      </c>
      <c r="Z519" s="21">
        <f t="shared" si="216"/>
        <v>900</v>
      </c>
      <c r="AA519" s="21">
        <f t="shared" ref="AA519:AH519" si="217">SUM(AA515:AA518)</f>
        <v>1006</v>
      </c>
      <c r="AB519" s="21">
        <f t="shared" si="217"/>
        <v>1030</v>
      </c>
      <c r="AC519" s="21">
        <f t="shared" si="217"/>
        <v>1123</v>
      </c>
      <c r="AD519" s="21">
        <f t="shared" si="217"/>
        <v>1104</v>
      </c>
      <c r="AE519" s="23">
        <f t="shared" si="217"/>
        <v>1160</v>
      </c>
      <c r="AF519" s="23">
        <f t="shared" ref="AF519:AG519" si="218">SUM(AF515:AF518)</f>
        <v>1216</v>
      </c>
      <c r="AG519" s="23">
        <f t="shared" si="218"/>
        <v>1198</v>
      </c>
      <c r="AH519" s="23">
        <f t="shared" si="217"/>
        <v>1083</v>
      </c>
      <c r="AI519" s="123"/>
      <c r="AJ519" s="123"/>
    </row>
    <row r="520" spans="1:36" s="3" customFormat="1" ht="14.45" customHeight="1" x14ac:dyDescent="0.3">
      <c r="A520" s="129" t="s">
        <v>82</v>
      </c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  <c r="AF520" s="129"/>
      <c r="AG520" s="129"/>
      <c r="AH520" s="129"/>
      <c r="AI520" s="123"/>
      <c r="AJ520" s="123"/>
    </row>
    <row r="521" spans="1:36" ht="14.45" customHeight="1" x14ac:dyDescent="0.1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</row>
    <row r="522" spans="1:36" s="2" customFormat="1" ht="14.45" customHeight="1" x14ac:dyDescent="0.3">
      <c r="A522" s="24" t="s">
        <v>89</v>
      </c>
      <c r="B522" s="25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8"/>
      <c r="AF522" s="28"/>
      <c r="AG522" s="28"/>
      <c r="AH522" s="28"/>
      <c r="AI522" s="122"/>
      <c r="AJ522" s="122"/>
    </row>
    <row r="523" spans="1:36" s="2" customFormat="1" ht="14.45" customHeight="1" x14ac:dyDescent="0.3">
      <c r="A523" s="15"/>
      <c r="B523" s="16" t="s">
        <v>96</v>
      </c>
      <c r="C523" s="17">
        <v>0</v>
      </c>
      <c r="D523" s="17">
        <v>0</v>
      </c>
      <c r="E523" s="17">
        <v>0</v>
      </c>
      <c r="F523" s="17">
        <v>0</v>
      </c>
      <c r="G523" s="17">
        <v>2</v>
      </c>
      <c r="H523" s="17">
        <v>3</v>
      </c>
      <c r="I523" s="17">
        <v>3</v>
      </c>
      <c r="J523" s="17">
        <v>5</v>
      </c>
      <c r="K523" s="17">
        <v>4</v>
      </c>
      <c r="L523" s="17">
        <v>5</v>
      </c>
      <c r="M523" s="17">
        <v>3</v>
      </c>
      <c r="N523" s="17">
        <v>3</v>
      </c>
      <c r="O523" s="17">
        <v>5</v>
      </c>
      <c r="P523" s="17">
        <v>4</v>
      </c>
      <c r="Q523" s="17">
        <v>23</v>
      </c>
      <c r="R523" s="17">
        <v>4</v>
      </c>
      <c r="S523" s="17">
        <v>4</v>
      </c>
      <c r="T523" s="17">
        <v>7</v>
      </c>
      <c r="U523" s="17">
        <v>5</v>
      </c>
      <c r="V523" s="17">
        <v>10</v>
      </c>
      <c r="W523" s="17">
        <v>9</v>
      </c>
      <c r="X523" s="17">
        <v>9</v>
      </c>
      <c r="Y523" s="17">
        <v>14</v>
      </c>
      <c r="Z523" s="18">
        <v>13</v>
      </c>
      <c r="AA523" s="17">
        <v>6</v>
      </c>
      <c r="AB523" s="17">
        <v>5</v>
      </c>
      <c r="AC523" s="17">
        <v>6</v>
      </c>
      <c r="AD523" s="17">
        <v>7</v>
      </c>
      <c r="AE523" s="19">
        <v>7</v>
      </c>
      <c r="AF523" s="19">
        <v>5</v>
      </c>
      <c r="AG523" s="19">
        <v>5</v>
      </c>
      <c r="AH523" s="19">
        <v>2</v>
      </c>
      <c r="AI523" s="122"/>
      <c r="AJ523" s="122"/>
    </row>
    <row r="524" spans="1:36" s="2" customFormat="1" ht="14.45" customHeight="1" x14ac:dyDescent="0.3">
      <c r="A524" s="24"/>
      <c r="B524" s="25" t="s">
        <v>97</v>
      </c>
      <c r="C524" s="26">
        <v>0</v>
      </c>
      <c r="D524" s="26">
        <v>1</v>
      </c>
      <c r="E524" s="26">
        <v>0</v>
      </c>
      <c r="F524" s="26">
        <v>1</v>
      </c>
      <c r="G524" s="26">
        <v>1</v>
      </c>
      <c r="H524" s="26">
        <v>1</v>
      </c>
      <c r="I524" s="26">
        <v>4</v>
      </c>
      <c r="J524" s="26">
        <v>3</v>
      </c>
      <c r="K524" s="26">
        <v>4</v>
      </c>
      <c r="L524" s="26">
        <v>6</v>
      </c>
      <c r="M524" s="26">
        <v>3</v>
      </c>
      <c r="N524" s="26">
        <v>2</v>
      </c>
      <c r="O524" s="26">
        <v>3</v>
      </c>
      <c r="P524" s="26">
        <v>3</v>
      </c>
      <c r="Q524" s="26">
        <v>55</v>
      </c>
      <c r="R524" s="26">
        <v>6</v>
      </c>
      <c r="S524" s="26">
        <v>6</v>
      </c>
      <c r="T524" s="26">
        <v>17</v>
      </c>
      <c r="U524" s="26">
        <v>5</v>
      </c>
      <c r="V524" s="26">
        <v>7</v>
      </c>
      <c r="W524" s="26">
        <v>8</v>
      </c>
      <c r="X524" s="26">
        <v>7</v>
      </c>
      <c r="Y524" s="26">
        <v>8</v>
      </c>
      <c r="Z524" s="27">
        <v>9</v>
      </c>
      <c r="AA524" s="26">
        <v>9</v>
      </c>
      <c r="AB524" s="26">
        <v>10</v>
      </c>
      <c r="AC524" s="26">
        <v>9</v>
      </c>
      <c r="AD524" s="26">
        <v>8</v>
      </c>
      <c r="AE524" s="28">
        <v>8</v>
      </c>
      <c r="AF524" s="28">
        <v>7</v>
      </c>
      <c r="AG524" s="28">
        <v>7</v>
      </c>
      <c r="AH524" s="28">
        <v>3</v>
      </c>
      <c r="AI524" s="122"/>
      <c r="AJ524" s="122"/>
    </row>
    <row r="525" spans="1:36" s="2" customFormat="1" ht="14.45" customHeight="1" x14ac:dyDescent="0.3">
      <c r="A525" s="69"/>
      <c r="B525" s="38" t="s">
        <v>103</v>
      </c>
      <c r="C525" s="63">
        <v>0</v>
      </c>
      <c r="D525" s="63">
        <v>0</v>
      </c>
      <c r="E525" s="63">
        <v>0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63">
        <v>0</v>
      </c>
      <c r="V525" s="63">
        <v>0</v>
      </c>
      <c r="W525" s="63">
        <v>0</v>
      </c>
      <c r="X525" s="63">
        <v>0</v>
      </c>
      <c r="Y525" s="63">
        <v>0</v>
      </c>
      <c r="Z525" s="40">
        <v>0</v>
      </c>
      <c r="AA525" s="63">
        <v>5</v>
      </c>
      <c r="AB525" s="63">
        <v>5</v>
      </c>
      <c r="AC525" s="63">
        <v>6</v>
      </c>
      <c r="AD525" s="63">
        <v>4</v>
      </c>
      <c r="AE525" s="64">
        <v>22</v>
      </c>
      <c r="AF525" s="64">
        <v>5</v>
      </c>
      <c r="AG525" s="64">
        <v>2</v>
      </c>
      <c r="AH525" s="64">
        <v>1</v>
      </c>
      <c r="AI525" s="122"/>
      <c r="AJ525" s="122"/>
    </row>
    <row r="526" spans="1:36" s="2" customFormat="1" ht="14.45" customHeight="1" x14ac:dyDescent="0.3">
      <c r="A526" s="24"/>
      <c r="B526" s="25" t="s">
        <v>104</v>
      </c>
      <c r="C526" s="26">
        <v>0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0</v>
      </c>
      <c r="X526" s="26">
        <v>0</v>
      </c>
      <c r="Y526" s="26">
        <v>0</v>
      </c>
      <c r="Z526" s="27">
        <v>0</v>
      </c>
      <c r="AA526" s="26">
        <v>0</v>
      </c>
      <c r="AB526" s="26">
        <v>0</v>
      </c>
      <c r="AC526" s="26">
        <v>0</v>
      </c>
      <c r="AD526" s="26">
        <v>0</v>
      </c>
      <c r="AE526" s="28">
        <v>35</v>
      </c>
      <c r="AF526" s="28">
        <v>2</v>
      </c>
      <c r="AG526" s="28">
        <v>0</v>
      </c>
      <c r="AH526" s="28">
        <v>0</v>
      </c>
      <c r="AI526" s="122"/>
      <c r="AJ526" s="122"/>
    </row>
    <row r="527" spans="1:36" s="2" customFormat="1" ht="14.45" customHeight="1" x14ac:dyDescent="0.3">
      <c r="A527" s="15" t="s">
        <v>70</v>
      </c>
      <c r="B527" s="16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8"/>
      <c r="AA527" s="17"/>
      <c r="AB527" s="17"/>
      <c r="AC527" s="17"/>
      <c r="AD527" s="17"/>
      <c r="AE527" s="19"/>
      <c r="AF527" s="19"/>
      <c r="AG527" s="19"/>
      <c r="AH527" s="19"/>
      <c r="AI527" s="122"/>
      <c r="AJ527" s="122"/>
    </row>
    <row r="528" spans="1:36" s="2" customFormat="1" ht="14.45" customHeight="1" x14ac:dyDescent="0.3">
      <c r="A528" s="24"/>
      <c r="B528" s="25" t="s">
        <v>96</v>
      </c>
      <c r="C528" s="26">
        <v>35</v>
      </c>
      <c r="D528" s="26">
        <v>44</v>
      </c>
      <c r="E528" s="26">
        <v>62</v>
      </c>
      <c r="F528" s="26">
        <v>66</v>
      </c>
      <c r="G528" s="26">
        <v>82</v>
      </c>
      <c r="H528" s="26">
        <v>95</v>
      </c>
      <c r="I528" s="26">
        <v>116</v>
      </c>
      <c r="J528" s="26">
        <v>151</v>
      </c>
      <c r="K528" s="26">
        <v>173</v>
      </c>
      <c r="L528" s="26">
        <v>185</v>
      </c>
      <c r="M528" s="26">
        <v>218</v>
      </c>
      <c r="N528" s="26">
        <v>231</v>
      </c>
      <c r="O528" s="26">
        <v>247</v>
      </c>
      <c r="P528" s="26">
        <v>246</v>
      </c>
      <c r="Q528" s="26">
        <v>239</v>
      </c>
      <c r="R528" s="26">
        <v>263</v>
      </c>
      <c r="S528" s="26">
        <v>254</v>
      </c>
      <c r="T528" s="26">
        <v>249</v>
      </c>
      <c r="U528" s="26">
        <v>256</v>
      </c>
      <c r="V528" s="26">
        <v>332</v>
      </c>
      <c r="W528" s="26">
        <v>321</v>
      </c>
      <c r="X528" s="26">
        <v>315</v>
      </c>
      <c r="Y528" s="26">
        <v>362</v>
      </c>
      <c r="Z528" s="27">
        <v>366</v>
      </c>
      <c r="AA528" s="26">
        <v>308</v>
      </c>
      <c r="AB528" s="26">
        <v>294</v>
      </c>
      <c r="AC528" s="26">
        <v>307</v>
      </c>
      <c r="AD528" s="26">
        <v>297</v>
      </c>
      <c r="AE528" s="28">
        <v>270</v>
      </c>
      <c r="AF528" s="28">
        <v>280</v>
      </c>
      <c r="AG528" s="28">
        <v>258</v>
      </c>
      <c r="AH528" s="28">
        <v>223</v>
      </c>
      <c r="AI528" s="122"/>
      <c r="AJ528" s="122"/>
    </row>
    <row r="529" spans="1:36" s="2" customFormat="1" ht="14.45" customHeight="1" x14ac:dyDescent="0.3">
      <c r="A529" s="15"/>
      <c r="B529" s="16" t="s">
        <v>97</v>
      </c>
      <c r="C529" s="17">
        <v>145</v>
      </c>
      <c r="D529" s="17">
        <v>130</v>
      </c>
      <c r="E529" s="17">
        <v>127</v>
      </c>
      <c r="F529" s="17">
        <v>132</v>
      </c>
      <c r="G529" s="17">
        <v>123</v>
      </c>
      <c r="H529" s="17">
        <v>137</v>
      </c>
      <c r="I529" s="17">
        <v>139</v>
      </c>
      <c r="J529" s="17">
        <v>153</v>
      </c>
      <c r="K529" s="17">
        <v>143</v>
      </c>
      <c r="L529" s="17">
        <v>156</v>
      </c>
      <c r="M529" s="17">
        <v>143</v>
      </c>
      <c r="N529" s="17">
        <v>166</v>
      </c>
      <c r="O529" s="17">
        <v>153</v>
      </c>
      <c r="P529" s="17">
        <v>209</v>
      </c>
      <c r="Q529" s="17">
        <v>177</v>
      </c>
      <c r="R529" s="17">
        <v>255</v>
      </c>
      <c r="S529" s="17">
        <v>267</v>
      </c>
      <c r="T529" s="17">
        <v>257</v>
      </c>
      <c r="U529" s="17">
        <v>303</v>
      </c>
      <c r="V529" s="17">
        <v>324</v>
      </c>
      <c r="W529" s="17">
        <v>368</v>
      </c>
      <c r="X529" s="17">
        <v>403</v>
      </c>
      <c r="Y529" s="17">
        <v>442</v>
      </c>
      <c r="Z529" s="18">
        <v>456</v>
      </c>
      <c r="AA529" s="17">
        <v>493</v>
      </c>
      <c r="AB529" s="17">
        <v>511</v>
      </c>
      <c r="AC529" s="17">
        <v>532</v>
      </c>
      <c r="AD529" s="17">
        <v>533</v>
      </c>
      <c r="AE529" s="19">
        <v>515</v>
      </c>
      <c r="AF529" s="19">
        <v>573</v>
      </c>
      <c r="AG529" s="19">
        <v>574</v>
      </c>
      <c r="AH529" s="19">
        <v>530</v>
      </c>
      <c r="AI529" s="122"/>
      <c r="AJ529" s="122"/>
    </row>
    <row r="530" spans="1:36" s="2" customFormat="1" ht="14.45" customHeight="1" x14ac:dyDescent="0.3">
      <c r="A530" s="72"/>
      <c r="B530" s="71" t="s">
        <v>103</v>
      </c>
      <c r="C530" s="88">
        <v>0</v>
      </c>
      <c r="D530" s="88">
        <v>0</v>
      </c>
      <c r="E530" s="88">
        <v>0</v>
      </c>
      <c r="F530" s="88">
        <v>0</v>
      </c>
      <c r="G530" s="88">
        <v>0</v>
      </c>
      <c r="H530" s="88">
        <v>0</v>
      </c>
      <c r="I530" s="88">
        <v>0</v>
      </c>
      <c r="J530" s="88">
        <v>0</v>
      </c>
      <c r="K530" s="88">
        <v>0</v>
      </c>
      <c r="L530" s="88">
        <v>0</v>
      </c>
      <c r="M530" s="88">
        <v>0</v>
      </c>
      <c r="N530" s="88">
        <v>0</v>
      </c>
      <c r="O530" s="88">
        <v>0</v>
      </c>
      <c r="P530" s="88">
        <v>0</v>
      </c>
      <c r="Q530" s="88">
        <v>0</v>
      </c>
      <c r="R530" s="88">
        <v>0</v>
      </c>
      <c r="S530" s="88">
        <v>0</v>
      </c>
      <c r="T530" s="88">
        <v>0</v>
      </c>
      <c r="U530" s="88">
        <v>0</v>
      </c>
      <c r="V530" s="88">
        <v>0</v>
      </c>
      <c r="W530" s="88">
        <v>0</v>
      </c>
      <c r="X530" s="88">
        <v>0</v>
      </c>
      <c r="Y530" s="88">
        <v>0</v>
      </c>
      <c r="Z530" s="89">
        <v>0</v>
      </c>
      <c r="AA530" s="88">
        <v>58</v>
      </c>
      <c r="AB530" s="88">
        <v>53</v>
      </c>
      <c r="AC530" s="88">
        <v>67</v>
      </c>
      <c r="AD530" s="88">
        <v>59</v>
      </c>
      <c r="AE530" s="90">
        <v>83</v>
      </c>
      <c r="AF530" s="90">
        <v>82</v>
      </c>
      <c r="AG530" s="90">
        <v>85</v>
      </c>
      <c r="AH530" s="90">
        <v>68</v>
      </c>
      <c r="AI530" s="122"/>
      <c r="AJ530" s="122"/>
    </row>
    <row r="531" spans="1:36" s="2" customFormat="1" ht="14.45" customHeight="1" x14ac:dyDescent="0.3">
      <c r="A531" s="15"/>
      <c r="B531" s="70" t="s">
        <v>104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  <c r="Y531" s="17">
        <v>0</v>
      </c>
      <c r="Z531" s="18">
        <v>0</v>
      </c>
      <c r="AA531" s="17">
        <v>35</v>
      </c>
      <c r="AB531" s="17">
        <v>30</v>
      </c>
      <c r="AC531" s="17">
        <v>30</v>
      </c>
      <c r="AD531" s="17">
        <v>30</v>
      </c>
      <c r="AE531" s="19">
        <v>40</v>
      </c>
      <c r="AF531" s="19">
        <v>36</v>
      </c>
      <c r="AG531" s="19">
        <v>31</v>
      </c>
      <c r="AH531" s="19">
        <v>19</v>
      </c>
      <c r="AI531" s="122"/>
      <c r="AJ531" s="122"/>
    </row>
    <row r="532" spans="1:36" s="2" customFormat="1" ht="14.45" customHeight="1" x14ac:dyDescent="0.3">
      <c r="A532" s="24" t="s">
        <v>71</v>
      </c>
      <c r="B532" s="25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7"/>
      <c r="AA532" s="26"/>
      <c r="AB532" s="26"/>
      <c r="AC532" s="26"/>
      <c r="AD532" s="26"/>
      <c r="AE532" s="28"/>
      <c r="AF532" s="28"/>
      <c r="AG532" s="28"/>
      <c r="AH532" s="28"/>
      <c r="AI532" s="122"/>
      <c r="AJ532" s="122"/>
    </row>
    <row r="533" spans="1:36" s="2" customFormat="1" ht="14.45" customHeight="1" x14ac:dyDescent="0.3">
      <c r="A533" s="15"/>
      <c r="B533" s="16" t="s">
        <v>96</v>
      </c>
      <c r="C533" s="17">
        <v>6</v>
      </c>
      <c r="D533" s="17">
        <v>7</v>
      </c>
      <c r="E533" s="17">
        <v>7</v>
      </c>
      <c r="F533" s="17">
        <v>6</v>
      </c>
      <c r="G533" s="17">
        <v>7</v>
      </c>
      <c r="H533" s="17">
        <v>11</v>
      </c>
      <c r="I533" s="17">
        <v>11</v>
      </c>
      <c r="J533" s="17">
        <v>9</v>
      </c>
      <c r="K533" s="17">
        <v>10</v>
      </c>
      <c r="L533" s="17">
        <v>12</v>
      </c>
      <c r="M533" s="17">
        <v>9</v>
      </c>
      <c r="N533" s="17">
        <v>15</v>
      </c>
      <c r="O533" s="17">
        <v>15</v>
      </c>
      <c r="P533" s="17">
        <v>13</v>
      </c>
      <c r="Q533" s="17">
        <v>8</v>
      </c>
      <c r="R533" s="17">
        <v>9</v>
      </c>
      <c r="S533" s="17">
        <v>9</v>
      </c>
      <c r="T533" s="17">
        <v>7</v>
      </c>
      <c r="U533" s="17">
        <v>7</v>
      </c>
      <c r="V533" s="17">
        <v>7</v>
      </c>
      <c r="W533" s="17">
        <v>8</v>
      </c>
      <c r="X533" s="17">
        <v>12</v>
      </c>
      <c r="Y533" s="17">
        <v>9</v>
      </c>
      <c r="Z533" s="18">
        <v>10</v>
      </c>
      <c r="AA533" s="17">
        <v>8</v>
      </c>
      <c r="AB533" s="17">
        <v>10</v>
      </c>
      <c r="AC533" s="17">
        <v>8</v>
      </c>
      <c r="AD533" s="17">
        <v>6</v>
      </c>
      <c r="AE533" s="19">
        <v>6</v>
      </c>
      <c r="AF533" s="19">
        <v>4</v>
      </c>
      <c r="AG533" s="19">
        <v>4</v>
      </c>
      <c r="AH533" s="19">
        <v>0</v>
      </c>
      <c r="AI533" s="122"/>
      <c r="AJ533" s="122"/>
    </row>
    <row r="534" spans="1:36" s="2" customFormat="1" ht="14.45" customHeight="1" x14ac:dyDescent="0.3">
      <c r="A534" s="24"/>
      <c r="B534" s="25" t="s">
        <v>97</v>
      </c>
      <c r="C534" s="26">
        <v>12</v>
      </c>
      <c r="D534" s="26">
        <v>10</v>
      </c>
      <c r="E534" s="26">
        <v>12</v>
      </c>
      <c r="F534" s="26">
        <v>10</v>
      </c>
      <c r="G534" s="26">
        <v>12</v>
      </c>
      <c r="H534" s="26">
        <v>15</v>
      </c>
      <c r="I534" s="26">
        <v>12</v>
      </c>
      <c r="J534" s="26">
        <v>15</v>
      </c>
      <c r="K534" s="26">
        <v>14</v>
      </c>
      <c r="L534" s="26">
        <v>10</v>
      </c>
      <c r="M534" s="26">
        <v>10</v>
      </c>
      <c r="N534" s="26">
        <v>12</v>
      </c>
      <c r="O534" s="26">
        <v>8</v>
      </c>
      <c r="P534" s="26">
        <v>11</v>
      </c>
      <c r="Q534" s="26">
        <v>9</v>
      </c>
      <c r="R534" s="26">
        <v>11</v>
      </c>
      <c r="S534" s="26">
        <v>10</v>
      </c>
      <c r="T534" s="26">
        <v>10</v>
      </c>
      <c r="U534" s="26">
        <v>11</v>
      </c>
      <c r="V534" s="26">
        <v>9</v>
      </c>
      <c r="W534" s="26">
        <v>12</v>
      </c>
      <c r="X534" s="26">
        <v>12</v>
      </c>
      <c r="Y534" s="26">
        <v>12</v>
      </c>
      <c r="Z534" s="27">
        <v>10</v>
      </c>
      <c r="AA534" s="26">
        <v>11</v>
      </c>
      <c r="AB534" s="26">
        <v>14</v>
      </c>
      <c r="AC534" s="26">
        <v>13</v>
      </c>
      <c r="AD534" s="26">
        <v>12</v>
      </c>
      <c r="AE534" s="28">
        <v>9</v>
      </c>
      <c r="AF534" s="28">
        <v>10</v>
      </c>
      <c r="AG534" s="28">
        <v>15</v>
      </c>
      <c r="AH534" s="28">
        <v>13</v>
      </c>
      <c r="AI534" s="122"/>
      <c r="AJ534" s="122"/>
    </row>
    <row r="535" spans="1:36" s="2" customFormat="1" ht="14.45" customHeight="1" x14ac:dyDescent="0.3">
      <c r="A535" s="69"/>
      <c r="B535" s="38" t="s">
        <v>103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63">
        <v>0</v>
      </c>
      <c r="V535" s="63">
        <v>0</v>
      </c>
      <c r="W535" s="63">
        <v>0</v>
      </c>
      <c r="X535" s="63">
        <v>0</v>
      </c>
      <c r="Y535" s="63">
        <v>0</v>
      </c>
      <c r="Z535" s="40">
        <v>0</v>
      </c>
      <c r="AA535" s="63">
        <v>4</v>
      </c>
      <c r="AB535" s="63">
        <v>4</v>
      </c>
      <c r="AC535" s="63">
        <v>7</v>
      </c>
      <c r="AD535" s="63">
        <v>5</v>
      </c>
      <c r="AE535" s="64">
        <v>5</v>
      </c>
      <c r="AF535" s="64">
        <v>7</v>
      </c>
      <c r="AG535" s="64">
        <v>4</v>
      </c>
      <c r="AH535" s="64">
        <v>2</v>
      </c>
      <c r="AI535" s="122"/>
      <c r="AJ535" s="122"/>
    </row>
    <row r="536" spans="1:36" s="2" customFormat="1" ht="14.45" customHeight="1" x14ac:dyDescent="0.3">
      <c r="A536" s="24"/>
      <c r="B536" s="25" t="s">
        <v>104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  <c r="Z536" s="27">
        <v>0</v>
      </c>
      <c r="AA536" s="26">
        <v>0</v>
      </c>
      <c r="AB536" s="26">
        <v>0</v>
      </c>
      <c r="AC536" s="26">
        <v>0</v>
      </c>
      <c r="AD536" s="26">
        <v>0</v>
      </c>
      <c r="AE536" s="28">
        <v>1</v>
      </c>
      <c r="AF536" s="28">
        <v>1</v>
      </c>
      <c r="AG536" s="28">
        <v>1</v>
      </c>
      <c r="AH536" s="28">
        <v>0</v>
      </c>
      <c r="AI536" s="122"/>
      <c r="AJ536" s="122"/>
    </row>
    <row r="537" spans="1:36" s="2" customFormat="1" ht="14.45" customHeight="1" x14ac:dyDescent="0.3">
      <c r="A537" s="15" t="s">
        <v>95</v>
      </c>
      <c r="B537" s="16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8"/>
      <c r="AA537" s="17"/>
      <c r="AB537" s="17"/>
      <c r="AC537" s="17"/>
      <c r="AD537" s="17"/>
      <c r="AE537" s="19"/>
      <c r="AF537" s="19"/>
      <c r="AG537" s="19"/>
      <c r="AH537" s="19"/>
      <c r="AI537" s="122"/>
      <c r="AJ537" s="122"/>
    </row>
    <row r="538" spans="1:36" s="2" customFormat="1" ht="14.45" customHeight="1" x14ac:dyDescent="0.3">
      <c r="A538" s="24"/>
      <c r="B538" s="25" t="s">
        <v>96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3</v>
      </c>
      <c r="Y538" s="26">
        <v>2</v>
      </c>
      <c r="Z538" s="27">
        <v>12</v>
      </c>
      <c r="AA538" s="26">
        <v>12</v>
      </c>
      <c r="AB538" s="26">
        <v>12</v>
      </c>
      <c r="AC538" s="26">
        <v>24</v>
      </c>
      <c r="AD538" s="26">
        <v>30</v>
      </c>
      <c r="AE538" s="28">
        <v>36</v>
      </c>
      <c r="AF538" s="28">
        <v>47</v>
      </c>
      <c r="AG538" s="28">
        <v>62</v>
      </c>
      <c r="AH538" s="28">
        <v>67</v>
      </c>
      <c r="AI538" s="122"/>
      <c r="AJ538" s="122"/>
    </row>
    <row r="539" spans="1:36" s="2" customFormat="1" ht="14.45" customHeight="1" x14ac:dyDescent="0.3">
      <c r="A539" s="15"/>
      <c r="B539" s="16" t="s">
        <v>97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v>10</v>
      </c>
      <c r="Y539" s="17">
        <v>10</v>
      </c>
      <c r="Z539" s="18">
        <v>24</v>
      </c>
      <c r="AA539" s="17">
        <v>43</v>
      </c>
      <c r="AB539" s="17">
        <v>69</v>
      </c>
      <c r="AC539" s="17">
        <v>83</v>
      </c>
      <c r="AD539" s="17">
        <v>89</v>
      </c>
      <c r="AE539" s="19">
        <v>89</v>
      </c>
      <c r="AF539" s="19">
        <v>115</v>
      </c>
      <c r="AG539" s="19">
        <v>121</v>
      </c>
      <c r="AH539" s="19">
        <v>134</v>
      </c>
      <c r="AI539" s="122"/>
      <c r="AJ539" s="122"/>
    </row>
    <row r="540" spans="1:36" s="2" customFormat="1" ht="14.45" customHeight="1" x14ac:dyDescent="0.3">
      <c r="A540" s="72"/>
      <c r="B540" s="71" t="s">
        <v>103</v>
      </c>
      <c r="C540" s="61">
        <v>0</v>
      </c>
      <c r="D540" s="61">
        <v>0</v>
      </c>
      <c r="E540" s="61">
        <v>0</v>
      </c>
      <c r="F540" s="61">
        <v>0</v>
      </c>
      <c r="G540" s="61">
        <v>0</v>
      </c>
      <c r="H540" s="61">
        <v>0</v>
      </c>
      <c r="I540" s="61">
        <v>0</v>
      </c>
      <c r="J540" s="61">
        <v>0</v>
      </c>
      <c r="K540" s="61">
        <v>0</v>
      </c>
      <c r="L540" s="61">
        <v>0</v>
      </c>
      <c r="M540" s="61">
        <v>0</v>
      </c>
      <c r="N540" s="61">
        <v>0</v>
      </c>
      <c r="O540" s="61">
        <v>0</v>
      </c>
      <c r="P540" s="61">
        <v>0</v>
      </c>
      <c r="Q540" s="61">
        <v>0</v>
      </c>
      <c r="R540" s="61">
        <v>0</v>
      </c>
      <c r="S540" s="61">
        <v>0</v>
      </c>
      <c r="T540" s="61">
        <v>0</v>
      </c>
      <c r="U540" s="61">
        <v>0</v>
      </c>
      <c r="V540" s="61">
        <v>0</v>
      </c>
      <c r="W540" s="61">
        <v>0</v>
      </c>
      <c r="X540" s="61">
        <v>0</v>
      </c>
      <c r="Y540" s="61">
        <v>0</v>
      </c>
      <c r="Z540" s="27">
        <v>0</v>
      </c>
      <c r="AA540" s="61">
        <v>13</v>
      </c>
      <c r="AB540" s="61">
        <v>12</v>
      </c>
      <c r="AC540" s="61">
        <v>30</v>
      </c>
      <c r="AD540" s="61">
        <v>23</v>
      </c>
      <c r="AE540" s="62">
        <v>32</v>
      </c>
      <c r="AF540" s="62">
        <v>41</v>
      </c>
      <c r="AG540" s="62">
        <v>28</v>
      </c>
      <c r="AH540" s="62">
        <v>21</v>
      </c>
      <c r="AI540" s="122"/>
      <c r="AJ540" s="122"/>
    </row>
    <row r="541" spans="1:36" s="2" customFormat="1" ht="14.45" customHeight="1" x14ac:dyDescent="0.3">
      <c r="A541" s="15"/>
      <c r="B541" s="70" t="s">
        <v>104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>
        <v>0</v>
      </c>
      <c r="Y541" s="17">
        <v>0</v>
      </c>
      <c r="Z541" s="18">
        <v>0</v>
      </c>
      <c r="AA541" s="17">
        <v>1</v>
      </c>
      <c r="AB541" s="17">
        <v>1</v>
      </c>
      <c r="AC541" s="17">
        <v>1</v>
      </c>
      <c r="AD541" s="17">
        <v>1</v>
      </c>
      <c r="AE541" s="19">
        <v>2</v>
      </c>
      <c r="AF541" s="19">
        <v>1</v>
      </c>
      <c r="AG541" s="19">
        <v>1</v>
      </c>
      <c r="AH541" s="19">
        <v>0</v>
      </c>
      <c r="AI541" s="122"/>
      <c r="AJ541" s="122"/>
    </row>
    <row r="542" spans="1:36" s="2" customFormat="1" ht="14.45" customHeight="1" x14ac:dyDescent="0.3">
      <c r="A542" s="24" t="s">
        <v>98</v>
      </c>
      <c r="B542" s="25"/>
      <c r="C542" s="26">
        <f t="shared" ref="C542:X542" si="219">+C523+C528+C533+C538</f>
        <v>41</v>
      </c>
      <c r="D542" s="26">
        <f t="shared" si="219"/>
        <v>51</v>
      </c>
      <c r="E542" s="26">
        <f t="shared" si="219"/>
        <v>69</v>
      </c>
      <c r="F542" s="26">
        <f t="shared" si="219"/>
        <v>72</v>
      </c>
      <c r="G542" s="26">
        <f t="shared" si="219"/>
        <v>91</v>
      </c>
      <c r="H542" s="26">
        <f t="shared" si="219"/>
        <v>109</v>
      </c>
      <c r="I542" s="26">
        <f t="shared" si="219"/>
        <v>130</v>
      </c>
      <c r="J542" s="26">
        <f t="shared" si="219"/>
        <v>165</v>
      </c>
      <c r="K542" s="26">
        <f t="shared" si="219"/>
        <v>187</v>
      </c>
      <c r="L542" s="26">
        <f t="shared" si="219"/>
        <v>202</v>
      </c>
      <c r="M542" s="26">
        <f t="shared" si="219"/>
        <v>230</v>
      </c>
      <c r="N542" s="26">
        <f t="shared" si="219"/>
        <v>249</v>
      </c>
      <c r="O542" s="26">
        <f t="shared" si="219"/>
        <v>267</v>
      </c>
      <c r="P542" s="26">
        <f t="shared" si="219"/>
        <v>263</v>
      </c>
      <c r="Q542" s="26">
        <f t="shared" si="219"/>
        <v>270</v>
      </c>
      <c r="R542" s="26">
        <f t="shared" si="219"/>
        <v>276</v>
      </c>
      <c r="S542" s="26">
        <f t="shared" si="219"/>
        <v>267</v>
      </c>
      <c r="T542" s="26">
        <f t="shared" si="219"/>
        <v>263</v>
      </c>
      <c r="U542" s="26">
        <f t="shared" si="219"/>
        <v>268</v>
      </c>
      <c r="V542" s="26">
        <f t="shared" si="219"/>
        <v>349</v>
      </c>
      <c r="W542" s="26">
        <f t="shared" si="219"/>
        <v>338</v>
      </c>
      <c r="X542" s="26">
        <f t="shared" si="219"/>
        <v>339</v>
      </c>
      <c r="Y542" s="26">
        <f>+Y523+Y528+Y533+Y538</f>
        <v>387</v>
      </c>
      <c r="Z542" s="27">
        <f t="shared" ref="Z542:AB543" si="220">+Z523+Z528+Z533+Z538</f>
        <v>401</v>
      </c>
      <c r="AA542" s="27">
        <f t="shared" si="220"/>
        <v>334</v>
      </c>
      <c r="AB542" s="27">
        <f t="shared" si="220"/>
        <v>321</v>
      </c>
      <c r="AC542" s="27">
        <f t="shared" ref="AC542:AD542" si="221">+AC523+AC528+AC533+AC538</f>
        <v>345</v>
      </c>
      <c r="AD542" s="27">
        <f t="shared" si="221"/>
        <v>340</v>
      </c>
      <c r="AE542" s="65">
        <f t="shared" ref="AE542:AH542" si="222">+AE523+AE528+AE533+AE538</f>
        <v>319</v>
      </c>
      <c r="AF542" s="65">
        <f t="shared" ref="AF542:AG542" si="223">+AF523+AF528+AF533+AF538</f>
        <v>336</v>
      </c>
      <c r="AG542" s="65">
        <f t="shared" si="223"/>
        <v>329</v>
      </c>
      <c r="AH542" s="65">
        <f t="shared" si="222"/>
        <v>292</v>
      </c>
      <c r="AI542" s="122"/>
      <c r="AJ542" s="122"/>
    </row>
    <row r="543" spans="1:36" s="2" customFormat="1" ht="14.45" customHeight="1" x14ac:dyDescent="0.3">
      <c r="A543" s="15" t="s">
        <v>99</v>
      </c>
      <c r="B543" s="16"/>
      <c r="C543" s="17">
        <f t="shared" ref="C543:X543" si="224">+C524+C529+C534+C539</f>
        <v>157</v>
      </c>
      <c r="D543" s="17">
        <f t="shared" si="224"/>
        <v>141</v>
      </c>
      <c r="E543" s="17">
        <f t="shared" si="224"/>
        <v>139</v>
      </c>
      <c r="F543" s="17">
        <f t="shared" si="224"/>
        <v>143</v>
      </c>
      <c r="G543" s="17">
        <f t="shared" si="224"/>
        <v>136</v>
      </c>
      <c r="H543" s="17">
        <f t="shared" si="224"/>
        <v>153</v>
      </c>
      <c r="I543" s="17">
        <f t="shared" si="224"/>
        <v>155</v>
      </c>
      <c r="J543" s="17">
        <f t="shared" si="224"/>
        <v>171</v>
      </c>
      <c r="K543" s="17">
        <f t="shared" si="224"/>
        <v>161</v>
      </c>
      <c r="L543" s="17">
        <f t="shared" si="224"/>
        <v>172</v>
      </c>
      <c r="M543" s="17">
        <f t="shared" si="224"/>
        <v>156</v>
      </c>
      <c r="N543" s="17">
        <f t="shared" si="224"/>
        <v>180</v>
      </c>
      <c r="O543" s="17">
        <f t="shared" si="224"/>
        <v>164</v>
      </c>
      <c r="P543" s="17">
        <f t="shared" si="224"/>
        <v>223</v>
      </c>
      <c r="Q543" s="17">
        <f t="shared" si="224"/>
        <v>241</v>
      </c>
      <c r="R543" s="17">
        <f t="shared" si="224"/>
        <v>272</v>
      </c>
      <c r="S543" s="17">
        <f t="shared" si="224"/>
        <v>283</v>
      </c>
      <c r="T543" s="17">
        <f t="shared" si="224"/>
        <v>284</v>
      </c>
      <c r="U543" s="17">
        <f t="shared" si="224"/>
        <v>319</v>
      </c>
      <c r="V543" s="17">
        <f t="shared" si="224"/>
        <v>340</v>
      </c>
      <c r="W543" s="17">
        <f t="shared" si="224"/>
        <v>388</v>
      </c>
      <c r="X543" s="17">
        <f t="shared" si="224"/>
        <v>432</v>
      </c>
      <c r="Y543" s="17">
        <f>+Y524+Y529+Y534+Y539</f>
        <v>472</v>
      </c>
      <c r="Z543" s="18">
        <f t="shared" si="220"/>
        <v>499</v>
      </c>
      <c r="AA543" s="18">
        <f t="shared" si="220"/>
        <v>556</v>
      </c>
      <c r="AB543" s="18">
        <f t="shared" si="220"/>
        <v>604</v>
      </c>
      <c r="AC543" s="18">
        <f t="shared" ref="AC543:AD543" si="225">+AC524+AC529+AC534+AC539</f>
        <v>637</v>
      </c>
      <c r="AD543" s="18">
        <f t="shared" si="225"/>
        <v>642</v>
      </c>
      <c r="AE543" s="66">
        <f t="shared" ref="AE543:AH543" si="226">+AE524+AE529+AE534+AE539</f>
        <v>621</v>
      </c>
      <c r="AF543" s="66">
        <f t="shared" ref="AF543:AG543" si="227">+AF524+AF529+AF534+AF539</f>
        <v>705</v>
      </c>
      <c r="AG543" s="66">
        <f t="shared" si="227"/>
        <v>717</v>
      </c>
      <c r="AH543" s="66">
        <f t="shared" si="226"/>
        <v>680</v>
      </c>
      <c r="AI543" s="122"/>
      <c r="AJ543" s="122"/>
    </row>
    <row r="544" spans="1:36" s="2" customFormat="1" ht="14.45" customHeight="1" x14ac:dyDescent="0.3">
      <c r="A544" s="24" t="s">
        <v>108</v>
      </c>
      <c r="B544" s="25"/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7">
        <f>+Z525+Z530+Z535+Z540</f>
        <v>0</v>
      </c>
      <c r="AA544" s="27">
        <f t="shared" ref="AA544:AB544" si="228">+AA525+AA530+AA535+AA540</f>
        <v>80</v>
      </c>
      <c r="AB544" s="27">
        <f t="shared" si="228"/>
        <v>74</v>
      </c>
      <c r="AC544" s="27">
        <f t="shared" ref="AC544:AD544" si="229">+AC525+AC530+AC535+AC540</f>
        <v>110</v>
      </c>
      <c r="AD544" s="27">
        <f t="shared" si="229"/>
        <v>91</v>
      </c>
      <c r="AE544" s="65">
        <f t="shared" ref="AE544:AH544" si="230">+AE525+AE530+AE535+AE540</f>
        <v>142</v>
      </c>
      <c r="AF544" s="65">
        <f t="shared" ref="AF544:AG544" si="231">+AF525+AF530+AF535+AF540</f>
        <v>135</v>
      </c>
      <c r="AG544" s="65">
        <f t="shared" si="231"/>
        <v>119</v>
      </c>
      <c r="AH544" s="65">
        <f t="shared" si="230"/>
        <v>92</v>
      </c>
      <c r="AI544" s="122"/>
      <c r="AJ544" s="122"/>
    </row>
    <row r="545" spans="1:36" s="2" customFormat="1" ht="14.45" customHeight="1" x14ac:dyDescent="0.3">
      <c r="A545" s="15" t="s">
        <v>106</v>
      </c>
      <c r="B545" s="16"/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  <c r="Y545" s="17">
        <v>0</v>
      </c>
      <c r="Z545" s="18">
        <f>+Z526+Z531+Z536+Z541</f>
        <v>0</v>
      </c>
      <c r="AA545" s="18">
        <f t="shared" ref="AA545:AB545" si="232">+AA526+AA531+AA536+AA541</f>
        <v>36</v>
      </c>
      <c r="AB545" s="18">
        <f t="shared" si="232"/>
        <v>31</v>
      </c>
      <c r="AC545" s="18">
        <f t="shared" ref="AC545:AD545" si="233">+AC526+AC531+AC536+AC541</f>
        <v>31</v>
      </c>
      <c r="AD545" s="18">
        <f t="shared" si="233"/>
        <v>31</v>
      </c>
      <c r="AE545" s="66">
        <f t="shared" ref="AE545:AH545" si="234">+AE526+AE531+AE536+AE541</f>
        <v>78</v>
      </c>
      <c r="AF545" s="66">
        <f t="shared" ref="AF545:AG545" si="235">+AF526+AF531+AF536+AF541</f>
        <v>40</v>
      </c>
      <c r="AG545" s="66">
        <f t="shared" si="235"/>
        <v>33</v>
      </c>
      <c r="AH545" s="66">
        <f t="shared" si="234"/>
        <v>19</v>
      </c>
      <c r="AI545" s="122"/>
      <c r="AJ545" s="122"/>
    </row>
    <row r="546" spans="1:36" s="3" customFormat="1" ht="14.45" customHeight="1" x14ac:dyDescent="0.3">
      <c r="A546" s="24" t="s">
        <v>90</v>
      </c>
      <c r="B546" s="29"/>
      <c r="C546" s="30">
        <f t="shared" ref="C546:Z546" si="236">SUM(C542:C543)</f>
        <v>198</v>
      </c>
      <c r="D546" s="30">
        <f t="shared" si="236"/>
        <v>192</v>
      </c>
      <c r="E546" s="30">
        <f t="shared" si="236"/>
        <v>208</v>
      </c>
      <c r="F546" s="30">
        <f t="shared" si="236"/>
        <v>215</v>
      </c>
      <c r="G546" s="30">
        <f t="shared" si="236"/>
        <v>227</v>
      </c>
      <c r="H546" s="30">
        <f t="shared" si="236"/>
        <v>262</v>
      </c>
      <c r="I546" s="30">
        <f t="shared" si="236"/>
        <v>285</v>
      </c>
      <c r="J546" s="30">
        <f t="shared" si="236"/>
        <v>336</v>
      </c>
      <c r="K546" s="30">
        <f t="shared" si="236"/>
        <v>348</v>
      </c>
      <c r="L546" s="30">
        <f t="shared" si="236"/>
        <v>374</v>
      </c>
      <c r="M546" s="30">
        <f t="shared" si="236"/>
        <v>386</v>
      </c>
      <c r="N546" s="30">
        <f t="shared" si="236"/>
        <v>429</v>
      </c>
      <c r="O546" s="30">
        <f t="shared" si="236"/>
        <v>431</v>
      </c>
      <c r="P546" s="30">
        <f t="shared" si="236"/>
        <v>486</v>
      </c>
      <c r="Q546" s="30">
        <f t="shared" si="236"/>
        <v>511</v>
      </c>
      <c r="R546" s="30">
        <f t="shared" si="236"/>
        <v>548</v>
      </c>
      <c r="S546" s="30">
        <f t="shared" si="236"/>
        <v>550</v>
      </c>
      <c r="T546" s="30">
        <f t="shared" si="236"/>
        <v>547</v>
      </c>
      <c r="U546" s="30">
        <f t="shared" si="236"/>
        <v>587</v>
      </c>
      <c r="V546" s="30">
        <f t="shared" si="236"/>
        <v>689</v>
      </c>
      <c r="W546" s="30">
        <f t="shared" si="236"/>
        <v>726</v>
      </c>
      <c r="X546" s="30">
        <f t="shared" si="236"/>
        <v>771</v>
      </c>
      <c r="Y546" s="30">
        <f t="shared" si="236"/>
        <v>859</v>
      </c>
      <c r="Z546" s="30">
        <f t="shared" si="236"/>
        <v>900</v>
      </c>
      <c r="AA546" s="30">
        <f t="shared" ref="AA546:AH546" si="237">SUM(AA542:AA545)</f>
        <v>1006</v>
      </c>
      <c r="AB546" s="30">
        <f t="shared" si="237"/>
        <v>1030</v>
      </c>
      <c r="AC546" s="30">
        <f t="shared" si="237"/>
        <v>1123</v>
      </c>
      <c r="AD546" s="30">
        <f t="shared" si="237"/>
        <v>1104</v>
      </c>
      <c r="AE546" s="32">
        <f t="shared" si="237"/>
        <v>1160</v>
      </c>
      <c r="AF546" s="32">
        <f t="shared" ref="AF546:AG546" si="238">SUM(AF542:AF545)</f>
        <v>1216</v>
      </c>
      <c r="AG546" s="32">
        <f t="shared" si="238"/>
        <v>1198</v>
      </c>
      <c r="AH546" s="32">
        <f t="shared" si="237"/>
        <v>1083</v>
      </c>
      <c r="AI546" s="123"/>
      <c r="AJ546" s="123"/>
    </row>
    <row r="547" spans="1:36" s="3" customFormat="1" ht="14.45" customHeight="1" x14ac:dyDescent="0.3">
      <c r="A547" s="129" t="s">
        <v>83</v>
      </c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3"/>
      <c r="AJ547" s="123"/>
    </row>
    <row r="548" spans="1:36" ht="14.45" customHeight="1" x14ac:dyDescent="0.1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</row>
    <row r="549" spans="1:36" s="2" customFormat="1" ht="14.45" customHeight="1" x14ac:dyDescent="0.3">
      <c r="A549" s="10" t="s">
        <v>89</v>
      </c>
      <c r="B549" s="11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4"/>
      <c r="AF549" s="14"/>
      <c r="AG549" s="14"/>
      <c r="AH549" s="14"/>
      <c r="AI549" s="122"/>
      <c r="AJ549" s="122"/>
    </row>
    <row r="550" spans="1:36" s="2" customFormat="1" ht="14.45" customHeight="1" x14ac:dyDescent="0.3">
      <c r="A550" s="15"/>
      <c r="B550" s="16" t="s">
        <v>96</v>
      </c>
      <c r="C550" s="17">
        <v>0</v>
      </c>
      <c r="D550" s="17">
        <v>0</v>
      </c>
      <c r="E550" s="17">
        <v>0</v>
      </c>
      <c r="F550" s="17">
        <v>0</v>
      </c>
      <c r="G550" s="17">
        <v>2</v>
      </c>
      <c r="H550" s="17">
        <v>1</v>
      </c>
      <c r="I550" s="17">
        <v>3</v>
      </c>
      <c r="J550" s="17">
        <v>4</v>
      </c>
      <c r="K550" s="17">
        <v>4</v>
      </c>
      <c r="L550" s="17">
        <v>5</v>
      </c>
      <c r="M550" s="17">
        <v>3</v>
      </c>
      <c r="N550" s="17">
        <v>4</v>
      </c>
      <c r="O550" s="17">
        <v>1</v>
      </c>
      <c r="P550" s="17">
        <v>1</v>
      </c>
      <c r="Q550" s="17">
        <v>3</v>
      </c>
      <c r="R550" s="17">
        <v>3</v>
      </c>
      <c r="S550" s="17">
        <v>4</v>
      </c>
      <c r="T550" s="17">
        <v>5</v>
      </c>
      <c r="U550" s="17">
        <v>4</v>
      </c>
      <c r="V550" s="17">
        <v>6</v>
      </c>
      <c r="W550" s="17">
        <v>1</v>
      </c>
      <c r="X550" s="17">
        <v>1</v>
      </c>
      <c r="Y550" s="17">
        <v>1</v>
      </c>
      <c r="Z550" s="18">
        <v>1</v>
      </c>
      <c r="AA550" s="17">
        <v>2</v>
      </c>
      <c r="AB550" s="17">
        <v>1</v>
      </c>
      <c r="AC550" s="17">
        <v>2</v>
      </c>
      <c r="AD550" s="17">
        <v>2</v>
      </c>
      <c r="AE550" s="19">
        <v>3</v>
      </c>
      <c r="AF550" s="19">
        <v>0</v>
      </c>
      <c r="AG550" s="19">
        <v>1</v>
      </c>
      <c r="AH550" s="19">
        <v>0</v>
      </c>
      <c r="AI550" s="124"/>
      <c r="AJ550" s="122"/>
    </row>
    <row r="551" spans="1:36" s="2" customFormat="1" ht="14.45" customHeight="1" x14ac:dyDescent="0.3">
      <c r="A551" s="10"/>
      <c r="B551" s="11" t="s">
        <v>97</v>
      </c>
      <c r="C551" s="12">
        <v>3</v>
      </c>
      <c r="D551" s="12">
        <v>4</v>
      </c>
      <c r="E551" s="12">
        <v>4</v>
      </c>
      <c r="F551" s="12">
        <v>4</v>
      </c>
      <c r="G551" s="12">
        <v>4</v>
      </c>
      <c r="H551" s="12">
        <v>4</v>
      </c>
      <c r="I551" s="12">
        <v>5</v>
      </c>
      <c r="J551" s="12">
        <v>6</v>
      </c>
      <c r="K551" s="12">
        <v>5</v>
      </c>
      <c r="L551" s="12">
        <v>5</v>
      </c>
      <c r="M551" s="12">
        <v>3</v>
      </c>
      <c r="N551" s="12">
        <v>4</v>
      </c>
      <c r="O551" s="12">
        <v>2</v>
      </c>
      <c r="P551" s="12">
        <v>1</v>
      </c>
      <c r="Q551" s="12">
        <v>1</v>
      </c>
      <c r="R551" s="12">
        <v>2</v>
      </c>
      <c r="S551" s="12">
        <v>0</v>
      </c>
      <c r="T551" s="12">
        <v>2</v>
      </c>
      <c r="U551" s="12">
        <v>2</v>
      </c>
      <c r="V551" s="12">
        <v>1</v>
      </c>
      <c r="W551" s="12">
        <v>0</v>
      </c>
      <c r="X551" s="12">
        <v>3</v>
      </c>
      <c r="Y551" s="12">
        <v>3</v>
      </c>
      <c r="Z551" s="13">
        <v>2</v>
      </c>
      <c r="AA551" s="12">
        <v>2</v>
      </c>
      <c r="AB551" s="12">
        <v>2</v>
      </c>
      <c r="AC551" s="12">
        <v>1</v>
      </c>
      <c r="AD551" s="12">
        <v>2</v>
      </c>
      <c r="AE551" s="14">
        <v>2</v>
      </c>
      <c r="AF551" s="14">
        <v>0</v>
      </c>
      <c r="AG551" s="14">
        <v>0</v>
      </c>
      <c r="AH551" s="14">
        <v>1</v>
      </c>
      <c r="AI551" s="124"/>
      <c r="AJ551" s="122"/>
    </row>
    <row r="552" spans="1:36" s="2" customFormat="1" ht="14.45" customHeight="1" x14ac:dyDescent="0.3">
      <c r="A552" s="51"/>
      <c r="B552" s="16" t="s">
        <v>103</v>
      </c>
      <c r="C552" s="52">
        <v>0</v>
      </c>
      <c r="D552" s="52">
        <v>0</v>
      </c>
      <c r="E552" s="52">
        <v>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52">
        <v>0</v>
      </c>
      <c r="T552" s="52">
        <v>0</v>
      </c>
      <c r="U552" s="52">
        <v>0</v>
      </c>
      <c r="V552" s="52">
        <v>0</v>
      </c>
      <c r="W552" s="52">
        <v>0</v>
      </c>
      <c r="X552" s="52">
        <v>0</v>
      </c>
      <c r="Y552" s="52">
        <v>0</v>
      </c>
      <c r="Z552" s="40">
        <v>0</v>
      </c>
      <c r="AA552" s="52">
        <v>0</v>
      </c>
      <c r="AB552" s="52">
        <v>0</v>
      </c>
      <c r="AC552" s="52">
        <v>1</v>
      </c>
      <c r="AD552" s="52">
        <v>0</v>
      </c>
      <c r="AE552" s="53">
        <v>19</v>
      </c>
      <c r="AF552" s="53">
        <v>1</v>
      </c>
      <c r="AG552" s="53">
        <v>2</v>
      </c>
      <c r="AH552" s="53">
        <v>0</v>
      </c>
      <c r="AI552" s="124"/>
      <c r="AJ552" s="122"/>
    </row>
    <row r="553" spans="1:36" s="2" customFormat="1" ht="14.45" customHeight="1" x14ac:dyDescent="0.3">
      <c r="A553" s="10"/>
      <c r="B553" s="87" t="s">
        <v>104</v>
      </c>
      <c r="C553" s="12">
        <v>0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3">
        <v>0</v>
      </c>
      <c r="AA553" s="12">
        <v>0</v>
      </c>
      <c r="AB553" s="12">
        <v>0</v>
      </c>
      <c r="AC553" s="12">
        <v>0</v>
      </c>
      <c r="AD553" s="12">
        <v>0</v>
      </c>
      <c r="AE553" s="14">
        <v>34</v>
      </c>
      <c r="AF553" s="14">
        <v>0</v>
      </c>
      <c r="AG553" s="14">
        <v>0</v>
      </c>
      <c r="AH553" s="14">
        <v>0</v>
      </c>
      <c r="AI553" s="122"/>
      <c r="AJ553" s="122"/>
    </row>
    <row r="554" spans="1:36" s="2" customFormat="1" ht="14.45" customHeight="1" x14ac:dyDescent="0.3">
      <c r="A554" s="15" t="s">
        <v>56</v>
      </c>
      <c r="B554" s="16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8"/>
      <c r="AA554" s="17"/>
      <c r="AB554" s="17"/>
      <c r="AC554" s="17"/>
      <c r="AD554" s="17"/>
      <c r="AE554" s="19"/>
      <c r="AF554" s="19"/>
      <c r="AG554" s="19"/>
      <c r="AH554" s="19"/>
      <c r="AI554" s="122"/>
      <c r="AJ554" s="122"/>
    </row>
    <row r="555" spans="1:36" s="2" customFormat="1" ht="14.45" customHeight="1" x14ac:dyDescent="0.3">
      <c r="A555" s="10"/>
      <c r="B555" s="11" t="s">
        <v>96</v>
      </c>
      <c r="C555" s="12">
        <v>34</v>
      </c>
      <c r="D555" s="12">
        <v>47</v>
      </c>
      <c r="E555" s="12">
        <v>65</v>
      </c>
      <c r="F555" s="12">
        <v>68</v>
      </c>
      <c r="G555" s="12">
        <v>82</v>
      </c>
      <c r="H555" s="12">
        <v>99</v>
      </c>
      <c r="I555" s="12">
        <v>118</v>
      </c>
      <c r="J555" s="12">
        <v>153</v>
      </c>
      <c r="K555" s="12">
        <v>178</v>
      </c>
      <c r="L555" s="12">
        <v>191</v>
      </c>
      <c r="M555" s="12">
        <v>217</v>
      </c>
      <c r="N555" s="12">
        <v>239</v>
      </c>
      <c r="O555" s="12">
        <v>247</v>
      </c>
      <c r="P555" s="12">
        <v>245</v>
      </c>
      <c r="Q555" s="12">
        <v>256</v>
      </c>
      <c r="R555" s="12">
        <v>263</v>
      </c>
      <c r="S555" s="12">
        <v>255</v>
      </c>
      <c r="T555" s="12">
        <v>250</v>
      </c>
      <c r="U555" s="12">
        <v>257</v>
      </c>
      <c r="V555" s="12">
        <v>332</v>
      </c>
      <c r="W555" s="12">
        <v>328</v>
      </c>
      <c r="X555" s="12">
        <v>328</v>
      </c>
      <c r="Y555" s="12">
        <v>373</v>
      </c>
      <c r="Z555" s="13">
        <v>392</v>
      </c>
      <c r="AA555" s="12">
        <v>322</v>
      </c>
      <c r="AB555" s="12">
        <v>313</v>
      </c>
      <c r="AC555" s="12">
        <v>333</v>
      </c>
      <c r="AD555" s="12">
        <v>330</v>
      </c>
      <c r="AE555" s="14">
        <v>311</v>
      </c>
      <c r="AF555" s="14">
        <v>324</v>
      </c>
      <c r="AG555" s="14">
        <v>318</v>
      </c>
      <c r="AH555" s="14">
        <v>283</v>
      </c>
      <c r="AI555" s="122"/>
      <c r="AJ555" s="122"/>
    </row>
    <row r="556" spans="1:36" s="2" customFormat="1" ht="14.45" customHeight="1" x14ac:dyDescent="0.3">
      <c r="A556" s="15"/>
      <c r="B556" s="16" t="s">
        <v>97</v>
      </c>
      <c r="C556" s="17">
        <v>139</v>
      </c>
      <c r="D556" s="17">
        <v>126</v>
      </c>
      <c r="E556" s="17">
        <v>125</v>
      </c>
      <c r="F556" s="17">
        <v>129</v>
      </c>
      <c r="G556" s="17">
        <v>125</v>
      </c>
      <c r="H556" s="17">
        <v>142</v>
      </c>
      <c r="I556" s="17">
        <v>143</v>
      </c>
      <c r="J556" s="17">
        <v>152</v>
      </c>
      <c r="K556" s="17">
        <v>146</v>
      </c>
      <c r="L556" s="17">
        <v>163</v>
      </c>
      <c r="M556" s="17">
        <v>148</v>
      </c>
      <c r="N556" s="17">
        <v>169</v>
      </c>
      <c r="O556" s="17">
        <v>151</v>
      </c>
      <c r="P556" s="17">
        <v>211</v>
      </c>
      <c r="Q556" s="17">
        <v>230</v>
      </c>
      <c r="R556" s="17">
        <v>262</v>
      </c>
      <c r="S556" s="17">
        <v>270</v>
      </c>
      <c r="T556" s="17">
        <v>270</v>
      </c>
      <c r="U556" s="17">
        <v>305</v>
      </c>
      <c r="V556" s="17">
        <v>329</v>
      </c>
      <c r="W556" s="17">
        <v>381</v>
      </c>
      <c r="X556" s="17">
        <v>419</v>
      </c>
      <c r="Y556" s="17">
        <v>459</v>
      </c>
      <c r="Z556" s="18">
        <v>486</v>
      </c>
      <c r="AA556" s="17">
        <v>541</v>
      </c>
      <c r="AB556" s="17">
        <v>592</v>
      </c>
      <c r="AC556" s="17">
        <v>624</v>
      </c>
      <c r="AD556" s="17">
        <v>632</v>
      </c>
      <c r="AE556" s="19">
        <v>614</v>
      </c>
      <c r="AF556" s="19">
        <v>692</v>
      </c>
      <c r="AG556" s="19">
        <v>700</v>
      </c>
      <c r="AH556" s="19">
        <v>664</v>
      </c>
      <c r="AI556" s="122"/>
      <c r="AJ556" s="122"/>
    </row>
    <row r="557" spans="1:36" s="2" customFormat="1" ht="14.45" customHeight="1" x14ac:dyDescent="0.3">
      <c r="A557" s="42"/>
      <c r="B557" s="43" t="s">
        <v>103</v>
      </c>
      <c r="C557" s="44">
        <v>0</v>
      </c>
      <c r="D557" s="44">
        <v>0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13">
        <v>0</v>
      </c>
      <c r="AA557" s="44">
        <v>80</v>
      </c>
      <c r="AB557" s="44">
        <v>74</v>
      </c>
      <c r="AC557" s="44">
        <v>106</v>
      </c>
      <c r="AD557" s="44">
        <v>89</v>
      </c>
      <c r="AE557" s="45">
        <v>117</v>
      </c>
      <c r="AF557" s="45">
        <v>128</v>
      </c>
      <c r="AG557" s="45">
        <v>113</v>
      </c>
      <c r="AH557" s="45">
        <v>91</v>
      </c>
      <c r="AI557" s="122"/>
      <c r="AJ557" s="122"/>
    </row>
    <row r="558" spans="1:36" s="2" customFormat="1" ht="14.45" customHeight="1" x14ac:dyDescent="0.3">
      <c r="A558" s="37"/>
      <c r="B558" s="70" t="s">
        <v>104</v>
      </c>
      <c r="C558" s="39">
        <v>0</v>
      </c>
      <c r="D558" s="39">
        <v>0</v>
      </c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39">
        <v>0</v>
      </c>
      <c r="Z558" s="40">
        <v>0</v>
      </c>
      <c r="AA558" s="39">
        <v>35</v>
      </c>
      <c r="AB558" s="39">
        <v>30</v>
      </c>
      <c r="AC558" s="39">
        <v>30</v>
      </c>
      <c r="AD558" s="39">
        <v>30</v>
      </c>
      <c r="AE558" s="41">
        <v>34</v>
      </c>
      <c r="AF558" s="41">
        <v>29</v>
      </c>
      <c r="AG558" s="41">
        <v>23</v>
      </c>
      <c r="AH558" s="41">
        <v>13</v>
      </c>
      <c r="AI558" s="122"/>
      <c r="AJ558" s="122"/>
    </row>
    <row r="559" spans="1:36" s="2" customFormat="1" ht="14.45" customHeight="1" x14ac:dyDescent="0.3">
      <c r="A559" s="10" t="s">
        <v>57</v>
      </c>
      <c r="B559" s="11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3"/>
      <c r="AA559" s="12"/>
      <c r="AB559" s="12"/>
      <c r="AC559" s="12"/>
      <c r="AD559" s="12"/>
      <c r="AE559" s="14"/>
      <c r="AF559" s="14"/>
      <c r="AG559" s="14"/>
      <c r="AH559" s="14"/>
      <c r="AI559" s="122"/>
      <c r="AJ559" s="122"/>
    </row>
    <row r="560" spans="1:36" s="2" customFormat="1" ht="14.45" customHeight="1" x14ac:dyDescent="0.3">
      <c r="A560" s="15"/>
      <c r="B560" s="16" t="s">
        <v>96</v>
      </c>
      <c r="C560" s="17">
        <v>7</v>
      </c>
      <c r="D560" s="17">
        <v>4</v>
      </c>
      <c r="E560" s="17">
        <v>4</v>
      </c>
      <c r="F560" s="17">
        <v>4</v>
      </c>
      <c r="G560" s="17">
        <v>7</v>
      </c>
      <c r="H560" s="17">
        <v>9</v>
      </c>
      <c r="I560" s="17">
        <v>9</v>
      </c>
      <c r="J560" s="17">
        <v>8</v>
      </c>
      <c r="K560" s="17">
        <v>5</v>
      </c>
      <c r="L560" s="17">
        <v>5</v>
      </c>
      <c r="M560" s="17">
        <v>9</v>
      </c>
      <c r="N560" s="17">
        <v>5</v>
      </c>
      <c r="O560" s="17">
        <v>18</v>
      </c>
      <c r="P560" s="17">
        <v>16</v>
      </c>
      <c r="Q560" s="17">
        <v>11</v>
      </c>
      <c r="R560" s="17">
        <v>10</v>
      </c>
      <c r="S560" s="17">
        <v>7</v>
      </c>
      <c r="T560" s="17">
        <v>7</v>
      </c>
      <c r="U560" s="17">
        <v>6</v>
      </c>
      <c r="V560" s="17">
        <v>10</v>
      </c>
      <c r="W560" s="17">
        <v>6</v>
      </c>
      <c r="X560" s="17">
        <v>8</v>
      </c>
      <c r="Y560" s="17">
        <v>10</v>
      </c>
      <c r="Z560" s="18">
        <v>5</v>
      </c>
      <c r="AA560" s="17">
        <v>7</v>
      </c>
      <c r="AB560" s="17">
        <v>4</v>
      </c>
      <c r="AC560" s="17">
        <v>7</v>
      </c>
      <c r="AD560" s="17">
        <v>6</v>
      </c>
      <c r="AE560" s="19">
        <v>3</v>
      </c>
      <c r="AF560" s="19">
        <v>10</v>
      </c>
      <c r="AG560" s="19">
        <v>8</v>
      </c>
      <c r="AH560" s="19">
        <v>8</v>
      </c>
      <c r="AI560" s="122"/>
      <c r="AJ560" s="122"/>
    </row>
    <row r="561" spans="1:36" s="2" customFormat="1" ht="14.45" customHeight="1" x14ac:dyDescent="0.3">
      <c r="A561" s="10"/>
      <c r="B561" s="11" t="s">
        <v>97</v>
      </c>
      <c r="C561" s="12">
        <v>14</v>
      </c>
      <c r="D561" s="12">
        <v>11</v>
      </c>
      <c r="E561" s="12">
        <v>10</v>
      </c>
      <c r="F561" s="12">
        <v>10</v>
      </c>
      <c r="G561" s="12">
        <v>7</v>
      </c>
      <c r="H561" s="12">
        <v>7</v>
      </c>
      <c r="I561" s="12">
        <v>7</v>
      </c>
      <c r="J561" s="12">
        <v>12</v>
      </c>
      <c r="K561" s="12">
        <v>9</v>
      </c>
      <c r="L561" s="12">
        <v>3</v>
      </c>
      <c r="M561" s="12">
        <v>5</v>
      </c>
      <c r="N561" s="12">
        <v>5</v>
      </c>
      <c r="O561" s="12">
        <v>10</v>
      </c>
      <c r="P561" s="12">
        <v>9</v>
      </c>
      <c r="Q561" s="12">
        <v>9</v>
      </c>
      <c r="R561" s="12">
        <v>7</v>
      </c>
      <c r="S561" s="12">
        <v>11</v>
      </c>
      <c r="T561" s="12">
        <v>10</v>
      </c>
      <c r="U561" s="12">
        <v>10</v>
      </c>
      <c r="V561" s="12">
        <v>9</v>
      </c>
      <c r="W561" s="12">
        <v>8</v>
      </c>
      <c r="X561" s="12">
        <v>10</v>
      </c>
      <c r="Y561" s="12">
        <v>10</v>
      </c>
      <c r="Z561" s="13">
        <v>11</v>
      </c>
      <c r="AA561" s="12">
        <v>11</v>
      </c>
      <c r="AB561" s="12">
        <v>9</v>
      </c>
      <c r="AC561" s="12">
        <v>11</v>
      </c>
      <c r="AD561" s="12">
        <v>8</v>
      </c>
      <c r="AE561" s="14">
        <v>5</v>
      </c>
      <c r="AF561" s="14">
        <v>12</v>
      </c>
      <c r="AG561" s="14">
        <v>16</v>
      </c>
      <c r="AH561" s="14">
        <v>13</v>
      </c>
      <c r="AI561" s="122"/>
      <c r="AJ561" s="122"/>
    </row>
    <row r="562" spans="1:36" s="2" customFormat="1" ht="14.45" customHeight="1" x14ac:dyDescent="0.3">
      <c r="A562" s="51"/>
      <c r="B562" s="16" t="s">
        <v>103</v>
      </c>
      <c r="C562" s="52">
        <v>0</v>
      </c>
      <c r="D562" s="52">
        <v>0</v>
      </c>
      <c r="E562" s="52">
        <v>0</v>
      </c>
      <c r="F562" s="52">
        <v>0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52">
        <v>0</v>
      </c>
      <c r="T562" s="52">
        <v>0</v>
      </c>
      <c r="U562" s="52">
        <v>0</v>
      </c>
      <c r="V562" s="52">
        <v>0</v>
      </c>
      <c r="W562" s="52">
        <v>0</v>
      </c>
      <c r="X562" s="52">
        <v>0</v>
      </c>
      <c r="Y562" s="52">
        <v>0</v>
      </c>
      <c r="Z562" s="40">
        <v>0</v>
      </c>
      <c r="AA562" s="52">
        <v>0</v>
      </c>
      <c r="AB562" s="52">
        <v>0</v>
      </c>
      <c r="AC562" s="52">
        <v>2</v>
      </c>
      <c r="AD562" s="52">
        <v>2</v>
      </c>
      <c r="AE562" s="53">
        <v>5</v>
      </c>
      <c r="AF562" s="53">
        <v>5</v>
      </c>
      <c r="AG562" s="53">
        <v>3</v>
      </c>
      <c r="AH562" s="53">
        <v>1</v>
      </c>
      <c r="AI562" s="122"/>
      <c r="AJ562" s="122"/>
    </row>
    <row r="563" spans="1:36" s="2" customFormat="1" ht="14.45" customHeight="1" x14ac:dyDescent="0.3">
      <c r="A563" s="10"/>
      <c r="B563" s="87" t="s">
        <v>104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3">
        <v>0</v>
      </c>
      <c r="AA563" s="12">
        <v>0</v>
      </c>
      <c r="AB563" s="12">
        <v>0</v>
      </c>
      <c r="AC563" s="12">
        <v>0</v>
      </c>
      <c r="AD563" s="12">
        <v>0</v>
      </c>
      <c r="AE563" s="14">
        <v>3</v>
      </c>
      <c r="AF563" s="14">
        <v>5</v>
      </c>
      <c r="AG563" s="14">
        <v>5</v>
      </c>
      <c r="AH563" s="14">
        <v>4</v>
      </c>
      <c r="AI563" s="122"/>
      <c r="AJ563" s="122"/>
    </row>
    <row r="564" spans="1:36" s="2" customFormat="1" ht="14.45" customHeight="1" x14ac:dyDescent="0.3">
      <c r="A564" s="15" t="s">
        <v>59</v>
      </c>
      <c r="B564" s="16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8"/>
      <c r="AA564" s="17"/>
      <c r="AB564" s="17"/>
      <c r="AC564" s="17"/>
      <c r="AD564" s="17"/>
      <c r="AE564" s="19"/>
      <c r="AF564" s="19"/>
      <c r="AG564" s="19"/>
      <c r="AH564" s="19"/>
      <c r="AI564" s="122"/>
      <c r="AJ564" s="122"/>
    </row>
    <row r="565" spans="1:36" s="2" customFormat="1" ht="14.45" customHeight="1" x14ac:dyDescent="0.3">
      <c r="A565" s="10"/>
      <c r="B565" s="11" t="s">
        <v>96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1</v>
      </c>
      <c r="T565" s="12">
        <v>1</v>
      </c>
      <c r="U565" s="12">
        <v>1</v>
      </c>
      <c r="V565" s="12">
        <v>1</v>
      </c>
      <c r="W565" s="12">
        <v>1</v>
      </c>
      <c r="X565" s="12">
        <v>1</v>
      </c>
      <c r="Y565" s="12">
        <v>1</v>
      </c>
      <c r="Z565" s="13">
        <v>1</v>
      </c>
      <c r="AA565" s="12">
        <v>1</v>
      </c>
      <c r="AB565" s="12">
        <v>1</v>
      </c>
      <c r="AC565" s="12">
        <v>1</v>
      </c>
      <c r="AD565" s="12">
        <v>0</v>
      </c>
      <c r="AE565" s="14">
        <v>1</v>
      </c>
      <c r="AF565" s="14">
        <v>1</v>
      </c>
      <c r="AG565" s="14">
        <v>1</v>
      </c>
      <c r="AH565" s="14">
        <v>0</v>
      </c>
      <c r="AI565" s="122"/>
      <c r="AJ565" s="122"/>
    </row>
    <row r="566" spans="1:36" s="2" customFormat="1" ht="14.45" customHeight="1" x14ac:dyDescent="0.3">
      <c r="A566" s="15"/>
      <c r="B566" s="16" t="s">
        <v>97</v>
      </c>
      <c r="C566" s="17">
        <v>1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1</v>
      </c>
      <c r="K566" s="17">
        <v>1</v>
      </c>
      <c r="L566" s="17">
        <v>1</v>
      </c>
      <c r="M566" s="17">
        <v>0</v>
      </c>
      <c r="N566" s="17">
        <v>1</v>
      </c>
      <c r="O566" s="17">
        <v>0</v>
      </c>
      <c r="P566" s="17">
        <v>1</v>
      </c>
      <c r="Q566" s="17">
        <v>0</v>
      </c>
      <c r="R566" s="17">
        <v>0</v>
      </c>
      <c r="S566" s="17">
        <v>1</v>
      </c>
      <c r="T566" s="17">
        <v>1</v>
      </c>
      <c r="U566" s="17">
        <v>1</v>
      </c>
      <c r="V566" s="17">
        <v>1</v>
      </c>
      <c r="W566" s="17">
        <v>0</v>
      </c>
      <c r="X566" s="17">
        <v>0</v>
      </c>
      <c r="Y566" s="17">
        <v>0</v>
      </c>
      <c r="Z566" s="18">
        <v>0</v>
      </c>
      <c r="AA566" s="17">
        <v>0</v>
      </c>
      <c r="AB566" s="17">
        <v>0</v>
      </c>
      <c r="AC566" s="17">
        <v>0</v>
      </c>
      <c r="AD566" s="17">
        <v>0</v>
      </c>
      <c r="AE566" s="19">
        <v>0</v>
      </c>
      <c r="AF566" s="19">
        <v>0</v>
      </c>
      <c r="AG566" s="19">
        <v>0</v>
      </c>
      <c r="AH566" s="19">
        <v>1</v>
      </c>
      <c r="AI566" s="122"/>
      <c r="AJ566" s="122"/>
    </row>
    <row r="567" spans="1:36" s="2" customFormat="1" ht="14.45" customHeight="1" x14ac:dyDescent="0.3">
      <c r="A567" s="42"/>
      <c r="B567" s="43" t="s">
        <v>103</v>
      </c>
      <c r="C567" s="44">
        <v>0</v>
      </c>
      <c r="D567" s="44">
        <v>0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  <c r="W567" s="44">
        <v>0</v>
      </c>
      <c r="X567" s="44">
        <v>0</v>
      </c>
      <c r="Y567" s="44">
        <v>0</v>
      </c>
      <c r="Z567" s="13">
        <v>0</v>
      </c>
      <c r="AA567" s="44">
        <v>0</v>
      </c>
      <c r="AB567" s="44">
        <v>0</v>
      </c>
      <c r="AC567" s="44">
        <v>0</v>
      </c>
      <c r="AD567" s="44">
        <v>0</v>
      </c>
      <c r="AE567" s="45">
        <v>0</v>
      </c>
      <c r="AF567" s="45">
        <v>0</v>
      </c>
      <c r="AG567" s="45">
        <v>0</v>
      </c>
      <c r="AH567" s="45">
        <v>0</v>
      </c>
      <c r="AI567" s="122"/>
      <c r="AJ567" s="122"/>
    </row>
    <row r="568" spans="1:36" s="2" customFormat="1" ht="14.45" customHeight="1" x14ac:dyDescent="0.3">
      <c r="A568" s="15"/>
      <c r="B568" s="70" t="s">
        <v>104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>
        <v>0</v>
      </c>
      <c r="Y568" s="17">
        <v>0</v>
      </c>
      <c r="Z568" s="18">
        <v>0</v>
      </c>
      <c r="AA568" s="17">
        <v>0</v>
      </c>
      <c r="AB568" s="17">
        <v>0</v>
      </c>
      <c r="AC568" s="17">
        <v>0</v>
      </c>
      <c r="AD568" s="17">
        <v>0</v>
      </c>
      <c r="AE568" s="19">
        <v>0</v>
      </c>
      <c r="AF568" s="19">
        <v>0</v>
      </c>
      <c r="AG568" s="19">
        <v>0</v>
      </c>
      <c r="AH568" s="19">
        <v>0</v>
      </c>
      <c r="AI568" s="122"/>
      <c r="AJ568" s="122"/>
    </row>
    <row r="569" spans="1:36" s="2" customFormat="1" ht="14.45" customHeight="1" x14ac:dyDescent="0.3">
      <c r="A569" s="10" t="s">
        <v>58</v>
      </c>
      <c r="B569" s="11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3"/>
      <c r="AA569" s="12"/>
      <c r="AB569" s="12"/>
      <c r="AC569" s="12"/>
      <c r="AD569" s="12"/>
      <c r="AE569" s="14"/>
      <c r="AF569" s="14"/>
      <c r="AG569" s="14"/>
      <c r="AH569" s="14"/>
      <c r="AI569" s="122"/>
      <c r="AJ569" s="122"/>
    </row>
    <row r="570" spans="1:36" s="2" customFormat="1" ht="14.45" customHeight="1" x14ac:dyDescent="0.3">
      <c r="A570" s="15"/>
      <c r="B570" s="16" t="s">
        <v>96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1</v>
      </c>
      <c r="M570" s="17">
        <v>1</v>
      </c>
      <c r="N570" s="17">
        <v>1</v>
      </c>
      <c r="O570" s="17">
        <v>1</v>
      </c>
      <c r="P570" s="17">
        <v>1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0</v>
      </c>
      <c r="Y570" s="17">
        <v>0</v>
      </c>
      <c r="Z570" s="18">
        <v>0</v>
      </c>
      <c r="AA570" s="17">
        <v>0</v>
      </c>
      <c r="AB570" s="17">
        <v>0</v>
      </c>
      <c r="AC570" s="17">
        <v>0</v>
      </c>
      <c r="AD570" s="17">
        <v>0</v>
      </c>
      <c r="AE570" s="19">
        <v>0</v>
      </c>
      <c r="AF570" s="19">
        <v>0</v>
      </c>
      <c r="AG570" s="19">
        <v>0</v>
      </c>
      <c r="AH570" s="19">
        <v>0</v>
      </c>
      <c r="AI570" s="122"/>
      <c r="AJ570" s="122"/>
    </row>
    <row r="571" spans="1:36" s="2" customFormat="1" ht="14.45" customHeight="1" x14ac:dyDescent="0.3">
      <c r="A571" s="10"/>
      <c r="B571" s="11" t="s">
        <v>97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1</v>
      </c>
      <c r="O571" s="12">
        <v>1</v>
      </c>
      <c r="P571" s="12">
        <v>1</v>
      </c>
      <c r="Q571" s="12">
        <v>1</v>
      </c>
      <c r="R571" s="12">
        <v>1</v>
      </c>
      <c r="S571" s="12">
        <v>1</v>
      </c>
      <c r="T571" s="12">
        <v>1</v>
      </c>
      <c r="U571" s="12">
        <v>1</v>
      </c>
      <c r="V571" s="12">
        <v>0</v>
      </c>
      <c r="W571" s="12">
        <v>1</v>
      </c>
      <c r="X571" s="12">
        <v>0</v>
      </c>
      <c r="Y571" s="12">
        <v>0</v>
      </c>
      <c r="Z571" s="13">
        <v>0</v>
      </c>
      <c r="AA571" s="12">
        <v>1</v>
      </c>
      <c r="AB571" s="12">
        <v>0</v>
      </c>
      <c r="AC571" s="12">
        <v>0</v>
      </c>
      <c r="AD571" s="12">
        <v>0</v>
      </c>
      <c r="AE571" s="14">
        <v>0</v>
      </c>
      <c r="AF571" s="14">
        <v>0</v>
      </c>
      <c r="AG571" s="14">
        <v>0</v>
      </c>
      <c r="AH571" s="14">
        <v>0</v>
      </c>
      <c r="AI571" s="122"/>
      <c r="AJ571" s="122"/>
    </row>
    <row r="572" spans="1:36" s="2" customFormat="1" ht="14.45" customHeight="1" x14ac:dyDescent="0.3">
      <c r="A572" s="51"/>
      <c r="B572" s="16" t="s">
        <v>103</v>
      </c>
      <c r="C572" s="52">
        <v>0</v>
      </c>
      <c r="D572" s="52">
        <v>0</v>
      </c>
      <c r="E572" s="52">
        <v>0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0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52">
        <v>0</v>
      </c>
      <c r="T572" s="52">
        <v>0</v>
      </c>
      <c r="U572" s="52">
        <v>0</v>
      </c>
      <c r="V572" s="52">
        <v>0</v>
      </c>
      <c r="W572" s="52">
        <v>0</v>
      </c>
      <c r="X572" s="52">
        <v>0</v>
      </c>
      <c r="Y572" s="52">
        <v>0</v>
      </c>
      <c r="Z572" s="40">
        <v>0</v>
      </c>
      <c r="AA572" s="52">
        <v>0</v>
      </c>
      <c r="AB572" s="52">
        <v>0</v>
      </c>
      <c r="AC572" s="52">
        <v>0</v>
      </c>
      <c r="AD572" s="52">
        <v>0</v>
      </c>
      <c r="AE572" s="53">
        <v>0</v>
      </c>
      <c r="AF572" s="53">
        <v>0</v>
      </c>
      <c r="AG572" s="53">
        <v>0</v>
      </c>
      <c r="AH572" s="53">
        <v>0</v>
      </c>
      <c r="AI572" s="122"/>
      <c r="AJ572" s="122"/>
    </row>
    <row r="573" spans="1:36" s="2" customFormat="1" ht="14.45" customHeight="1" x14ac:dyDescent="0.3">
      <c r="A573" s="10"/>
      <c r="B573" s="87" t="s">
        <v>104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3">
        <v>0</v>
      </c>
      <c r="AA573" s="12">
        <v>0</v>
      </c>
      <c r="AB573" s="12">
        <v>0</v>
      </c>
      <c r="AC573" s="12">
        <v>0</v>
      </c>
      <c r="AD573" s="12">
        <v>0</v>
      </c>
      <c r="AE573" s="14">
        <v>0</v>
      </c>
      <c r="AF573" s="14">
        <v>0</v>
      </c>
      <c r="AG573" s="14">
        <v>0</v>
      </c>
      <c r="AH573" s="14">
        <v>0</v>
      </c>
      <c r="AI573" s="122"/>
      <c r="AJ573" s="122"/>
    </row>
    <row r="574" spans="1:36" s="2" customFormat="1" ht="14.45" customHeight="1" x14ac:dyDescent="0.3">
      <c r="A574" s="15" t="s">
        <v>102</v>
      </c>
      <c r="B574" s="16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8"/>
      <c r="AA574" s="17"/>
      <c r="AB574" s="17"/>
      <c r="AC574" s="17"/>
      <c r="AD574" s="17"/>
      <c r="AE574" s="19"/>
      <c r="AF574" s="19"/>
      <c r="AG574" s="19"/>
      <c r="AH574" s="19"/>
      <c r="AI574" s="122"/>
      <c r="AJ574" s="122"/>
    </row>
    <row r="575" spans="1:36" s="2" customFormat="1" ht="14.45" customHeight="1" x14ac:dyDescent="0.3">
      <c r="A575" s="10"/>
      <c r="B575" s="11" t="s">
        <v>96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1</v>
      </c>
      <c r="Y575" s="12">
        <v>2</v>
      </c>
      <c r="Z575" s="13">
        <v>2</v>
      </c>
      <c r="AA575" s="12">
        <v>2</v>
      </c>
      <c r="AB575" s="12">
        <v>2</v>
      </c>
      <c r="AC575" s="12">
        <v>2</v>
      </c>
      <c r="AD575" s="91">
        <v>2</v>
      </c>
      <c r="AE575" s="92">
        <v>1</v>
      </c>
      <c r="AF575" s="92">
        <v>1</v>
      </c>
      <c r="AG575" s="92">
        <v>1</v>
      </c>
      <c r="AH575" s="92">
        <v>1</v>
      </c>
      <c r="AI575" s="124"/>
      <c r="AJ575" s="122"/>
    </row>
    <row r="576" spans="1:36" s="2" customFormat="1" ht="14.45" customHeight="1" x14ac:dyDescent="0.3">
      <c r="A576" s="33"/>
      <c r="B576" s="34" t="s">
        <v>97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1</v>
      </c>
      <c r="AB576" s="35">
        <v>1</v>
      </c>
      <c r="AC576" s="35">
        <v>1</v>
      </c>
      <c r="AD576" s="35">
        <v>0</v>
      </c>
      <c r="AE576" s="36">
        <v>0</v>
      </c>
      <c r="AF576" s="36">
        <v>1</v>
      </c>
      <c r="AG576" s="36">
        <v>1</v>
      </c>
      <c r="AH576" s="36">
        <v>1</v>
      </c>
      <c r="AI576" s="124"/>
      <c r="AJ576" s="122"/>
    </row>
    <row r="577" spans="1:36" s="2" customFormat="1" ht="14.45" customHeight="1" x14ac:dyDescent="0.3">
      <c r="A577" s="93"/>
      <c r="B577" s="43" t="s">
        <v>103</v>
      </c>
      <c r="C577" s="94">
        <v>0</v>
      </c>
      <c r="D577" s="94">
        <v>0</v>
      </c>
      <c r="E577" s="94">
        <v>0</v>
      </c>
      <c r="F577" s="94">
        <v>0</v>
      </c>
      <c r="G577" s="94">
        <v>0</v>
      </c>
      <c r="H577" s="94">
        <v>0</v>
      </c>
      <c r="I577" s="94">
        <v>0</v>
      </c>
      <c r="J577" s="94">
        <v>0</v>
      </c>
      <c r="K577" s="94">
        <v>0</v>
      </c>
      <c r="L577" s="94">
        <v>0</v>
      </c>
      <c r="M577" s="94">
        <v>0</v>
      </c>
      <c r="N577" s="94">
        <v>0</v>
      </c>
      <c r="O577" s="94">
        <v>0</v>
      </c>
      <c r="P577" s="94">
        <v>0</v>
      </c>
      <c r="Q577" s="94">
        <v>0</v>
      </c>
      <c r="R577" s="94">
        <v>0</v>
      </c>
      <c r="S577" s="94">
        <v>0</v>
      </c>
      <c r="T577" s="94">
        <v>0</v>
      </c>
      <c r="U577" s="94">
        <v>0</v>
      </c>
      <c r="V577" s="94">
        <v>0</v>
      </c>
      <c r="W577" s="94">
        <v>0</v>
      </c>
      <c r="X577" s="94">
        <v>0</v>
      </c>
      <c r="Y577" s="94">
        <v>0</v>
      </c>
      <c r="Z577" s="95">
        <v>0</v>
      </c>
      <c r="AA577" s="94">
        <v>0</v>
      </c>
      <c r="AB577" s="94">
        <v>0</v>
      </c>
      <c r="AC577" s="94">
        <v>1</v>
      </c>
      <c r="AD577" s="94">
        <v>0</v>
      </c>
      <c r="AE577" s="96">
        <v>1</v>
      </c>
      <c r="AF577" s="96">
        <v>1</v>
      </c>
      <c r="AG577" s="96">
        <v>1</v>
      </c>
      <c r="AH577" s="96">
        <v>0</v>
      </c>
      <c r="AI577" s="124"/>
      <c r="AJ577" s="122"/>
    </row>
    <row r="578" spans="1:36" s="2" customFormat="1" ht="14.45" customHeight="1" x14ac:dyDescent="0.3">
      <c r="A578" s="97"/>
      <c r="B578" s="70" t="s">
        <v>104</v>
      </c>
      <c r="C578" s="98">
        <v>0</v>
      </c>
      <c r="D578" s="98">
        <v>0</v>
      </c>
      <c r="E578" s="98">
        <v>0</v>
      </c>
      <c r="F578" s="98">
        <v>0</v>
      </c>
      <c r="G578" s="98">
        <v>0</v>
      </c>
      <c r="H578" s="98">
        <v>0</v>
      </c>
      <c r="I578" s="98">
        <v>0</v>
      </c>
      <c r="J578" s="98">
        <v>0</v>
      </c>
      <c r="K578" s="98">
        <v>0</v>
      </c>
      <c r="L578" s="98">
        <v>0</v>
      </c>
      <c r="M578" s="98">
        <v>0</v>
      </c>
      <c r="N578" s="98">
        <v>0</v>
      </c>
      <c r="O578" s="98">
        <v>0</v>
      </c>
      <c r="P578" s="98">
        <v>0</v>
      </c>
      <c r="Q578" s="98">
        <v>0</v>
      </c>
      <c r="R578" s="98">
        <v>0</v>
      </c>
      <c r="S578" s="98">
        <v>0</v>
      </c>
      <c r="T578" s="98">
        <v>0</v>
      </c>
      <c r="U578" s="98">
        <v>0</v>
      </c>
      <c r="V578" s="98">
        <v>0</v>
      </c>
      <c r="W578" s="98">
        <v>0</v>
      </c>
      <c r="X578" s="98">
        <v>0</v>
      </c>
      <c r="Y578" s="98">
        <v>0</v>
      </c>
      <c r="Z578" s="99">
        <v>0</v>
      </c>
      <c r="AA578" s="98">
        <v>1</v>
      </c>
      <c r="AB578" s="98">
        <v>1</v>
      </c>
      <c r="AC578" s="98">
        <v>1</v>
      </c>
      <c r="AD578" s="98">
        <v>1</v>
      </c>
      <c r="AE578" s="100">
        <v>7</v>
      </c>
      <c r="AF578" s="100">
        <v>6</v>
      </c>
      <c r="AG578" s="100">
        <v>5</v>
      </c>
      <c r="AH578" s="100">
        <v>2</v>
      </c>
      <c r="AI578" s="124"/>
      <c r="AJ578" s="122"/>
    </row>
    <row r="579" spans="1:36" s="2" customFormat="1" ht="14.45" customHeight="1" x14ac:dyDescent="0.3">
      <c r="A579" s="10" t="s">
        <v>98</v>
      </c>
      <c r="B579" s="11"/>
      <c r="C579" s="12">
        <f t="shared" ref="C579:E580" si="239">+C550+C555+C560+C565+C570</f>
        <v>41</v>
      </c>
      <c r="D579" s="12">
        <f t="shared" si="239"/>
        <v>51</v>
      </c>
      <c r="E579" s="12">
        <f t="shared" si="239"/>
        <v>69</v>
      </c>
      <c r="F579" s="12">
        <f t="shared" ref="F579:Z580" si="240">+F550+F555+F560+F565+F570+F575</f>
        <v>72</v>
      </c>
      <c r="G579" s="12">
        <f t="shared" si="240"/>
        <v>91</v>
      </c>
      <c r="H579" s="12">
        <f t="shared" si="240"/>
        <v>109</v>
      </c>
      <c r="I579" s="12">
        <f t="shared" si="240"/>
        <v>130</v>
      </c>
      <c r="J579" s="12">
        <f t="shared" si="240"/>
        <v>165</v>
      </c>
      <c r="K579" s="12">
        <f t="shared" si="240"/>
        <v>187</v>
      </c>
      <c r="L579" s="12">
        <f t="shared" si="240"/>
        <v>202</v>
      </c>
      <c r="M579" s="12">
        <f t="shared" si="240"/>
        <v>230</v>
      </c>
      <c r="N579" s="12">
        <f t="shared" si="240"/>
        <v>249</v>
      </c>
      <c r="O579" s="12">
        <f t="shared" si="240"/>
        <v>267</v>
      </c>
      <c r="P579" s="12">
        <f t="shared" si="240"/>
        <v>263</v>
      </c>
      <c r="Q579" s="12">
        <f t="shared" si="240"/>
        <v>270</v>
      </c>
      <c r="R579" s="12">
        <f t="shared" si="240"/>
        <v>276</v>
      </c>
      <c r="S579" s="12">
        <f t="shared" si="240"/>
        <v>267</v>
      </c>
      <c r="T579" s="12">
        <f t="shared" si="240"/>
        <v>263</v>
      </c>
      <c r="U579" s="12">
        <f t="shared" si="240"/>
        <v>268</v>
      </c>
      <c r="V579" s="12">
        <f t="shared" si="240"/>
        <v>349</v>
      </c>
      <c r="W579" s="12">
        <f t="shared" si="240"/>
        <v>336</v>
      </c>
      <c r="X579" s="12">
        <f t="shared" si="240"/>
        <v>339</v>
      </c>
      <c r="Y579" s="12">
        <f t="shared" si="240"/>
        <v>387</v>
      </c>
      <c r="Z579" s="13">
        <f t="shared" si="240"/>
        <v>401</v>
      </c>
      <c r="AA579" s="13">
        <f t="shared" ref="AA579:AB579" si="241">+AA550+AA555+AA560+AA565+AA570+AA575</f>
        <v>334</v>
      </c>
      <c r="AB579" s="13">
        <f t="shared" si="241"/>
        <v>321</v>
      </c>
      <c r="AC579" s="13">
        <f t="shared" ref="AC579:AD579" si="242">+AC550+AC555+AC560+AC565+AC570+AC575</f>
        <v>345</v>
      </c>
      <c r="AD579" s="13">
        <f t="shared" si="242"/>
        <v>340</v>
      </c>
      <c r="AE579" s="68">
        <f t="shared" ref="AE579:AH579" si="243">+AE550+AE555+AE560+AE565+AE570+AE575</f>
        <v>319</v>
      </c>
      <c r="AF579" s="68">
        <f t="shared" ref="AF579:AG579" si="244">+AF550+AF555+AF560+AF565+AF570+AF575</f>
        <v>336</v>
      </c>
      <c r="AG579" s="68">
        <f t="shared" si="244"/>
        <v>329</v>
      </c>
      <c r="AH579" s="68">
        <f t="shared" si="243"/>
        <v>292</v>
      </c>
      <c r="AI579" s="122"/>
      <c r="AJ579" s="122"/>
    </row>
    <row r="580" spans="1:36" s="2" customFormat="1" ht="14.45" customHeight="1" x14ac:dyDescent="0.3">
      <c r="A580" s="37" t="s">
        <v>99</v>
      </c>
      <c r="B580" s="38"/>
      <c r="C580" s="39">
        <f t="shared" si="239"/>
        <v>157</v>
      </c>
      <c r="D580" s="39">
        <f t="shared" si="239"/>
        <v>141</v>
      </c>
      <c r="E580" s="39">
        <f t="shared" si="239"/>
        <v>139</v>
      </c>
      <c r="F580" s="39">
        <f t="shared" ref="F580:Y580" si="245">+F551+F556+F561+F566+F571+F576</f>
        <v>143</v>
      </c>
      <c r="G580" s="39">
        <f t="shared" si="245"/>
        <v>136</v>
      </c>
      <c r="H580" s="39">
        <f t="shared" si="245"/>
        <v>153</v>
      </c>
      <c r="I580" s="39">
        <f t="shared" si="245"/>
        <v>155</v>
      </c>
      <c r="J580" s="39">
        <f t="shared" si="245"/>
        <v>171</v>
      </c>
      <c r="K580" s="39">
        <f t="shared" si="245"/>
        <v>161</v>
      </c>
      <c r="L580" s="39">
        <f t="shared" si="245"/>
        <v>172</v>
      </c>
      <c r="M580" s="39">
        <f t="shared" si="245"/>
        <v>156</v>
      </c>
      <c r="N580" s="39">
        <f t="shared" si="245"/>
        <v>180</v>
      </c>
      <c r="O580" s="39">
        <f t="shared" si="245"/>
        <v>164</v>
      </c>
      <c r="P580" s="39">
        <f t="shared" si="245"/>
        <v>223</v>
      </c>
      <c r="Q580" s="39">
        <f t="shared" si="245"/>
        <v>241</v>
      </c>
      <c r="R580" s="39">
        <f t="shared" si="245"/>
        <v>272</v>
      </c>
      <c r="S580" s="39">
        <f t="shared" si="245"/>
        <v>283</v>
      </c>
      <c r="T580" s="39">
        <f t="shared" si="245"/>
        <v>284</v>
      </c>
      <c r="U580" s="39">
        <f t="shared" si="245"/>
        <v>319</v>
      </c>
      <c r="V580" s="39">
        <f t="shared" si="245"/>
        <v>340</v>
      </c>
      <c r="W580" s="39">
        <f t="shared" si="245"/>
        <v>390</v>
      </c>
      <c r="X580" s="39">
        <f t="shared" si="245"/>
        <v>432</v>
      </c>
      <c r="Y580" s="39">
        <f t="shared" si="245"/>
        <v>472</v>
      </c>
      <c r="Z580" s="40">
        <f t="shared" si="240"/>
        <v>499</v>
      </c>
      <c r="AA580" s="40">
        <f t="shared" ref="AA580:AB580" si="246">+AA551+AA556+AA561+AA566+AA571+AA576</f>
        <v>556</v>
      </c>
      <c r="AB580" s="40">
        <f t="shared" si="246"/>
        <v>604</v>
      </c>
      <c r="AC580" s="40">
        <f t="shared" ref="AC580:AD580" si="247">+AC551+AC556+AC561+AC566+AC571+AC576</f>
        <v>637</v>
      </c>
      <c r="AD580" s="40">
        <f t="shared" si="247"/>
        <v>642</v>
      </c>
      <c r="AE580" s="83">
        <f t="shared" ref="AE580:AH580" si="248">+AE551+AE556+AE561+AE566+AE571+AE576</f>
        <v>621</v>
      </c>
      <c r="AF580" s="83">
        <f t="shared" ref="AF580:AG580" si="249">+AF551+AF556+AF561+AF566+AF571+AF576</f>
        <v>705</v>
      </c>
      <c r="AG580" s="83">
        <f t="shared" si="249"/>
        <v>717</v>
      </c>
      <c r="AH580" s="83">
        <f t="shared" si="248"/>
        <v>680</v>
      </c>
      <c r="AI580" s="122"/>
      <c r="AJ580" s="122"/>
    </row>
    <row r="581" spans="1:36" s="2" customFormat="1" ht="14.45" customHeight="1" x14ac:dyDescent="0.3">
      <c r="A581" s="101" t="s">
        <v>105</v>
      </c>
      <c r="B581" s="43"/>
      <c r="C581" s="44">
        <v>0</v>
      </c>
      <c r="D581" s="44">
        <v>0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13">
        <f>+Z552+Z557+Z562+Z567+Z572+Z577</f>
        <v>0</v>
      </c>
      <c r="AA581" s="13">
        <f t="shared" ref="AA581:AB581" si="250">+AA552+AA557+AA562+AA567+AA572+AA577</f>
        <v>80</v>
      </c>
      <c r="AB581" s="13">
        <f t="shared" si="250"/>
        <v>74</v>
      </c>
      <c r="AC581" s="13">
        <f t="shared" ref="AC581:AD581" si="251">+AC552+AC557+AC562+AC567+AC572+AC577</f>
        <v>110</v>
      </c>
      <c r="AD581" s="13">
        <f t="shared" si="251"/>
        <v>91</v>
      </c>
      <c r="AE581" s="68">
        <f t="shared" ref="AE581:AH581" si="252">+AE552+AE557+AE562+AE567+AE572+AE577</f>
        <v>142</v>
      </c>
      <c r="AF581" s="68">
        <f t="shared" ref="AF581:AG581" si="253">+AF552+AF557+AF562+AF567+AF572+AF577</f>
        <v>135</v>
      </c>
      <c r="AG581" s="68">
        <f t="shared" si="253"/>
        <v>119</v>
      </c>
      <c r="AH581" s="68">
        <f t="shared" si="252"/>
        <v>92</v>
      </c>
      <c r="AI581" s="122"/>
      <c r="AJ581" s="122"/>
    </row>
    <row r="582" spans="1:36" s="2" customFormat="1" ht="14.45" customHeight="1" x14ac:dyDescent="0.3">
      <c r="A582" s="102" t="s">
        <v>106</v>
      </c>
      <c r="B582" s="38"/>
      <c r="C582" s="39">
        <v>0</v>
      </c>
      <c r="D582" s="39">
        <v>0</v>
      </c>
      <c r="E582" s="39">
        <v>0</v>
      </c>
      <c r="F582" s="39">
        <v>0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39">
        <v>0</v>
      </c>
      <c r="N582" s="39">
        <v>0</v>
      </c>
      <c r="O582" s="39">
        <v>0</v>
      </c>
      <c r="P582" s="39">
        <v>0</v>
      </c>
      <c r="Q582" s="39">
        <v>0</v>
      </c>
      <c r="R582" s="39">
        <v>0</v>
      </c>
      <c r="S582" s="39">
        <v>0</v>
      </c>
      <c r="T582" s="39">
        <v>0</v>
      </c>
      <c r="U582" s="39">
        <v>0</v>
      </c>
      <c r="V582" s="39">
        <v>0</v>
      </c>
      <c r="W582" s="39">
        <v>0</v>
      </c>
      <c r="X582" s="39">
        <v>0</v>
      </c>
      <c r="Y582" s="39">
        <v>0</v>
      </c>
      <c r="Z582" s="40">
        <f>+Z553+Z558+Z563+Z568+Z573+Z578</f>
        <v>0</v>
      </c>
      <c r="AA582" s="40">
        <f t="shared" ref="AA582:AB582" si="254">+AA553+AA558+AA563+AA568+AA573+AA578</f>
        <v>36</v>
      </c>
      <c r="AB582" s="40">
        <f t="shared" si="254"/>
        <v>31</v>
      </c>
      <c r="AC582" s="40">
        <f t="shared" ref="AC582:AD582" si="255">+AC553+AC558+AC563+AC568+AC573+AC578</f>
        <v>31</v>
      </c>
      <c r="AD582" s="40">
        <f t="shared" si="255"/>
        <v>31</v>
      </c>
      <c r="AE582" s="83">
        <f t="shared" ref="AE582:AH582" si="256">+AE553+AE558+AE563+AE568+AE573+AE578</f>
        <v>78</v>
      </c>
      <c r="AF582" s="83">
        <f t="shared" ref="AF582:AG582" si="257">+AF553+AF558+AF563+AF568+AF573+AF578</f>
        <v>40</v>
      </c>
      <c r="AG582" s="83">
        <f t="shared" si="257"/>
        <v>33</v>
      </c>
      <c r="AH582" s="83">
        <f t="shared" si="256"/>
        <v>19</v>
      </c>
      <c r="AI582" s="122"/>
      <c r="AJ582" s="122"/>
    </row>
    <row r="583" spans="1:36" s="3" customFormat="1" ht="14.45" customHeight="1" x14ac:dyDescent="0.3">
      <c r="A583" s="10" t="s">
        <v>90</v>
      </c>
      <c r="B583" s="20"/>
      <c r="C583" s="21">
        <f t="shared" ref="C583:F583" si="258">SUM(C579:C580)</f>
        <v>198</v>
      </c>
      <c r="D583" s="21">
        <f t="shared" si="258"/>
        <v>192</v>
      </c>
      <c r="E583" s="21">
        <f t="shared" si="258"/>
        <v>208</v>
      </c>
      <c r="F583" s="21">
        <f t="shared" si="258"/>
        <v>215</v>
      </c>
      <c r="G583" s="21">
        <f t="shared" ref="G583:Z583" si="259">SUM(G579:G580)</f>
        <v>227</v>
      </c>
      <c r="H583" s="21">
        <f t="shared" si="259"/>
        <v>262</v>
      </c>
      <c r="I583" s="21">
        <f t="shared" si="259"/>
        <v>285</v>
      </c>
      <c r="J583" s="21">
        <f t="shared" si="259"/>
        <v>336</v>
      </c>
      <c r="K583" s="21">
        <f t="shared" si="259"/>
        <v>348</v>
      </c>
      <c r="L583" s="21">
        <f t="shared" si="259"/>
        <v>374</v>
      </c>
      <c r="M583" s="21">
        <f t="shared" si="259"/>
        <v>386</v>
      </c>
      <c r="N583" s="21">
        <f t="shared" si="259"/>
        <v>429</v>
      </c>
      <c r="O583" s="21">
        <f t="shared" si="259"/>
        <v>431</v>
      </c>
      <c r="P583" s="21">
        <f t="shared" si="259"/>
        <v>486</v>
      </c>
      <c r="Q583" s="21">
        <f t="shared" si="259"/>
        <v>511</v>
      </c>
      <c r="R583" s="21">
        <f t="shared" si="259"/>
        <v>548</v>
      </c>
      <c r="S583" s="21">
        <f t="shared" si="259"/>
        <v>550</v>
      </c>
      <c r="T583" s="21">
        <f t="shared" si="259"/>
        <v>547</v>
      </c>
      <c r="U583" s="21">
        <f t="shared" si="259"/>
        <v>587</v>
      </c>
      <c r="V583" s="21">
        <f t="shared" si="259"/>
        <v>689</v>
      </c>
      <c r="W583" s="21">
        <f t="shared" si="259"/>
        <v>726</v>
      </c>
      <c r="X583" s="21">
        <f t="shared" si="259"/>
        <v>771</v>
      </c>
      <c r="Y583" s="21">
        <f t="shared" si="259"/>
        <v>859</v>
      </c>
      <c r="Z583" s="21">
        <f t="shared" si="259"/>
        <v>900</v>
      </c>
      <c r="AA583" s="21">
        <f t="shared" ref="AA583:AH583" si="260">SUM(AA579:AA582)</f>
        <v>1006</v>
      </c>
      <c r="AB583" s="21">
        <f t="shared" si="260"/>
        <v>1030</v>
      </c>
      <c r="AC583" s="21">
        <f t="shared" si="260"/>
        <v>1123</v>
      </c>
      <c r="AD583" s="21">
        <f t="shared" si="260"/>
        <v>1104</v>
      </c>
      <c r="AE583" s="23">
        <f t="shared" si="260"/>
        <v>1160</v>
      </c>
      <c r="AF583" s="23">
        <f t="shared" ref="AF583:AG583" si="261">SUM(AF579:AF582)</f>
        <v>1216</v>
      </c>
      <c r="AG583" s="23">
        <f t="shared" si="261"/>
        <v>1198</v>
      </c>
      <c r="AH583" s="23">
        <f t="shared" si="260"/>
        <v>1083</v>
      </c>
      <c r="AI583" s="123"/>
      <c r="AJ583" s="123"/>
    </row>
    <row r="584" spans="1:36" s="3" customFormat="1" ht="14.45" customHeight="1" x14ac:dyDescent="0.3">
      <c r="A584" s="129" t="s">
        <v>94</v>
      </c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  <c r="AC584" s="129"/>
      <c r="AD584" s="129"/>
      <c r="AE584" s="129"/>
      <c r="AF584" s="129"/>
      <c r="AG584" s="129"/>
      <c r="AH584" s="129"/>
      <c r="AI584" s="123"/>
      <c r="AJ584" s="123"/>
    </row>
    <row r="585" spans="1:36" ht="14.45" customHeight="1" x14ac:dyDescent="0.1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</row>
    <row r="586" spans="1:36" s="2" customFormat="1" ht="14.45" customHeight="1" x14ac:dyDescent="0.3">
      <c r="A586" s="106" t="s">
        <v>89</v>
      </c>
      <c r="B586" s="107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9"/>
      <c r="AF586" s="109"/>
      <c r="AG586" s="109"/>
      <c r="AH586" s="109"/>
      <c r="AI586" s="122"/>
      <c r="AJ586" s="122"/>
    </row>
    <row r="587" spans="1:36" s="2" customFormat="1" ht="14.45" customHeight="1" x14ac:dyDescent="0.3">
      <c r="A587" s="110"/>
      <c r="B587" s="111" t="s">
        <v>96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0</v>
      </c>
      <c r="Q587" s="112">
        <v>0</v>
      </c>
      <c r="R587" s="112">
        <v>0</v>
      </c>
      <c r="S587" s="112">
        <v>0</v>
      </c>
      <c r="T587" s="112">
        <v>0</v>
      </c>
      <c r="U587" s="112">
        <v>0</v>
      </c>
      <c r="V587" s="112">
        <v>0</v>
      </c>
      <c r="W587" s="112">
        <v>0</v>
      </c>
      <c r="X587" s="112">
        <v>0</v>
      </c>
      <c r="Y587" s="112">
        <v>0</v>
      </c>
      <c r="Z587" s="113">
        <v>0</v>
      </c>
      <c r="AA587" s="112">
        <v>0</v>
      </c>
      <c r="AB587" s="112">
        <v>0</v>
      </c>
      <c r="AC587" s="112">
        <v>0</v>
      </c>
      <c r="AD587" s="112">
        <v>0</v>
      </c>
      <c r="AE587" s="114">
        <v>1</v>
      </c>
      <c r="AF587" s="114">
        <v>0</v>
      </c>
      <c r="AG587" s="114">
        <v>0</v>
      </c>
      <c r="AH587" s="114">
        <v>0</v>
      </c>
      <c r="AI587" s="122"/>
      <c r="AJ587" s="122"/>
    </row>
    <row r="588" spans="1:36" s="2" customFormat="1" ht="14.45" customHeight="1" x14ac:dyDescent="0.3">
      <c r="A588" s="106"/>
      <c r="B588" s="107" t="s">
        <v>97</v>
      </c>
      <c r="C588" s="108">
        <v>0</v>
      </c>
      <c r="D588" s="108">
        <v>0</v>
      </c>
      <c r="E588" s="108">
        <v>0</v>
      </c>
      <c r="F588" s="108">
        <v>0</v>
      </c>
      <c r="G588" s="108">
        <v>0</v>
      </c>
      <c r="H588" s="108">
        <v>0</v>
      </c>
      <c r="I588" s="108">
        <v>0</v>
      </c>
      <c r="J588" s="108">
        <v>0</v>
      </c>
      <c r="K588" s="108">
        <v>0</v>
      </c>
      <c r="L588" s="108">
        <v>0</v>
      </c>
      <c r="M588" s="108">
        <v>0</v>
      </c>
      <c r="N588" s="108">
        <v>0</v>
      </c>
      <c r="O588" s="108">
        <v>0</v>
      </c>
      <c r="P588" s="108">
        <v>0</v>
      </c>
      <c r="Q588" s="108">
        <v>0</v>
      </c>
      <c r="R588" s="108">
        <v>0</v>
      </c>
      <c r="S588" s="108">
        <v>0</v>
      </c>
      <c r="T588" s="108">
        <v>0</v>
      </c>
      <c r="U588" s="108">
        <v>0</v>
      </c>
      <c r="V588" s="108">
        <v>0</v>
      </c>
      <c r="W588" s="108">
        <v>0</v>
      </c>
      <c r="X588" s="108">
        <v>0</v>
      </c>
      <c r="Y588" s="108">
        <v>0</v>
      </c>
      <c r="Z588" s="115">
        <v>0</v>
      </c>
      <c r="AA588" s="108">
        <v>0</v>
      </c>
      <c r="AB588" s="108">
        <v>0</v>
      </c>
      <c r="AC588" s="108">
        <v>0</v>
      </c>
      <c r="AD588" s="108">
        <v>0</v>
      </c>
      <c r="AE588" s="109">
        <v>0</v>
      </c>
      <c r="AF588" s="109">
        <v>0</v>
      </c>
      <c r="AG588" s="109">
        <v>0</v>
      </c>
      <c r="AH588" s="109">
        <v>0</v>
      </c>
      <c r="AI588" s="122"/>
      <c r="AJ588" s="122"/>
    </row>
    <row r="589" spans="1:36" s="2" customFormat="1" ht="14.45" customHeight="1" x14ac:dyDescent="0.3">
      <c r="A589" s="110"/>
      <c r="B589" s="111" t="s">
        <v>103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0</v>
      </c>
      <c r="Q589" s="112">
        <v>0</v>
      </c>
      <c r="R589" s="112">
        <v>0</v>
      </c>
      <c r="S589" s="112">
        <v>0</v>
      </c>
      <c r="T589" s="112">
        <v>0</v>
      </c>
      <c r="U589" s="112">
        <v>0</v>
      </c>
      <c r="V589" s="112">
        <v>0</v>
      </c>
      <c r="W589" s="112">
        <v>0</v>
      </c>
      <c r="X589" s="112">
        <v>0</v>
      </c>
      <c r="Y589" s="112">
        <v>0</v>
      </c>
      <c r="Z589" s="113">
        <v>0</v>
      </c>
      <c r="AA589" s="112">
        <v>0</v>
      </c>
      <c r="AB589" s="112">
        <v>0</v>
      </c>
      <c r="AC589" s="112">
        <v>0</v>
      </c>
      <c r="AD589" s="112">
        <v>0</v>
      </c>
      <c r="AE589" s="114">
        <v>16</v>
      </c>
      <c r="AF589" s="114">
        <v>0</v>
      </c>
      <c r="AG589" s="114">
        <v>0</v>
      </c>
      <c r="AH589" s="114">
        <v>0</v>
      </c>
      <c r="AI589" s="122"/>
      <c r="AJ589" s="122"/>
    </row>
    <row r="590" spans="1:36" s="2" customFormat="1" ht="14.45" customHeight="1" x14ac:dyDescent="0.3">
      <c r="A590" s="106"/>
      <c r="B590" s="107" t="s">
        <v>104</v>
      </c>
      <c r="C590" s="108">
        <v>0</v>
      </c>
      <c r="D590" s="108">
        <v>0</v>
      </c>
      <c r="E590" s="108">
        <v>0</v>
      </c>
      <c r="F590" s="108">
        <v>0</v>
      </c>
      <c r="G590" s="108">
        <v>0</v>
      </c>
      <c r="H590" s="108">
        <v>0</v>
      </c>
      <c r="I590" s="108">
        <v>0</v>
      </c>
      <c r="J590" s="108">
        <v>0</v>
      </c>
      <c r="K590" s="108">
        <v>0</v>
      </c>
      <c r="L590" s="108">
        <v>0</v>
      </c>
      <c r="M590" s="108">
        <v>0</v>
      </c>
      <c r="N590" s="108">
        <v>0</v>
      </c>
      <c r="O590" s="108">
        <v>0</v>
      </c>
      <c r="P590" s="108">
        <v>0</v>
      </c>
      <c r="Q590" s="108">
        <v>0</v>
      </c>
      <c r="R590" s="108">
        <v>0</v>
      </c>
      <c r="S590" s="108">
        <v>0</v>
      </c>
      <c r="T590" s="108">
        <v>0</v>
      </c>
      <c r="U590" s="108">
        <v>0</v>
      </c>
      <c r="V590" s="108">
        <v>0</v>
      </c>
      <c r="W590" s="108">
        <v>0</v>
      </c>
      <c r="X590" s="108">
        <v>0</v>
      </c>
      <c r="Y590" s="108">
        <v>0</v>
      </c>
      <c r="Z590" s="115">
        <v>0</v>
      </c>
      <c r="AA590" s="108">
        <v>0</v>
      </c>
      <c r="AB590" s="108">
        <v>0</v>
      </c>
      <c r="AC590" s="108">
        <v>0</v>
      </c>
      <c r="AD590" s="108">
        <v>0</v>
      </c>
      <c r="AE590" s="109">
        <v>34</v>
      </c>
      <c r="AF590" s="109">
        <v>0</v>
      </c>
      <c r="AG590" s="109">
        <v>0</v>
      </c>
      <c r="AH590" s="109">
        <v>0</v>
      </c>
      <c r="AI590" s="122"/>
      <c r="AJ590" s="122"/>
    </row>
    <row r="591" spans="1:36" s="2" customFormat="1" ht="14.45" customHeight="1" x14ac:dyDescent="0.3">
      <c r="A591" s="110" t="s">
        <v>60</v>
      </c>
      <c r="B591" s="111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3"/>
      <c r="AA591" s="112"/>
      <c r="AB591" s="112"/>
      <c r="AC591" s="112"/>
      <c r="AD591" s="112"/>
      <c r="AE591" s="114"/>
      <c r="AF591" s="114"/>
      <c r="AG591" s="114"/>
      <c r="AH591" s="114"/>
      <c r="AI591" s="122"/>
      <c r="AJ591" s="122"/>
    </row>
    <row r="592" spans="1:36" s="2" customFormat="1" ht="14.45" customHeight="1" x14ac:dyDescent="0.3">
      <c r="A592" s="106"/>
      <c r="B592" s="107" t="s">
        <v>96</v>
      </c>
      <c r="C592" s="108">
        <v>30</v>
      </c>
      <c r="D592" s="108">
        <v>38</v>
      </c>
      <c r="E592" s="108">
        <v>48</v>
      </c>
      <c r="F592" s="108">
        <v>49</v>
      </c>
      <c r="G592" s="108">
        <v>58</v>
      </c>
      <c r="H592" s="108">
        <v>73</v>
      </c>
      <c r="I592" s="108">
        <v>88</v>
      </c>
      <c r="J592" s="108">
        <v>97</v>
      </c>
      <c r="K592" s="108">
        <v>116</v>
      </c>
      <c r="L592" s="108">
        <v>132</v>
      </c>
      <c r="M592" s="108">
        <v>149</v>
      </c>
      <c r="N592" s="108">
        <v>153</v>
      </c>
      <c r="O592" s="108">
        <v>172</v>
      </c>
      <c r="P592" s="108">
        <v>165</v>
      </c>
      <c r="Q592" s="108">
        <v>165</v>
      </c>
      <c r="R592" s="108">
        <v>170</v>
      </c>
      <c r="S592" s="108">
        <v>162</v>
      </c>
      <c r="T592" s="108">
        <v>157</v>
      </c>
      <c r="U592" s="108">
        <v>157</v>
      </c>
      <c r="V592" s="108">
        <v>199</v>
      </c>
      <c r="W592" s="108">
        <v>191</v>
      </c>
      <c r="X592" s="108">
        <v>187</v>
      </c>
      <c r="Y592" s="108">
        <v>215</v>
      </c>
      <c r="Z592" s="115">
        <v>225</v>
      </c>
      <c r="AA592" s="108">
        <v>177</v>
      </c>
      <c r="AB592" s="108">
        <v>169</v>
      </c>
      <c r="AC592" s="108">
        <v>180</v>
      </c>
      <c r="AD592" s="108">
        <v>180</v>
      </c>
      <c r="AE592" s="109">
        <v>166</v>
      </c>
      <c r="AF592" s="109">
        <v>186</v>
      </c>
      <c r="AG592" s="109">
        <v>173</v>
      </c>
      <c r="AH592" s="109">
        <v>155</v>
      </c>
      <c r="AI592" s="122"/>
      <c r="AJ592" s="122"/>
    </row>
    <row r="593" spans="1:36" s="2" customFormat="1" ht="14.45" customHeight="1" x14ac:dyDescent="0.3">
      <c r="A593" s="110"/>
      <c r="B593" s="111" t="s">
        <v>97</v>
      </c>
      <c r="C593" s="112">
        <v>147</v>
      </c>
      <c r="D593" s="112">
        <v>130</v>
      </c>
      <c r="E593" s="112">
        <v>124</v>
      </c>
      <c r="F593" s="112">
        <v>126</v>
      </c>
      <c r="G593" s="112">
        <v>119</v>
      </c>
      <c r="H593" s="112">
        <v>131</v>
      </c>
      <c r="I593" s="112">
        <v>132</v>
      </c>
      <c r="J593" s="112">
        <v>146</v>
      </c>
      <c r="K593" s="112">
        <v>134</v>
      </c>
      <c r="L593" s="112">
        <v>138</v>
      </c>
      <c r="M593" s="112">
        <v>120</v>
      </c>
      <c r="N593" s="112">
        <v>139</v>
      </c>
      <c r="O593" s="112">
        <v>124</v>
      </c>
      <c r="P593" s="112">
        <v>160</v>
      </c>
      <c r="Q593" s="112">
        <v>174</v>
      </c>
      <c r="R593" s="112">
        <v>184</v>
      </c>
      <c r="S593" s="112">
        <v>192</v>
      </c>
      <c r="T593" s="112">
        <v>199</v>
      </c>
      <c r="U593" s="112">
        <v>223</v>
      </c>
      <c r="V593" s="112">
        <v>235</v>
      </c>
      <c r="W593" s="112">
        <v>262</v>
      </c>
      <c r="X593" s="112">
        <v>278</v>
      </c>
      <c r="Y593" s="112">
        <v>299</v>
      </c>
      <c r="Z593" s="113">
        <v>320</v>
      </c>
      <c r="AA593" s="112">
        <v>355</v>
      </c>
      <c r="AB593" s="112">
        <v>389</v>
      </c>
      <c r="AC593" s="112">
        <v>396</v>
      </c>
      <c r="AD593" s="112">
        <v>385</v>
      </c>
      <c r="AE593" s="114">
        <v>366</v>
      </c>
      <c r="AF593" s="114">
        <v>404</v>
      </c>
      <c r="AG593" s="114">
        <v>410</v>
      </c>
      <c r="AH593" s="114">
        <v>400</v>
      </c>
      <c r="AI593" s="122"/>
      <c r="AJ593" s="122"/>
    </row>
    <row r="594" spans="1:36" s="2" customFormat="1" ht="14.45" customHeight="1" x14ac:dyDescent="0.3">
      <c r="A594" s="106"/>
      <c r="B594" s="107" t="s">
        <v>107</v>
      </c>
      <c r="C594" s="108">
        <v>0</v>
      </c>
      <c r="D594" s="108">
        <v>0</v>
      </c>
      <c r="E594" s="108">
        <v>0</v>
      </c>
      <c r="F594" s="108">
        <v>0</v>
      </c>
      <c r="G594" s="108">
        <v>0</v>
      </c>
      <c r="H594" s="108">
        <v>0</v>
      </c>
      <c r="I594" s="108">
        <v>0</v>
      </c>
      <c r="J594" s="108">
        <v>0</v>
      </c>
      <c r="K594" s="108">
        <v>0</v>
      </c>
      <c r="L594" s="108">
        <v>0</v>
      </c>
      <c r="M594" s="108">
        <v>0</v>
      </c>
      <c r="N594" s="108">
        <v>0</v>
      </c>
      <c r="O594" s="108">
        <v>0</v>
      </c>
      <c r="P594" s="108">
        <v>0</v>
      </c>
      <c r="Q594" s="108">
        <v>0</v>
      </c>
      <c r="R594" s="108">
        <v>0</v>
      </c>
      <c r="S594" s="108">
        <v>0</v>
      </c>
      <c r="T594" s="108">
        <v>0</v>
      </c>
      <c r="U594" s="108">
        <v>0</v>
      </c>
      <c r="V594" s="108">
        <v>0</v>
      </c>
      <c r="W594" s="108">
        <v>0</v>
      </c>
      <c r="X594" s="108">
        <v>0</v>
      </c>
      <c r="Y594" s="108">
        <v>0</v>
      </c>
      <c r="Z594" s="115">
        <v>0</v>
      </c>
      <c r="AA594" s="108">
        <v>40</v>
      </c>
      <c r="AB594" s="108">
        <v>37</v>
      </c>
      <c r="AC594" s="108">
        <v>55</v>
      </c>
      <c r="AD594" s="108">
        <v>42</v>
      </c>
      <c r="AE594" s="109">
        <v>71</v>
      </c>
      <c r="AF594" s="109">
        <v>76</v>
      </c>
      <c r="AG594" s="109">
        <v>65</v>
      </c>
      <c r="AH594" s="109">
        <v>50</v>
      </c>
      <c r="AI594" s="122"/>
      <c r="AJ594" s="122"/>
    </row>
    <row r="595" spans="1:36" s="2" customFormat="1" ht="14.45" customHeight="1" x14ac:dyDescent="0.3">
      <c r="A595" s="110"/>
      <c r="B595" s="111" t="s">
        <v>104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0</v>
      </c>
      <c r="Q595" s="112">
        <v>0</v>
      </c>
      <c r="R595" s="112">
        <v>0</v>
      </c>
      <c r="S595" s="112">
        <v>0</v>
      </c>
      <c r="T595" s="112">
        <v>0</v>
      </c>
      <c r="U595" s="112">
        <v>0</v>
      </c>
      <c r="V595" s="112">
        <v>0</v>
      </c>
      <c r="W595" s="112">
        <v>0</v>
      </c>
      <c r="X595" s="112">
        <v>0</v>
      </c>
      <c r="Y595" s="112">
        <v>0</v>
      </c>
      <c r="Z595" s="113">
        <v>0</v>
      </c>
      <c r="AA595" s="112">
        <v>11</v>
      </c>
      <c r="AB595" s="112">
        <v>10</v>
      </c>
      <c r="AC595" s="112">
        <v>10</v>
      </c>
      <c r="AD595" s="112">
        <v>10</v>
      </c>
      <c r="AE595" s="114">
        <v>24</v>
      </c>
      <c r="AF595" s="114">
        <v>22</v>
      </c>
      <c r="AG595" s="114">
        <v>20</v>
      </c>
      <c r="AH595" s="114">
        <v>12</v>
      </c>
      <c r="AI595" s="122"/>
      <c r="AJ595" s="122"/>
    </row>
    <row r="596" spans="1:36" s="2" customFormat="1" ht="14.45" customHeight="1" x14ac:dyDescent="0.3">
      <c r="A596" s="106" t="s">
        <v>61</v>
      </c>
      <c r="B596" s="107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15"/>
      <c r="AA596" s="108"/>
      <c r="AB596" s="108"/>
      <c r="AC596" s="108"/>
      <c r="AD596" s="108"/>
      <c r="AE596" s="109"/>
      <c r="AF596" s="109"/>
      <c r="AG596" s="109"/>
      <c r="AH596" s="109"/>
      <c r="AI596" s="122"/>
      <c r="AJ596" s="122"/>
    </row>
    <row r="597" spans="1:36" s="2" customFormat="1" ht="14.45" customHeight="1" x14ac:dyDescent="0.3">
      <c r="A597" s="110"/>
      <c r="B597" s="111" t="s">
        <v>96</v>
      </c>
      <c r="C597" s="112">
        <v>11</v>
      </c>
      <c r="D597" s="112">
        <v>13</v>
      </c>
      <c r="E597" s="112">
        <v>21</v>
      </c>
      <c r="F597" s="112">
        <v>23</v>
      </c>
      <c r="G597" s="112">
        <v>33</v>
      </c>
      <c r="H597" s="112">
        <v>36</v>
      </c>
      <c r="I597" s="112">
        <v>42</v>
      </c>
      <c r="J597" s="112">
        <v>68</v>
      </c>
      <c r="K597" s="112">
        <v>71</v>
      </c>
      <c r="L597" s="112">
        <v>70</v>
      </c>
      <c r="M597" s="112">
        <v>81</v>
      </c>
      <c r="N597" s="112">
        <v>96</v>
      </c>
      <c r="O597" s="112">
        <v>95</v>
      </c>
      <c r="P597" s="112">
        <v>98</v>
      </c>
      <c r="Q597" s="112">
        <v>105</v>
      </c>
      <c r="R597" s="112">
        <v>106</v>
      </c>
      <c r="S597" s="112">
        <v>105</v>
      </c>
      <c r="T597" s="112">
        <v>106</v>
      </c>
      <c r="U597" s="112">
        <v>111</v>
      </c>
      <c r="V597" s="112">
        <v>150</v>
      </c>
      <c r="W597" s="112">
        <v>147</v>
      </c>
      <c r="X597" s="112">
        <v>152</v>
      </c>
      <c r="Y597" s="112">
        <v>172</v>
      </c>
      <c r="Z597" s="113">
        <v>176</v>
      </c>
      <c r="AA597" s="112">
        <v>157</v>
      </c>
      <c r="AB597" s="112">
        <v>152</v>
      </c>
      <c r="AC597" s="112">
        <v>165</v>
      </c>
      <c r="AD597" s="112">
        <v>160</v>
      </c>
      <c r="AE597" s="114">
        <v>152</v>
      </c>
      <c r="AF597" s="114">
        <v>150</v>
      </c>
      <c r="AG597" s="114">
        <v>156</v>
      </c>
      <c r="AH597" s="114">
        <v>137</v>
      </c>
      <c r="AI597" s="122"/>
      <c r="AJ597" s="122"/>
    </row>
    <row r="598" spans="1:36" s="2" customFormat="1" ht="14.45" customHeight="1" x14ac:dyDescent="0.3">
      <c r="A598" s="106"/>
      <c r="B598" s="107" t="s">
        <v>97</v>
      </c>
      <c r="C598" s="108">
        <v>10</v>
      </c>
      <c r="D598" s="108">
        <v>11</v>
      </c>
      <c r="E598" s="108">
        <v>15</v>
      </c>
      <c r="F598" s="108">
        <v>17</v>
      </c>
      <c r="G598" s="108">
        <v>17</v>
      </c>
      <c r="H598" s="108">
        <v>22</v>
      </c>
      <c r="I598" s="108">
        <v>23</v>
      </c>
      <c r="J598" s="108">
        <v>25</v>
      </c>
      <c r="K598" s="108">
        <v>27</v>
      </c>
      <c r="L598" s="108">
        <v>34</v>
      </c>
      <c r="M598" s="108">
        <v>36</v>
      </c>
      <c r="N598" s="108">
        <v>41</v>
      </c>
      <c r="O598" s="108">
        <v>40</v>
      </c>
      <c r="P598" s="108">
        <v>63</v>
      </c>
      <c r="Q598" s="108">
        <v>67</v>
      </c>
      <c r="R598" s="108">
        <v>88</v>
      </c>
      <c r="S598" s="108">
        <v>91</v>
      </c>
      <c r="T598" s="108">
        <v>85</v>
      </c>
      <c r="U598" s="108">
        <v>96</v>
      </c>
      <c r="V598" s="108">
        <v>105</v>
      </c>
      <c r="W598" s="108">
        <v>126</v>
      </c>
      <c r="X598" s="108">
        <v>154</v>
      </c>
      <c r="Y598" s="108">
        <v>173</v>
      </c>
      <c r="Z598" s="115">
        <v>179</v>
      </c>
      <c r="AA598" s="108">
        <v>201</v>
      </c>
      <c r="AB598" s="108">
        <v>215</v>
      </c>
      <c r="AC598" s="108">
        <v>241</v>
      </c>
      <c r="AD598" s="108">
        <v>257</v>
      </c>
      <c r="AE598" s="109">
        <v>255</v>
      </c>
      <c r="AF598" s="109">
        <v>301</v>
      </c>
      <c r="AG598" s="109">
        <v>307</v>
      </c>
      <c r="AH598" s="109">
        <v>280</v>
      </c>
      <c r="AI598" s="122"/>
      <c r="AJ598" s="122"/>
    </row>
    <row r="599" spans="1:36" s="2" customFormat="1" ht="14.45" customHeight="1" x14ac:dyDescent="0.3">
      <c r="A599" s="110"/>
      <c r="B599" s="111" t="s">
        <v>103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0</v>
      </c>
      <c r="Q599" s="112">
        <v>0</v>
      </c>
      <c r="R599" s="112">
        <v>0</v>
      </c>
      <c r="S599" s="112">
        <v>0</v>
      </c>
      <c r="T599" s="112">
        <v>0</v>
      </c>
      <c r="U599" s="112">
        <v>0</v>
      </c>
      <c r="V599" s="112">
        <v>0</v>
      </c>
      <c r="W599" s="112">
        <v>0</v>
      </c>
      <c r="X599" s="112">
        <v>0</v>
      </c>
      <c r="Y599" s="112">
        <v>0</v>
      </c>
      <c r="Z599" s="113">
        <v>0</v>
      </c>
      <c r="AA599" s="112">
        <v>40</v>
      </c>
      <c r="AB599" s="112">
        <v>37</v>
      </c>
      <c r="AC599" s="112">
        <v>55</v>
      </c>
      <c r="AD599" s="112">
        <v>49</v>
      </c>
      <c r="AE599" s="114">
        <v>55</v>
      </c>
      <c r="AF599" s="114">
        <v>59</v>
      </c>
      <c r="AG599" s="114">
        <v>54</v>
      </c>
      <c r="AH599" s="114">
        <v>42</v>
      </c>
      <c r="AI599" s="122"/>
      <c r="AJ599" s="122"/>
    </row>
    <row r="600" spans="1:36" s="2" customFormat="1" ht="14.45" customHeight="1" x14ac:dyDescent="0.3">
      <c r="A600" s="106"/>
      <c r="B600" s="107" t="s">
        <v>104</v>
      </c>
      <c r="C600" s="108">
        <v>0</v>
      </c>
      <c r="D600" s="108">
        <v>0</v>
      </c>
      <c r="E600" s="108">
        <v>0</v>
      </c>
      <c r="F600" s="108">
        <v>0</v>
      </c>
      <c r="G600" s="108">
        <v>0</v>
      </c>
      <c r="H600" s="108">
        <v>0</v>
      </c>
      <c r="I600" s="108">
        <v>0</v>
      </c>
      <c r="J600" s="108">
        <v>0</v>
      </c>
      <c r="K600" s="108">
        <v>0</v>
      </c>
      <c r="L600" s="108">
        <v>0</v>
      </c>
      <c r="M600" s="108">
        <v>0</v>
      </c>
      <c r="N600" s="108">
        <v>0</v>
      </c>
      <c r="O600" s="108">
        <v>0</v>
      </c>
      <c r="P600" s="108">
        <v>0</v>
      </c>
      <c r="Q600" s="108">
        <v>0</v>
      </c>
      <c r="R600" s="108">
        <v>0</v>
      </c>
      <c r="S600" s="108">
        <v>0</v>
      </c>
      <c r="T600" s="108">
        <v>0</v>
      </c>
      <c r="U600" s="108">
        <v>0</v>
      </c>
      <c r="V600" s="108">
        <v>0</v>
      </c>
      <c r="W600" s="108">
        <v>0</v>
      </c>
      <c r="X600" s="108">
        <v>0</v>
      </c>
      <c r="Y600" s="108">
        <v>0</v>
      </c>
      <c r="Z600" s="115">
        <v>0</v>
      </c>
      <c r="AA600" s="108">
        <v>25</v>
      </c>
      <c r="AB600" s="108">
        <v>21</v>
      </c>
      <c r="AC600" s="108">
        <v>21</v>
      </c>
      <c r="AD600" s="108">
        <v>21</v>
      </c>
      <c r="AE600" s="109">
        <v>20</v>
      </c>
      <c r="AF600" s="109">
        <v>18</v>
      </c>
      <c r="AG600" s="109">
        <v>13</v>
      </c>
      <c r="AH600" s="109">
        <v>7</v>
      </c>
      <c r="AI600" s="122"/>
      <c r="AJ600" s="122"/>
    </row>
    <row r="601" spans="1:36" s="2" customFormat="1" ht="14.45" customHeight="1" x14ac:dyDescent="0.3">
      <c r="A601" s="110" t="s">
        <v>98</v>
      </c>
      <c r="B601" s="111"/>
      <c r="C601" s="112">
        <f t="shared" ref="C601:E602" si="262">+C587+C592+C597</f>
        <v>41</v>
      </c>
      <c r="D601" s="112">
        <f t="shared" si="262"/>
        <v>51</v>
      </c>
      <c r="E601" s="112">
        <f t="shared" si="262"/>
        <v>69</v>
      </c>
      <c r="F601" s="112">
        <f t="shared" ref="F601:T601" si="263">+F592+F597</f>
        <v>72</v>
      </c>
      <c r="G601" s="112">
        <f t="shared" si="263"/>
        <v>91</v>
      </c>
      <c r="H601" s="112">
        <f t="shared" si="263"/>
        <v>109</v>
      </c>
      <c r="I601" s="112">
        <f t="shared" si="263"/>
        <v>130</v>
      </c>
      <c r="J601" s="112">
        <f t="shared" si="263"/>
        <v>165</v>
      </c>
      <c r="K601" s="112">
        <f t="shared" si="263"/>
        <v>187</v>
      </c>
      <c r="L601" s="112">
        <f t="shared" si="263"/>
        <v>202</v>
      </c>
      <c r="M601" s="112">
        <f t="shared" si="263"/>
        <v>230</v>
      </c>
      <c r="N601" s="112">
        <f t="shared" si="263"/>
        <v>249</v>
      </c>
      <c r="O601" s="112">
        <f t="shared" si="263"/>
        <v>267</v>
      </c>
      <c r="P601" s="112">
        <f t="shared" si="263"/>
        <v>263</v>
      </c>
      <c r="Q601" s="112">
        <f t="shared" si="263"/>
        <v>270</v>
      </c>
      <c r="R601" s="112">
        <f t="shared" si="263"/>
        <v>276</v>
      </c>
      <c r="S601" s="112">
        <f t="shared" si="263"/>
        <v>267</v>
      </c>
      <c r="T601" s="112">
        <f t="shared" si="263"/>
        <v>263</v>
      </c>
      <c r="U601" s="112">
        <f t="shared" ref="U601:Z602" si="264">+U587+U592+U597</f>
        <v>268</v>
      </c>
      <c r="V601" s="112">
        <f t="shared" si="264"/>
        <v>349</v>
      </c>
      <c r="W601" s="112">
        <f t="shared" si="264"/>
        <v>338</v>
      </c>
      <c r="X601" s="112">
        <f t="shared" si="264"/>
        <v>339</v>
      </c>
      <c r="Y601" s="112">
        <f t="shared" si="264"/>
        <v>387</v>
      </c>
      <c r="Z601" s="113">
        <f t="shared" si="264"/>
        <v>401</v>
      </c>
      <c r="AA601" s="112">
        <f t="shared" ref="AA601:AH601" si="265">SUM(AA587+AA592+AA597)</f>
        <v>334</v>
      </c>
      <c r="AB601" s="112">
        <f t="shared" si="265"/>
        <v>321</v>
      </c>
      <c r="AC601" s="112">
        <f t="shared" si="265"/>
        <v>345</v>
      </c>
      <c r="AD601" s="112">
        <f t="shared" si="265"/>
        <v>340</v>
      </c>
      <c r="AE601" s="114">
        <f t="shared" si="265"/>
        <v>319</v>
      </c>
      <c r="AF601" s="114">
        <f t="shared" ref="AF601" si="266">SUM(AF587+AF592+AF597)</f>
        <v>336</v>
      </c>
      <c r="AG601" s="114">
        <f t="shared" ref="AG601" si="267">SUM(AG587+AG592+AG597)</f>
        <v>329</v>
      </c>
      <c r="AH601" s="114">
        <f t="shared" si="265"/>
        <v>292</v>
      </c>
      <c r="AI601" s="122"/>
      <c r="AJ601" s="122"/>
    </row>
    <row r="602" spans="1:36" s="2" customFormat="1" ht="14.45" customHeight="1" x14ac:dyDescent="0.3">
      <c r="A602" s="106" t="s">
        <v>99</v>
      </c>
      <c r="B602" s="107"/>
      <c r="C602" s="108">
        <f t="shared" si="262"/>
        <v>157</v>
      </c>
      <c r="D602" s="108">
        <f t="shared" si="262"/>
        <v>141</v>
      </c>
      <c r="E602" s="108">
        <f t="shared" si="262"/>
        <v>139</v>
      </c>
      <c r="F602" s="108">
        <f t="shared" ref="F602:T602" si="268">+F593+F598</f>
        <v>143</v>
      </c>
      <c r="G602" s="108">
        <f t="shared" si="268"/>
        <v>136</v>
      </c>
      <c r="H602" s="108">
        <f t="shared" si="268"/>
        <v>153</v>
      </c>
      <c r="I602" s="108">
        <f t="shared" si="268"/>
        <v>155</v>
      </c>
      <c r="J602" s="108">
        <f t="shared" si="268"/>
        <v>171</v>
      </c>
      <c r="K602" s="108">
        <f t="shared" si="268"/>
        <v>161</v>
      </c>
      <c r="L602" s="108">
        <f t="shared" si="268"/>
        <v>172</v>
      </c>
      <c r="M602" s="108">
        <f t="shared" si="268"/>
        <v>156</v>
      </c>
      <c r="N602" s="108">
        <f t="shared" si="268"/>
        <v>180</v>
      </c>
      <c r="O602" s="108">
        <f t="shared" si="268"/>
        <v>164</v>
      </c>
      <c r="P602" s="108">
        <f t="shared" si="268"/>
        <v>223</v>
      </c>
      <c r="Q602" s="108">
        <f t="shared" si="268"/>
        <v>241</v>
      </c>
      <c r="R602" s="108">
        <f t="shared" si="268"/>
        <v>272</v>
      </c>
      <c r="S602" s="108">
        <f t="shared" si="268"/>
        <v>283</v>
      </c>
      <c r="T602" s="108">
        <f t="shared" si="268"/>
        <v>284</v>
      </c>
      <c r="U602" s="108">
        <f t="shared" si="264"/>
        <v>319</v>
      </c>
      <c r="V602" s="108">
        <f t="shared" si="264"/>
        <v>340</v>
      </c>
      <c r="W602" s="108">
        <f t="shared" si="264"/>
        <v>388</v>
      </c>
      <c r="X602" s="108">
        <f t="shared" si="264"/>
        <v>432</v>
      </c>
      <c r="Y602" s="108">
        <f t="shared" si="264"/>
        <v>472</v>
      </c>
      <c r="Z602" s="115">
        <f t="shared" si="264"/>
        <v>499</v>
      </c>
      <c r="AA602" s="116">
        <f t="shared" ref="AA602:AA604" si="269">SUM(AA588+AA593+AA598)</f>
        <v>556</v>
      </c>
      <c r="AB602" s="116">
        <f t="shared" ref="AB602:AC604" si="270">SUM(AB588+AB593+AB598)</f>
        <v>604</v>
      </c>
      <c r="AC602" s="116">
        <f t="shared" si="270"/>
        <v>637</v>
      </c>
      <c r="AD602" s="116">
        <f t="shared" ref="AD602:AH602" si="271">SUM(AD588+AD593+AD598)</f>
        <v>642</v>
      </c>
      <c r="AE602" s="117">
        <f t="shared" ref="AE602:AG602" si="272">SUM(AE588+AE593+AE598)</f>
        <v>621</v>
      </c>
      <c r="AF602" s="117">
        <f t="shared" si="272"/>
        <v>705</v>
      </c>
      <c r="AG602" s="117">
        <f t="shared" si="272"/>
        <v>717</v>
      </c>
      <c r="AH602" s="117">
        <f t="shared" si="271"/>
        <v>680</v>
      </c>
      <c r="AI602" s="122"/>
      <c r="AJ602" s="122"/>
    </row>
    <row r="603" spans="1:36" s="2" customFormat="1" ht="14.45" customHeight="1" x14ac:dyDescent="0.3">
      <c r="A603" s="110" t="s">
        <v>105</v>
      </c>
      <c r="B603" s="111"/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0</v>
      </c>
      <c r="Q603" s="112">
        <v>0</v>
      </c>
      <c r="R603" s="112">
        <v>0</v>
      </c>
      <c r="S603" s="112">
        <v>0</v>
      </c>
      <c r="T603" s="112">
        <v>0</v>
      </c>
      <c r="U603" s="112">
        <v>0</v>
      </c>
      <c r="V603" s="112">
        <v>0</v>
      </c>
      <c r="W603" s="112">
        <v>0</v>
      </c>
      <c r="X603" s="112">
        <v>0</v>
      </c>
      <c r="Y603" s="112">
        <v>0</v>
      </c>
      <c r="Z603" s="113">
        <v>0</v>
      </c>
      <c r="AA603" s="112">
        <f t="shared" si="269"/>
        <v>80</v>
      </c>
      <c r="AB603" s="112">
        <f t="shared" si="270"/>
        <v>74</v>
      </c>
      <c r="AC603" s="112">
        <f t="shared" si="270"/>
        <v>110</v>
      </c>
      <c r="AD603" s="112">
        <f t="shared" ref="AD603:AH603" si="273">SUM(AD589+AD594+AD599)</f>
        <v>91</v>
      </c>
      <c r="AE603" s="114">
        <f t="shared" ref="AE603:AG603" si="274">SUM(AE589+AE594+AE599)</f>
        <v>142</v>
      </c>
      <c r="AF603" s="114">
        <f t="shared" si="274"/>
        <v>135</v>
      </c>
      <c r="AG603" s="114">
        <f t="shared" si="274"/>
        <v>119</v>
      </c>
      <c r="AH603" s="114">
        <f t="shared" si="273"/>
        <v>92</v>
      </c>
      <c r="AI603" s="122"/>
      <c r="AJ603" s="122"/>
    </row>
    <row r="604" spans="1:36" s="2" customFormat="1" ht="14.45" customHeight="1" x14ac:dyDescent="0.3">
      <c r="A604" s="106" t="s">
        <v>106</v>
      </c>
      <c r="B604" s="107"/>
      <c r="C604" s="108">
        <v>0</v>
      </c>
      <c r="D604" s="108">
        <v>0</v>
      </c>
      <c r="E604" s="108">
        <v>0</v>
      </c>
      <c r="F604" s="108">
        <v>0</v>
      </c>
      <c r="G604" s="108">
        <v>0</v>
      </c>
      <c r="H604" s="108">
        <v>0</v>
      </c>
      <c r="I604" s="108">
        <v>0</v>
      </c>
      <c r="J604" s="108">
        <v>0</v>
      </c>
      <c r="K604" s="108">
        <v>0</v>
      </c>
      <c r="L604" s="108">
        <v>0</v>
      </c>
      <c r="M604" s="108">
        <v>0</v>
      </c>
      <c r="N604" s="108">
        <v>0</v>
      </c>
      <c r="O604" s="108">
        <v>0</v>
      </c>
      <c r="P604" s="108">
        <v>0</v>
      </c>
      <c r="Q604" s="108">
        <v>0</v>
      </c>
      <c r="R604" s="108">
        <v>0</v>
      </c>
      <c r="S604" s="108">
        <v>0</v>
      </c>
      <c r="T604" s="108">
        <v>0</v>
      </c>
      <c r="U604" s="108">
        <v>0</v>
      </c>
      <c r="V604" s="108">
        <v>0</v>
      </c>
      <c r="W604" s="108">
        <v>0</v>
      </c>
      <c r="X604" s="108">
        <v>0</v>
      </c>
      <c r="Y604" s="108">
        <v>0</v>
      </c>
      <c r="Z604" s="115">
        <v>0</v>
      </c>
      <c r="AA604" s="116">
        <f t="shared" si="269"/>
        <v>36</v>
      </c>
      <c r="AB604" s="116">
        <f t="shared" si="270"/>
        <v>31</v>
      </c>
      <c r="AC604" s="116">
        <f t="shared" si="270"/>
        <v>31</v>
      </c>
      <c r="AD604" s="116">
        <f t="shared" ref="AD604:AH604" si="275">SUM(AD590+AD595+AD600)</f>
        <v>31</v>
      </c>
      <c r="AE604" s="117">
        <f t="shared" ref="AE604:AG604" si="276">SUM(AE590+AE595+AE600)</f>
        <v>78</v>
      </c>
      <c r="AF604" s="117">
        <f t="shared" si="276"/>
        <v>40</v>
      </c>
      <c r="AG604" s="117">
        <f t="shared" si="276"/>
        <v>33</v>
      </c>
      <c r="AH604" s="117">
        <f t="shared" si="275"/>
        <v>19</v>
      </c>
      <c r="AI604" s="122"/>
      <c r="AJ604" s="122"/>
    </row>
    <row r="605" spans="1:36" s="3" customFormat="1" ht="14.45" customHeight="1" x14ac:dyDescent="0.3">
      <c r="A605" s="110" t="s">
        <v>90</v>
      </c>
      <c r="B605" s="118"/>
      <c r="C605" s="119">
        <f t="shared" ref="C605:Z605" si="277">SUM(C601:C602)</f>
        <v>198</v>
      </c>
      <c r="D605" s="119">
        <f t="shared" si="277"/>
        <v>192</v>
      </c>
      <c r="E605" s="119">
        <f t="shared" si="277"/>
        <v>208</v>
      </c>
      <c r="F605" s="119">
        <f t="shared" si="277"/>
        <v>215</v>
      </c>
      <c r="G605" s="119">
        <f t="shared" si="277"/>
        <v>227</v>
      </c>
      <c r="H605" s="119">
        <f t="shared" si="277"/>
        <v>262</v>
      </c>
      <c r="I605" s="119">
        <f t="shared" si="277"/>
        <v>285</v>
      </c>
      <c r="J605" s="119">
        <f t="shared" si="277"/>
        <v>336</v>
      </c>
      <c r="K605" s="119">
        <f t="shared" si="277"/>
        <v>348</v>
      </c>
      <c r="L605" s="119">
        <f t="shared" si="277"/>
        <v>374</v>
      </c>
      <c r="M605" s="119">
        <f t="shared" si="277"/>
        <v>386</v>
      </c>
      <c r="N605" s="119">
        <f t="shared" si="277"/>
        <v>429</v>
      </c>
      <c r="O605" s="119">
        <f t="shared" si="277"/>
        <v>431</v>
      </c>
      <c r="P605" s="119">
        <f t="shared" si="277"/>
        <v>486</v>
      </c>
      <c r="Q605" s="119">
        <f t="shared" si="277"/>
        <v>511</v>
      </c>
      <c r="R605" s="119">
        <f t="shared" si="277"/>
        <v>548</v>
      </c>
      <c r="S605" s="119">
        <f t="shared" si="277"/>
        <v>550</v>
      </c>
      <c r="T605" s="119">
        <f t="shared" si="277"/>
        <v>547</v>
      </c>
      <c r="U605" s="119">
        <f t="shared" si="277"/>
        <v>587</v>
      </c>
      <c r="V605" s="119">
        <f t="shared" si="277"/>
        <v>689</v>
      </c>
      <c r="W605" s="119">
        <f t="shared" si="277"/>
        <v>726</v>
      </c>
      <c r="X605" s="119">
        <f t="shared" si="277"/>
        <v>771</v>
      </c>
      <c r="Y605" s="119">
        <f t="shared" si="277"/>
        <v>859</v>
      </c>
      <c r="Z605" s="119">
        <f t="shared" si="277"/>
        <v>900</v>
      </c>
      <c r="AA605" s="119">
        <f t="shared" ref="AA605:AH605" si="278">SUM(AA601:AA604)</f>
        <v>1006</v>
      </c>
      <c r="AB605" s="119">
        <f t="shared" si="278"/>
        <v>1030</v>
      </c>
      <c r="AC605" s="119">
        <f t="shared" si="278"/>
        <v>1123</v>
      </c>
      <c r="AD605" s="119">
        <f t="shared" si="278"/>
        <v>1104</v>
      </c>
      <c r="AE605" s="120">
        <f t="shared" si="278"/>
        <v>1160</v>
      </c>
      <c r="AF605" s="120">
        <f t="shared" ref="AF605:AG605" si="279">SUM(AF601:AF604)</f>
        <v>1216</v>
      </c>
      <c r="AG605" s="120">
        <f t="shared" si="279"/>
        <v>1198</v>
      </c>
      <c r="AH605" s="120">
        <f t="shared" si="278"/>
        <v>1083</v>
      </c>
      <c r="AI605" s="123"/>
      <c r="AJ605" s="123"/>
    </row>
  </sheetData>
  <mergeCells count="18">
    <mergeCell ref="A520:AH521"/>
    <mergeCell ref="A547:AH548"/>
    <mergeCell ref="A584:AH585"/>
    <mergeCell ref="A80:AH81"/>
    <mergeCell ref="A137:AH138"/>
    <mergeCell ref="A164:AH165"/>
    <mergeCell ref="A466:AH467"/>
    <mergeCell ref="A493:AH494"/>
    <mergeCell ref="A265:AH266"/>
    <mergeCell ref="A357:AH358"/>
    <mergeCell ref="A414:AH415"/>
    <mergeCell ref="A191:AH192"/>
    <mergeCell ref="A223:AH224"/>
    <mergeCell ref="A4:AH5"/>
    <mergeCell ref="A11:AH12"/>
    <mergeCell ref="A18:AH19"/>
    <mergeCell ref="A1:AH1"/>
    <mergeCell ref="A2:AH2"/>
  </mergeCells>
  <phoneticPr fontId="0" type="noConversion"/>
  <printOptions horizontalCentered="1"/>
  <pageMargins left="0.98425196850393704" right="0.59055118110236227" top="0.59055118110236227" bottom="0.78740157480314965" header="0.31496062992125984" footer="0.31496062992125984"/>
  <pageSetup scale="55" fitToHeight="0" orientation="landscape" horizontalDpi="4294967295" verticalDpi="4294967295" r:id="rId1"/>
  <headerFooter>
    <oddHeader>&amp;L&amp;"Stencil,Negrita"&amp;14&amp;K03-021   &amp;16 umsa&amp;R&amp;G</oddHeader>
  </headerFooter>
  <rowBreaks count="18" manualBreakCount="18">
    <brk id="34" max="16383" man="1"/>
    <brk id="64" max="16383" man="1"/>
    <brk id="91" max="16383" man="1"/>
    <brk id="116" max="16383" man="1"/>
    <brk id="143" max="16383" man="1"/>
    <brk id="170" max="16383" man="1"/>
    <brk id="197" max="16383" man="1"/>
    <brk id="254" max="16383" man="1"/>
    <brk id="281" max="16383" man="1"/>
    <brk id="311" max="16383" man="1"/>
    <brk id="346" max="16383" man="1"/>
    <brk id="408" max="16383" man="1"/>
    <brk id="435" max="16383" man="1"/>
    <brk id="465" max="16383" man="1"/>
    <brk id="493" max="16383" man="1"/>
    <brk id="520" max="16383" man="1"/>
    <brk id="547" max="16383" man="1"/>
    <brk id="584" max="16383" man="1"/>
  </rowBreaks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CUAMA01</vt:lpstr>
      <vt:lpstr>CUAMA01!Área_de_impresión</vt:lpstr>
      <vt:lpstr>CUAMA01!Imprimir_área_IM</vt:lpstr>
      <vt:lpstr>CUAMA01!Títulos_a_imprimir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mc</cp:lastModifiedBy>
  <cp:lastPrinted>2021-02-01T16:07:44Z</cp:lastPrinted>
  <dcterms:created xsi:type="dcterms:W3CDTF">2000-03-09T15:31:21Z</dcterms:created>
  <dcterms:modified xsi:type="dcterms:W3CDTF">2024-02-16T13:14:39Z</dcterms:modified>
</cp:coreProperties>
</file>