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\Documents\dsie\datos estadisticos\petete 2023\excel\"/>
    </mc:Choice>
  </mc:AlternateContent>
  <xr:revisionPtr revIDLastSave="0" documentId="13_ncr:1_{43940D95-BE91-43D7-ABD9-90D680858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MA01" sheetId="1" r:id="rId1"/>
  </sheets>
  <definedNames>
    <definedName name="_Regression_Int" localSheetId="0" hidden="1">1</definedName>
    <definedName name="_xlnm.Print_Area" localSheetId="0">CUAMA01!$A:$AH</definedName>
    <definedName name="Imprimir_área_IM" localSheetId="0">CUAMA01!$B$1:$J$5</definedName>
    <definedName name="_xlnm.Print_Titles" localSheetId="0">CUAMA01!$1:$3</definedName>
  </definedNames>
  <calcPr calcId="181029"/>
</workbook>
</file>

<file path=xl/calcChain.xml><?xml version="1.0" encoding="utf-8"?>
<calcChain xmlns="http://schemas.openxmlformats.org/spreadsheetml/2006/main">
  <c r="AG486" i="1" l="1"/>
  <c r="AG485" i="1"/>
  <c r="AG484" i="1"/>
  <c r="AG468" i="1"/>
  <c r="AG467" i="1"/>
  <c r="AG466" i="1"/>
  <c r="AG438" i="1"/>
  <c r="AG437" i="1"/>
  <c r="AG436" i="1"/>
  <c r="AG416" i="1"/>
  <c r="AG415" i="1"/>
  <c r="AG417" i="1" s="1"/>
  <c r="AG414" i="1"/>
  <c r="AG394" i="1"/>
  <c r="AG393" i="1"/>
  <c r="AG392" i="1"/>
  <c r="AG395" i="1" s="1"/>
  <c r="AG372" i="1"/>
  <c r="AG371" i="1"/>
  <c r="AG370" i="1"/>
  <c r="AG373" i="1" s="1"/>
  <c r="AG330" i="1"/>
  <c r="AG329" i="1"/>
  <c r="AG331" i="1" s="1"/>
  <c r="AG328" i="1"/>
  <c r="AG284" i="1"/>
  <c r="AG283" i="1"/>
  <c r="AG282" i="1"/>
  <c r="AG211" i="1"/>
  <c r="AG210" i="1"/>
  <c r="AG209" i="1"/>
  <c r="AG208" i="1"/>
  <c r="AG176" i="1"/>
  <c r="AG175" i="1"/>
  <c r="AG174" i="1"/>
  <c r="AG177" i="1" s="1"/>
  <c r="AG150" i="1"/>
  <c r="AG149" i="1"/>
  <c r="AG151" i="1" s="1"/>
  <c r="AG148" i="1"/>
  <c r="AG128" i="1"/>
  <c r="AG127" i="1"/>
  <c r="AG126" i="1"/>
  <c r="AG129" i="1" s="1"/>
  <c r="AG106" i="1"/>
  <c r="AG105" i="1"/>
  <c r="AG104" i="1"/>
  <c r="AG107" i="1" s="1"/>
  <c r="AG64" i="1"/>
  <c r="AG63" i="1"/>
  <c r="AG62" i="1"/>
  <c r="AG15" i="1"/>
  <c r="AG9" i="1"/>
  <c r="AH328" i="1"/>
  <c r="AF9" i="1"/>
  <c r="AF486" i="1"/>
  <c r="AF485" i="1"/>
  <c r="AF484" i="1"/>
  <c r="AF468" i="1"/>
  <c r="AF467" i="1"/>
  <c r="AF466" i="1"/>
  <c r="AF438" i="1"/>
  <c r="AF437" i="1"/>
  <c r="AF436" i="1"/>
  <c r="AF439" i="1" s="1"/>
  <c r="AF416" i="1"/>
  <c r="AF415" i="1"/>
  <c r="AF414" i="1"/>
  <c r="AF394" i="1"/>
  <c r="AF393" i="1"/>
  <c r="AF392" i="1"/>
  <c r="AF372" i="1"/>
  <c r="AF371" i="1"/>
  <c r="AF370" i="1"/>
  <c r="AF330" i="1"/>
  <c r="AF329" i="1"/>
  <c r="AF328" i="1"/>
  <c r="AF284" i="1"/>
  <c r="AF283" i="1"/>
  <c r="AF282" i="1"/>
  <c r="AF210" i="1"/>
  <c r="AF209" i="1"/>
  <c r="AF208" i="1"/>
  <c r="AF176" i="1"/>
  <c r="AF175" i="1"/>
  <c r="AF174" i="1"/>
  <c r="AF150" i="1"/>
  <c r="AF149" i="1"/>
  <c r="AF148" i="1"/>
  <c r="AF128" i="1"/>
  <c r="AF127" i="1"/>
  <c r="AF126" i="1"/>
  <c r="AF106" i="1"/>
  <c r="AF105" i="1"/>
  <c r="AF104" i="1"/>
  <c r="AF64" i="1"/>
  <c r="AF63" i="1"/>
  <c r="AF62" i="1"/>
  <c r="AF15" i="1"/>
  <c r="AE486" i="1"/>
  <c r="AE485" i="1"/>
  <c r="AE484" i="1"/>
  <c r="AE468" i="1"/>
  <c r="AE467" i="1"/>
  <c r="AE466" i="1"/>
  <c r="AE438" i="1"/>
  <c r="AE437" i="1"/>
  <c r="AE436" i="1"/>
  <c r="AE416" i="1"/>
  <c r="AE415" i="1"/>
  <c r="AE414" i="1"/>
  <c r="AE394" i="1"/>
  <c r="AE393" i="1"/>
  <c r="AE392" i="1"/>
  <c r="AE372" i="1"/>
  <c r="AE371" i="1"/>
  <c r="AE370" i="1"/>
  <c r="AE330" i="1"/>
  <c r="AE329" i="1"/>
  <c r="AE328" i="1"/>
  <c r="AE284" i="1"/>
  <c r="AE283" i="1"/>
  <c r="AE282" i="1"/>
  <c r="AE210" i="1"/>
  <c r="AE209" i="1"/>
  <c r="AE208" i="1"/>
  <c r="AE176" i="1"/>
  <c r="AE175" i="1"/>
  <c r="AE174" i="1"/>
  <c r="AE150" i="1"/>
  <c r="AE149" i="1"/>
  <c r="AE148" i="1"/>
  <c r="AE128" i="1"/>
  <c r="AE127" i="1"/>
  <c r="AE126" i="1"/>
  <c r="AE106" i="1"/>
  <c r="AE105" i="1"/>
  <c r="AE104" i="1"/>
  <c r="AE64" i="1"/>
  <c r="AE63" i="1"/>
  <c r="AE62" i="1"/>
  <c r="AE15" i="1"/>
  <c r="AE9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H283" i="1"/>
  <c r="AH486" i="1"/>
  <c r="AH485" i="1"/>
  <c r="AH484" i="1"/>
  <c r="AH468" i="1"/>
  <c r="AH467" i="1"/>
  <c r="AH466" i="1"/>
  <c r="AH438" i="1"/>
  <c r="AH437" i="1"/>
  <c r="AH436" i="1"/>
  <c r="AH416" i="1"/>
  <c r="AH415" i="1"/>
  <c r="AH414" i="1"/>
  <c r="AH394" i="1"/>
  <c r="AH393" i="1"/>
  <c r="AH392" i="1"/>
  <c r="AH372" i="1"/>
  <c r="AH371" i="1"/>
  <c r="AH370" i="1"/>
  <c r="AH330" i="1"/>
  <c r="AH329" i="1"/>
  <c r="AH284" i="1"/>
  <c r="AH282" i="1"/>
  <c r="AH210" i="1"/>
  <c r="AH209" i="1"/>
  <c r="AH208" i="1"/>
  <c r="AH176" i="1"/>
  <c r="AH175" i="1"/>
  <c r="AH174" i="1"/>
  <c r="AH150" i="1"/>
  <c r="AH149" i="1"/>
  <c r="AH148" i="1"/>
  <c r="AH128" i="1"/>
  <c r="AH127" i="1"/>
  <c r="AH126" i="1"/>
  <c r="AH106" i="1"/>
  <c r="AH105" i="1"/>
  <c r="AH104" i="1"/>
  <c r="AH64" i="1"/>
  <c r="AH63" i="1"/>
  <c r="AH62" i="1"/>
  <c r="AH15" i="1"/>
  <c r="AH9" i="1"/>
  <c r="AF211" i="1" l="1"/>
  <c r="AF129" i="1"/>
  <c r="AF285" i="1"/>
  <c r="AG439" i="1"/>
  <c r="AG469" i="1"/>
  <c r="AG487" i="1"/>
  <c r="AF65" i="1"/>
  <c r="AF373" i="1"/>
  <c r="AG65" i="1"/>
  <c r="AG285" i="1"/>
  <c r="AF417" i="1"/>
  <c r="AF151" i="1"/>
  <c r="AF331" i="1"/>
  <c r="AF469" i="1"/>
  <c r="AF395" i="1"/>
  <c r="AF487" i="1"/>
  <c r="AF107" i="1"/>
  <c r="AF177" i="1"/>
  <c r="AE129" i="1"/>
  <c r="AE285" i="1"/>
  <c r="AE417" i="1"/>
  <c r="AE151" i="1"/>
  <c r="AE331" i="1"/>
  <c r="AE439" i="1"/>
  <c r="AE65" i="1"/>
  <c r="AE177" i="1"/>
  <c r="AE373" i="1"/>
  <c r="AE469" i="1"/>
  <c r="AH107" i="1"/>
  <c r="AE107" i="1"/>
  <c r="AE211" i="1"/>
  <c r="AE395" i="1"/>
  <c r="AE487" i="1"/>
  <c r="AH395" i="1"/>
  <c r="AH487" i="1"/>
  <c r="AH373" i="1"/>
  <c r="AH469" i="1"/>
  <c r="AH439" i="1"/>
  <c r="AH417" i="1"/>
  <c r="AH331" i="1"/>
  <c r="AH285" i="1"/>
  <c r="AH211" i="1"/>
  <c r="AH177" i="1"/>
  <c r="AH151" i="1"/>
  <c r="AH129" i="1"/>
  <c r="AH65" i="1"/>
  <c r="AD370" i="1"/>
  <c r="AD371" i="1"/>
  <c r="AD372" i="1"/>
  <c r="AD486" i="1"/>
  <c r="AD485" i="1"/>
  <c r="AD484" i="1"/>
  <c r="AD468" i="1"/>
  <c r="AD467" i="1"/>
  <c r="AD466" i="1"/>
  <c r="AD438" i="1"/>
  <c r="AD437" i="1"/>
  <c r="AD436" i="1"/>
  <c r="AD416" i="1"/>
  <c r="AD415" i="1"/>
  <c r="AD414" i="1"/>
  <c r="AD394" i="1"/>
  <c r="AD393" i="1"/>
  <c r="AD392" i="1"/>
  <c r="AD330" i="1"/>
  <c r="AD329" i="1"/>
  <c r="AD328" i="1"/>
  <c r="AD284" i="1"/>
  <c r="AD282" i="1"/>
  <c r="AD210" i="1"/>
  <c r="AD209" i="1"/>
  <c r="AD208" i="1"/>
  <c r="AD176" i="1"/>
  <c r="AD175" i="1"/>
  <c r="AD174" i="1"/>
  <c r="AD150" i="1"/>
  <c r="AD149" i="1"/>
  <c r="AD148" i="1"/>
  <c r="AD128" i="1"/>
  <c r="AD127" i="1"/>
  <c r="AD126" i="1"/>
  <c r="AD106" i="1"/>
  <c r="AD105" i="1"/>
  <c r="AD104" i="1"/>
  <c r="AD64" i="1"/>
  <c r="AD63" i="1"/>
  <c r="AD62" i="1"/>
  <c r="AD15" i="1"/>
  <c r="AD9" i="1"/>
  <c r="AC486" i="1"/>
  <c r="AC485" i="1"/>
  <c r="AC484" i="1"/>
  <c r="AC468" i="1"/>
  <c r="AC467" i="1"/>
  <c r="AC466" i="1"/>
  <c r="AC438" i="1"/>
  <c r="AC437" i="1"/>
  <c r="AC436" i="1"/>
  <c r="AC416" i="1"/>
  <c r="AC415" i="1"/>
  <c r="AC414" i="1"/>
  <c r="AC394" i="1"/>
  <c r="AC393" i="1"/>
  <c r="AC392" i="1"/>
  <c r="AC372" i="1"/>
  <c r="AC371" i="1"/>
  <c r="AC370" i="1"/>
  <c r="AC330" i="1"/>
  <c r="AC329" i="1"/>
  <c r="AC328" i="1"/>
  <c r="AC284" i="1"/>
  <c r="AC282" i="1"/>
  <c r="AC210" i="1"/>
  <c r="AC209" i="1"/>
  <c r="AC208" i="1"/>
  <c r="AC176" i="1"/>
  <c r="AC175" i="1"/>
  <c r="AC174" i="1"/>
  <c r="AC150" i="1"/>
  <c r="AC149" i="1"/>
  <c r="AC148" i="1"/>
  <c r="AC128" i="1"/>
  <c r="AC127" i="1"/>
  <c r="AC126" i="1"/>
  <c r="AC106" i="1"/>
  <c r="AC105" i="1"/>
  <c r="AC104" i="1"/>
  <c r="AC64" i="1"/>
  <c r="AC63" i="1"/>
  <c r="AC62" i="1"/>
  <c r="AC15" i="1"/>
  <c r="AC9" i="1"/>
  <c r="Z486" i="1"/>
  <c r="Z485" i="1"/>
  <c r="Z484" i="1"/>
  <c r="AA486" i="1"/>
  <c r="AA485" i="1"/>
  <c r="AA484" i="1"/>
  <c r="AB486" i="1"/>
  <c r="AB485" i="1"/>
  <c r="AB484" i="1"/>
  <c r="AB468" i="1"/>
  <c r="AA468" i="1"/>
  <c r="Z468" i="1"/>
  <c r="AB467" i="1"/>
  <c r="AA467" i="1"/>
  <c r="Z467" i="1"/>
  <c r="AB466" i="1"/>
  <c r="AA466" i="1"/>
  <c r="Z466" i="1"/>
  <c r="AA438" i="1"/>
  <c r="AA437" i="1"/>
  <c r="AA436" i="1"/>
  <c r="AB438" i="1"/>
  <c r="AB437" i="1"/>
  <c r="AB436" i="1"/>
  <c r="AA416" i="1"/>
  <c r="AA415" i="1"/>
  <c r="AA414" i="1"/>
  <c r="AB416" i="1"/>
  <c r="AB415" i="1"/>
  <c r="AB414" i="1"/>
  <c r="AA392" i="1"/>
  <c r="AA393" i="1"/>
  <c r="AA394" i="1"/>
  <c r="AB394" i="1"/>
  <c r="AB393" i="1"/>
  <c r="AB392" i="1"/>
  <c r="AB372" i="1"/>
  <c r="AB371" i="1"/>
  <c r="AB370" i="1"/>
  <c r="AB330" i="1"/>
  <c r="AB329" i="1"/>
  <c r="AB328" i="1"/>
  <c r="AB282" i="1"/>
  <c r="AB210" i="1"/>
  <c r="AB209" i="1"/>
  <c r="AB208" i="1"/>
  <c r="AB176" i="1"/>
  <c r="AB174" i="1"/>
  <c r="AB150" i="1"/>
  <c r="AB149" i="1"/>
  <c r="AB148" i="1"/>
  <c r="AA126" i="1"/>
  <c r="AB128" i="1"/>
  <c r="AB127" i="1"/>
  <c r="AB126" i="1"/>
  <c r="AB62" i="1"/>
  <c r="AB9" i="1"/>
  <c r="AB175" i="1"/>
  <c r="AA127" i="1"/>
  <c r="AA128" i="1"/>
  <c r="Z126" i="1"/>
  <c r="AB106" i="1"/>
  <c r="AB105" i="1"/>
  <c r="AB104" i="1"/>
  <c r="AA62" i="1"/>
  <c r="AA63" i="1"/>
  <c r="AB63" i="1"/>
  <c r="AA64" i="1"/>
  <c r="AB64" i="1"/>
  <c r="Z62" i="1"/>
  <c r="AB15" i="1"/>
  <c r="AA208" i="1"/>
  <c r="AA209" i="1"/>
  <c r="AA210" i="1"/>
  <c r="AB284" i="1"/>
  <c r="AA282" i="1"/>
  <c r="AA104" i="1"/>
  <c r="AA105" i="1"/>
  <c r="AA106" i="1"/>
  <c r="AA174" i="1"/>
  <c r="AA175" i="1"/>
  <c r="AA176" i="1"/>
  <c r="AA148" i="1"/>
  <c r="AA149" i="1"/>
  <c r="AA150" i="1"/>
  <c r="Z148" i="1"/>
  <c r="AA15" i="1"/>
  <c r="AA9" i="1"/>
  <c r="Z438" i="1"/>
  <c r="Z437" i="1"/>
  <c r="Z436" i="1"/>
  <c r="Z415" i="1"/>
  <c r="Z416" i="1"/>
  <c r="Z414" i="1"/>
  <c r="Z392" i="1"/>
  <c r="Z371" i="1"/>
  <c r="Z372" i="1"/>
  <c r="Z370" i="1"/>
  <c r="Z329" i="1"/>
  <c r="Z330" i="1"/>
  <c r="Z328" i="1"/>
  <c r="Z284" i="1"/>
  <c r="Z282" i="1"/>
  <c r="Z209" i="1"/>
  <c r="Z210" i="1"/>
  <c r="Z208" i="1"/>
  <c r="Z175" i="1"/>
  <c r="Z176" i="1"/>
  <c r="Z174" i="1"/>
  <c r="Z149" i="1"/>
  <c r="Z150" i="1"/>
  <c r="Z127" i="1"/>
  <c r="Z128" i="1"/>
  <c r="Z105" i="1"/>
  <c r="Z106" i="1"/>
  <c r="Z104" i="1"/>
  <c r="Z63" i="1"/>
  <c r="Z64" i="1"/>
  <c r="AA284" i="1"/>
  <c r="AA372" i="1"/>
  <c r="AA371" i="1"/>
  <c r="AA339" i="1"/>
  <c r="AA370" i="1" s="1"/>
  <c r="AA330" i="1"/>
  <c r="AA329" i="1"/>
  <c r="AA328" i="1"/>
  <c r="Z393" i="1"/>
  <c r="Z394" i="1"/>
  <c r="Z15" i="1"/>
  <c r="Z9" i="1"/>
  <c r="Y282" i="1"/>
  <c r="Y284" i="1"/>
  <c r="Y15" i="1"/>
  <c r="Y9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C468" i="1"/>
  <c r="C467" i="1"/>
  <c r="C466" i="1"/>
  <c r="S436" i="1"/>
  <c r="T436" i="1"/>
  <c r="U436" i="1"/>
  <c r="V436" i="1"/>
  <c r="W436" i="1"/>
  <c r="X436" i="1"/>
  <c r="Y436" i="1"/>
  <c r="S437" i="1"/>
  <c r="T437" i="1"/>
  <c r="U437" i="1"/>
  <c r="V437" i="1"/>
  <c r="W437" i="1"/>
  <c r="X437" i="1"/>
  <c r="Y437" i="1"/>
  <c r="S438" i="1"/>
  <c r="T438" i="1"/>
  <c r="U438" i="1"/>
  <c r="V438" i="1"/>
  <c r="W438" i="1"/>
  <c r="X438" i="1"/>
  <c r="Y438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C438" i="1"/>
  <c r="C437" i="1"/>
  <c r="C436" i="1"/>
  <c r="V484" i="1"/>
  <c r="W484" i="1"/>
  <c r="X484" i="1"/>
  <c r="Y484" i="1"/>
  <c r="V485" i="1"/>
  <c r="W485" i="1"/>
  <c r="X485" i="1"/>
  <c r="Y485" i="1"/>
  <c r="V486" i="1"/>
  <c r="W486" i="1"/>
  <c r="X486" i="1"/>
  <c r="Y486" i="1"/>
  <c r="V414" i="1"/>
  <c r="W414" i="1"/>
  <c r="X414" i="1"/>
  <c r="Y414" i="1"/>
  <c r="V415" i="1"/>
  <c r="W415" i="1"/>
  <c r="X415" i="1"/>
  <c r="Y415" i="1"/>
  <c r="V416" i="1"/>
  <c r="W416" i="1"/>
  <c r="X416" i="1"/>
  <c r="Y416" i="1"/>
  <c r="V392" i="1"/>
  <c r="W392" i="1"/>
  <c r="X392" i="1"/>
  <c r="Y392" i="1"/>
  <c r="V393" i="1"/>
  <c r="W393" i="1"/>
  <c r="X393" i="1"/>
  <c r="Y393" i="1"/>
  <c r="V394" i="1"/>
  <c r="W394" i="1"/>
  <c r="X394" i="1"/>
  <c r="Y394" i="1"/>
  <c r="V370" i="1"/>
  <c r="W370" i="1"/>
  <c r="X370" i="1"/>
  <c r="Y370" i="1"/>
  <c r="V371" i="1"/>
  <c r="W371" i="1"/>
  <c r="X371" i="1"/>
  <c r="Y371" i="1"/>
  <c r="V372" i="1"/>
  <c r="W372" i="1"/>
  <c r="X372" i="1"/>
  <c r="Y372" i="1"/>
  <c r="V328" i="1"/>
  <c r="W328" i="1"/>
  <c r="X328" i="1"/>
  <c r="Y328" i="1"/>
  <c r="V329" i="1"/>
  <c r="W329" i="1"/>
  <c r="X329" i="1"/>
  <c r="Y329" i="1"/>
  <c r="V330" i="1"/>
  <c r="W330" i="1"/>
  <c r="X330" i="1"/>
  <c r="Y330" i="1"/>
  <c r="V282" i="1"/>
  <c r="W282" i="1"/>
  <c r="X282" i="1"/>
  <c r="V284" i="1"/>
  <c r="W284" i="1"/>
  <c r="X284" i="1"/>
  <c r="V208" i="1"/>
  <c r="W208" i="1"/>
  <c r="X208" i="1"/>
  <c r="Y208" i="1"/>
  <c r="V209" i="1"/>
  <c r="W209" i="1"/>
  <c r="X209" i="1"/>
  <c r="Y209" i="1"/>
  <c r="V210" i="1"/>
  <c r="W210" i="1"/>
  <c r="X210" i="1"/>
  <c r="Y210" i="1"/>
  <c r="V174" i="1"/>
  <c r="W174" i="1"/>
  <c r="X174" i="1"/>
  <c r="Y174" i="1"/>
  <c r="V175" i="1"/>
  <c r="W175" i="1"/>
  <c r="X175" i="1"/>
  <c r="Y175" i="1"/>
  <c r="V176" i="1"/>
  <c r="W176" i="1"/>
  <c r="X176" i="1"/>
  <c r="Y176" i="1"/>
  <c r="V148" i="1"/>
  <c r="W148" i="1"/>
  <c r="X148" i="1"/>
  <c r="Y148" i="1"/>
  <c r="V149" i="1"/>
  <c r="W149" i="1"/>
  <c r="X149" i="1"/>
  <c r="Y149" i="1"/>
  <c r="V150" i="1"/>
  <c r="W150" i="1"/>
  <c r="X150" i="1"/>
  <c r="Y150" i="1"/>
  <c r="V126" i="1"/>
  <c r="W126" i="1"/>
  <c r="X126" i="1"/>
  <c r="Y126" i="1"/>
  <c r="V127" i="1"/>
  <c r="W127" i="1"/>
  <c r="X127" i="1"/>
  <c r="Y127" i="1"/>
  <c r="V128" i="1"/>
  <c r="W128" i="1"/>
  <c r="X128" i="1"/>
  <c r="Y128" i="1"/>
  <c r="V104" i="1"/>
  <c r="W104" i="1"/>
  <c r="X104" i="1"/>
  <c r="Y104" i="1"/>
  <c r="V105" i="1"/>
  <c r="W105" i="1"/>
  <c r="X105" i="1"/>
  <c r="Y105" i="1"/>
  <c r="V106" i="1"/>
  <c r="W106" i="1"/>
  <c r="X106" i="1"/>
  <c r="Y106" i="1"/>
  <c r="V62" i="1"/>
  <c r="W62" i="1"/>
  <c r="X62" i="1"/>
  <c r="Y62" i="1"/>
  <c r="V63" i="1"/>
  <c r="W63" i="1"/>
  <c r="X63" i="1"/>
  <c r="Y63" i="1"/>
  <c r="V64" i="1"/>
  <c r="W64" i="1"/>
  <c r="X64" i="1"/>
  <c r="Y64" i="1"/>
  <c r="X15" i="1"/>
  <c r="X9" i="1"/>
  <c r="W15" i="1"/>
  <c r="W9" i="1"/>
  <c r="V15" i="1"/>
  <c r="V9" i="1"/>
  <c r="U486" i="1"/>
  <c r="U485" i="1"/>
  <c r="U484" i="1"/>
  <c r="U416" i="1"/>
  <c r="U415" i="1"/>
  <c r="U414" i="1"/>
  <c r="U394" i="1"/>
  <c r="U393" i="1"/>
  <c r="U392" i="1"/>
  <c r="U372" i="1"/>
  <c r="U371" i="1"/>
  <c r="U370" i="1"/>
  <c r="U330" i="1"/>
  <c r="U329" i="1"/>
  <c r="U328" i="1"/>
  <c r="U284" i="1"/>
  <c r="U282" i="1"/>
  <c r="U210" i="1"/>
  <c r="U209" i="1"/>
  <c r="U208" i="1"/>
  <c r="U176" i="1"/>
  <c r="U175" i="1"/>
  <c r="U174" i="1"/>
  <c r="U150" i="1"/>
  <c r="U149" i="1"/>
  <c r="U148" i="1"/>
  <c r="U128" i="1"/>
  <c r="U127" i="1"/>
  <c r="U126" i="1"/>
  <c r="U106" i="1"/>
  <c r="U105" i="1"/>
  <c r="U104" i="1"/>
  <c r="U64" i="1"/>
  <c r="U63" i="1"/>
  <c r="U62" i="1"/>
  <c r="U15" i="1"/>
  <c r="U9" i="1"/>
  <c r="T484" i="1"/>
  <c r="T485" i="1"/>
  <c r="T486" i="1"/>
  <c r="T414" i="1"/>
  <c r="T415" i="1"/>
  <c r="T416" i="1"/>
  <c r="T392" i="1"/>
  <c r="T393" i="1"/>
  <c r="T394" i="1"/>
  <c r="T370" i="1"/>
  <c r="T371" i="1"/>
  <c r="T372" i="1"/>
  <c r="T328" i="1"/>
  <c r="T329" i="1"/>
  <c r="T330" i="1"/>
  <c r="T282" i="1"/>
  <c r="T284" i="1"/>
  <c r="T208" i="1"/>
  <c r="T209" i="1"/>
  <c r="T210" i="1"/>
  <c r="T174" i="1"/>
  <c r="T175" i="1"/>
  <c r="T176" i="1"/>
  <c r="T148" i="1"/>
  <c r="T149" i="1"/>
  <c r="T150" i="1"/>
  <c r="T126" i="1"/>
  <c r="T127" i="1"/>
  <c r="T128" i="1"/>
  <c r="T104" i="1"/>
  <c r="T105" i="1"/>
  <c r="T106" i="1"/>
  <c r="T62" i="1"/>
  <c r="T63" i="1"/>
  <c r="T64" i="1"/>
  <c r="T15" i="1"/>
  <c r="T9" i="1"/>
  <c r="S484" i="1"/>
  <c r="S485" i="1"/>
  <c r="S486" i="1"/>
  <c r="S414" i="1"/>
  <c r="S415" i="1"/>
  <c r="S416" i="1"/>
  <c r="S392" i="1"/>
  <c r="S393" i="1"/>
  <c r="S394" i="1"/>
  <c r="S370" i="1"/>
  <c r="S371" i="1"/>
  <c r="S372" i="1"/>
  <c r="S328" i="1"/>
  <c r="S329" i="1"/>
  <c r="S330" i="1"/>
  <c r="S282" i="1"/>
  <c r="S284" i="1"/>
  <c r="S208" i="1"/>
  <c r="S209" i="1"/>
  <c r="S210" i="1"/>
  <c r="S174" i="1"/>
  <c r="S175" i="1"/>
  <c r="S176" i="1"/>
  <c r="S148" i="1"/>
  <c r="S149" i="1"/>
  <c r="S150" i="1"/>
  <c r="S126" i="1"/>
  <c r="S127" i="1"/>
  <c r="S128" i="1"/>
  <c r="S104" i="1"/>
  <c r="S105" i="1"/>
  <c r="S106" i="1"/>
  <c r="S62" i="1"/>
  <c r="S63" i="1"/>
  <c r="S64" i="1"/>
  <c r="S15" i="1"/>
  <c r="S9" i="1"/>
  <c r="R484" i="1"/>
  <c r="R485" i="1"/>
  <c r="R486" i="1"/>
  <c r="R414" i="1"/>
  <c r="R415" i="1"/>
  <c r="R416" i="1"/>
  <c r="R392" i="1"/>
  <c r="R393" i="1"/>
  <c r="R394" i="1"/>
  <c r="R370" i="1"/>
  <c r="R371" i="1"/>
  <c r="R372" i="1"/>
  <c r="R328" i="1"/>
  <c r="R329" i="1"/>
  <c r="R330" i="1"/>
  <c r="R282" i="1"/>
  <c r="R284" i="1"/>
  <c r="R208" i="1"/>
  <c r="R209" i="1"/>
  <c r="R210" i="1"/>
  <c r="R174" i="1"/>
  <c r="R175" i="1"/>
  <c r="R176" i="1"/>
  <c r="R148" i="1"/>
  <c r="R149" i="1"/>
  <c r="R150" i="1"/>
  <c r="R126" i="1"/>
  <c r="R127" i="1"/>
  <c r="R128" i="1"/>
  <c r="R104" i="1"/>
  <c r="R105" i="1"/>
  <c r="R106" i="1"/>
  <c r="R62" i="1"/>
  <c r="R63" i="1"/>
  <c r="R64" i="1"/>
  <c r="R15" i="1"/>
  <c r="R9" i="1"/>
  <c r="Q484" i="1"/>
  <c r="Q485" i="1"/>
  <c r="Q486" i="1"/>
  <c r="Q414" i="1"/>
  <c r="Q415" i="1"/>
  <c r="Q416" i="1"/>
  <c r="Q392" i="1"/>
  <c r="Q393" i="1"/>
  <c r="Q394" i="1"/>
  <c r="Q370" i="1"/>
  <c r="Q371" i="1"/>
  <c r="Q372" i="1"/>
  <c r="Q328" i="1"/>
  <c r="Q329" i="1"/>
  <c r="Q330" i="1"/>
  <c r="Q282" i="1"/>
  <c r="Q284" i="1"/>
  <c r="Q285" i="1" s="1"/>
  <c r="Q208" i="1"/>
  <c r="Q209" i="1"/>
  <c r="Q210" i="1"/>
  <c r="Q174" i="1"/>
  <c r="Q175" i="1"/>
  <c r="Q176" i="1"/>
  <c r="Q148" i="1"/>
  <c r="Q149" i="1"/>
  <c r="Q150" i="1"/>
  <c r="Q126" i="1"/>
  <c r="Q127" i="1"/>
  <c r="Q128" i="1"/>
  <c r="Q104" i="1"/>
  <c r="Q105" i="1"/>
  <c r="Q106" i="1"/>
  <c r="Q62" i="1"/>
  <c r="Q63" i="1"/>
  <c r="Q64" i="1"/>
  <c r="Q15" i="1"/>
  <c r="Q9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10" i="1"/>
  <c r="C209" i="1"/>
  <c r="C208" i="1"/>
  <c r="P484" i="1"/>
  <c r="P485" i="1"/>
  <c r="P486" i="1"/>
  <c r="P414" i="1"/>
  <c r="P415" i="1"/>
  <c r="P416" i="1"/>
  <c r="P392" i="1"/>
  <c r="P393" i="1"/>
  <c r="P394" i="1"/>
  <c r="P370" i="1"/>
  <c r="P371" i="1"/>
  <c r="P372" i="1"/>
  <c r="P328" i="1"/>
  <c r="P329" i="1"/>
  <c r="P330" i="1"/>
  <c r="P282" i="1"/>
  <c r="P284" i="1"/>
  <c r="P174" i="1"/>
  <c r="P175" i="1"/>
  <c r="P176" i="1"/>
  <c r="P148" i="1"/>
  <c r="P149" i="1"/>
  <c r="P150" i="1"/>
  <c r="P126" i="1"/>
  <c r="P127" i="1"/>
  <c r="P128" i="1"/>
  <c r="P104" i="1"/>
  <c r="P105" i="1"/>
  <c r="P106" i="1"/>
  <c r="P62" i="1"/>
  <c r="P63" i="1"/>
  <c r="P64" i="1"/>
  <c r="P15" i="1"/>
  <c r="P9" i="1"/>
  <c r="O484" i="1"/>
  <c r="O485" i="1"/>
  <c r="O486" i="1"/>
  <c r="O414" i="1"/>
  <c r="O415" i="1"/>
  <c r="O416" i="1"/>
  <c r="O392" i="1"/>
  <c r="O393" i="1"/>
  <c r="O394" i="1"/>
  <c r="O370" i="1"/>
  <c r="O371" i="1"/>
  <c r="O372" i="1"/>
  <c r="O328" i="1"/>
  <c r="O329" i="1"/>
  <c r="O330" i="1"/>
  <c r="O282" i="1"/>
  <c r="O284" i="1"/>
  <c r="O174" i="1"/>
  <c r="O175" i="1"/>
  <c r="O176" i="1"/>
  <c r="O148" i="1"/>
  <c r="O149" i="1"/>
  <c r="O150" i="1"/>
  <c r="O126" i="1"/>
  <c r="O127" i="1"/>
  <c r="O128" i="1"/>
  <c r="O104" i="1"/>
  <c r="O105" i="1"/>
  <c r="O106" i="1"/>
  <c r="O62" i="1"/>
  <c r="O63" i="1"/>
  <c r="O64" i="1"/>
  <c r="O15" i="1"/>
  <c r="O9" i="1"/>
  <c r="N484" i="1"/>
  <c r="N485" i="1"/>
  <c r="N486" i="1"/>
  <c r="N414" i="1"/>
  <c r="N415" i="1"/>
  <c r="N416" i="1"/>
  <c r="N392" i="1"/>
  <c r="N393" i="1"/>
  <c r="N394" i="1"/>
  <c r="N370" i="1"/>
  <c r="N371" i="1"/>
  <c r="N372" i="1"/>
  <c r="N328" i="1"/>
  <c r="N329" i="1"/>
  <c r="N330" i="1"/>
  <c r="N282" i="1"/>
  <c r="N284" i="1"/>
  <c r="N174" i="1"/>
  <c r="N175" i="1"/>
  <c r="N176" i="1"/>
  <c r="N148" i="1"/>
  <c r="N149" i="1"/>
  <c r="N150" i="1"/>
  <c r="N104" i="1"/>
  <c r="N105" i="1"/>
  <c r="N106" i="1"/>
  <c r="N126" i="1"/>
  <c r="N127" i="1"/>
  <c r="N128" i="1"/>
  <c r="N62" i="1"/>
  <c r="N63" i="1"/>
  <c r="N64" i="1"/>
  <c r="N15" i="1"/>
  <c r="N9" i="1"/>
  <c r="C328" i="1"/>
  <c r="E329" i="1"/>
  <c r="D329" i="1"/>
  <c r="C329" i="1"/>
  <c r="E372" i="1"/>
  <c r="D372" i="1"/>
  <c r="E371" i="1"/>
  <c r="D371" i="1"/>
  <c r="E393" i="1"/>
  <c r="D393" i="1"/>
  <c r="E105" i="1"/>
  <c r="D105" i="1"/>
  <c r="C105" i="1"/>
  <c r="E63" i="1"/>
  <c r="D63" i="1"/>
  <c r="C63" i="1"/>
  <c r="E127" i="1"/>
  <c r="D127" i="1"/>
  <c r="C127" i="1"/>
  <c r="E175" i="1"/>
  <c r="D175" i="1"/>
  <c r="C175" i="1"/>
  <c r="E149" i="1"/>
  <c r="D149" i="1"/>
  <c r="C149" i="1"/>
  <c r="E15" i="1"/>
  <c r="D15" i="1"/>
  <c r="C15" i="1"/>
  <c r="E9" i="1"/>
  <c r="D9" i="1"/>
  <c r="C9" i="1"/>
  <c r="E414" i="1"/>
  <c r="E415" i="1"/>
  <c r="E416" i="1"/>
  <c r="D414" i="1"/>
  <c r="D415" i="1"/>
  <c r="D416" i="1"/>
  <c r="C415" i="1"/>
  <c r="C393" i="1"/>
  <c r="C371" i="1"/>
  <c r="E486" i="1"/>
  <c r="D486" i="1"/>
  <c r="E485" i="1"/>
  <c r="D485" i="1"/>
  <c r="E484" i="1"/>
  <c r="D484" i="1"/>
  <c r="C486" i="1"/>
  <c r="C485" i="1"/>
  <c r="C484" i="1"/>
  <c r="C414" i="1"/>
  <c r="C416" i="1"/>
  <c r="C392" i="1"/>
  <c r="C394" i="1"/>
  <c r="C370" i="1"/>
  <c r="C372" i="1"/>
  <c r="C330" i="1"/>
  <c r="C282" i="1"/>
  <c r="C284" i="1"/>
  <c r="C174" i="1"/>
  <c r="C176" i="1"/>
  <c r="C148" i="1"/>
  <c r="C150" i="1"/>
  <c r="C104" i="1"/>
  <c r="C106" i="1"/>
  <c r="C126" i="1"/>
  <c r="C128" i="1"/>
  <c r="C62" i="1"/>
  <c r="C64" i="1"/>
  <c r="E126" i="1"/>
  <c r="E128" i="1"/>
  <c r="D126" i="1"/>
  <c r="D128" i="1"/>
  <c r="M126" i="1"/>
  <c r="M127" i="1"/>
  <c r="M128" i="1"/>
  <c r="L126" i="1"/>
  <c r="L127" i="1"/>
  <c r="L128" i="1"/>
  <c r="K126" i="1"/>
  <c r="K127" i="1"/>
  <c r="K128" i="1"/>
  <c r="J126" i="1"/>
  <c r="J127" i="1"/>
  <c r="J128" i="1"/>
  <c r="I126" i="1"/>
  <c r="I127" i="1"/>
  <c r="I128" i="1"/>
  <c r="H126" i="1"/>
  <c r="H127" i="1"/>
  <c r="H128" i="1"/>
  <c r="G126" i="1"/>
  <c r="G127" i="1"/>
  <c r="G128" i="1"/>
  <c r="F126" i="1"/>
  <c r="F127" i="1"/>
  <c r="F128" i="1"/>
  <c r="L484" i="1"/>
  <c r="L485" i="1"/>
  <c r="L486" i="1"/>
  <c r="L414" i="1"/>
  <c r="L415" i="1"/>
  <c r="L416" i="1"/>
  <c r="L392" i="1"/>
  <c r="L393" i="1"/>
  <c r="L394" i="1"/>
  <c r="L370" i="1"/>
  <c r="L371" i="1"/>
  <c r="L372" i="1"/>
  <c r="L328" i="1"/>
  <c r="L329" i="1"/>
  <c r="L330" i="1"/>
  <c r="L282" i="1"/>
  <c r="L284" i="1"/>
  <c r="L174" i="1"/>
  <c r="L175" i="1"/>
  <c r="L176" i="1"/>
  <c r="L148" i="1"/>
  <c r="L149" i="1"/>
  <c r="L150" i="1"/>
  <c r="L104" i="1"/>
  <c r="L105" i="1"/>
  <c r="L106" i="1"/>
  <c r="L62" i="1"/>
  <c r="L63" i="1"/>
  <c r="L64" i="1"/>
  <c r="L15" i="1"/>
  <c r="L9" i="1"/>
  <c r="M484" i="1"/>
  <c r="M485" i="1"/>
  <c r="M486" i="1"/>
  <c r="M414" i="1"/>
  <c r="M415" i="1"/>
  <c r="M416" i="1"/>
  <c r="M392" i="1"/>
  <c r="M393" i="1"/>
  <c r="M394" i="1"/>
  <c r="M370" i="1"/>
  <c r="M371" i="1"/>
  <c r="M372" i="1"/>
  <c r="M328" i="1"/>
  <c r="M329" i="1"/>
  <c r="M330" i="1"/>
  <c r="M282" i="1"/>
  <c r="M284" i="1"/>
  <c r="M174" i="1"/>
  <c r="M175" i="1"/>
  <c r="M176" i="1"/>
  <c r="M148" i="1"/>
  <c r="M149" i="1"/>
  <c r="M150" i="1"/>
  <c r="M104" i="1"/>
  <c r="M105" i="1"/>
  <c r="M106" i="1"/>
  <c r="M62" i="1"/>
  <c r="M63" i="1"/>
  <c r="M64" i="1"/>
  <c r="M15" i="1"/>
  <c r="M9" i="1"/>
  <c r="K414" i="1"/>
  <c r="K415" i="1"/>
  <c r="K416" i="1"/>
  <c r="J414" i="1"/>
  <c r="J415" i="1"/>
  <c r="J416" i="1"/>
  <c r="I414" i="1"/>
  <c r="I415" i="1"/>
  <c r="I416" i="1"/>
  <c r="H414" i="1"/>
  <c r="H415" i="1"/>
  <c r="H416" i="1"/>
  <c r="G414" i="1"/>
  <c r="G415" i="1"/>
  <c r="G416" i="1"/>
  <c r="F414" i="1"/>
  <c r="F415" i="1"/>
  <c r="F416" i="1"/>
  <c r="K174" i="1"/>
  <c r="K175" i="1"/>
  <c r="K176" i="1"/>
  <c r="J174" i="1"/>
  <c r="J175" i="1"/>
  <c r="J176" i="1"/>
  <c r="I174" i="1"/>
  <c r="I175" i="1"/>
  <c r="I176" i="1"/>
  <c r="H174" i="1"/>
  <c r="H175" i="1"/>
  <c r="H176" i="1"/>
  <c r="G174" i="1"/>
  <c r="G175" i="1"/>
  <c r="G176" i="1"/>
  <c r="F174" i="1"/>
  <c r="F175" i="1"/>
  <c r="F176" i="1"/>
  <c r="E174" i="1"/>
  <c r="E176" i="1"/>
  <c r="D174" i="1"/>
  <c r="D176" i="1"/>
  <c r="K62" i="1"/>
  <c r="K63" i="1"/>
  <c r="K64" i="1"/>
  <c r="K104" i="1"/>
  <c r="K105" i="1"/>
  <c r="K106" i="1"/>
  <c r="K148" i="1"/>
  <c r="K149" i="1"/>
  <c r="K150" i="1"/>
  <c r="K282" i="1"/>
  <c r="K284" i="1"/>
  <c r="K328" i="1"/>
  <c r="K329" i="1"/>
  <c r="K330" i="1"/>
  <c r="K372" i="1"/>
  <c r="K371" i="1"/>
  <c r="K370" i="1"/>
  <c r="K394" i="1"/>
  <c r="K393" i="1"/>
  <c r="K392" i="1"/>
  <c r="K484" i="1"/>
  <c r="K485" i="1"/>
  <c r="K486" i="1"/>
  <c r="J486" i="1"/>
  <c r="I486" i="1"/>
  <c r="H486" i="1"/>
  <c r="G486" i="1"/>
  <c r="J485" i="1"/>
  <c r="I485" i="1"/>
  <c r="H485" i="1"/>
  <c r="G485" i="1"/>
  <c r="J484" i="1"/>
  <c r="I484" i="1"/>
  <c r="H484" i="1"/>
  <c r="G484" i="1"/>
  <c r="F486" i="1"/>
  <c r="F485" i="1"/>
  <c r="F484" i="1"/>
  <c r="K9" i="1"/>
  <c r="K15" i="1"/>
  <c r="H106" i="1"/>
  <c r="G106" i="1"/>
  <c r="F106" i="1"/>
  <c r="J106" i="1"/>
  <c r="I106" i="1"/>
  <c r="J329" i="1"/>
  <c r="I329" i="1"/>
  <c r="H329" i="1"/>
  <c r="G329" i="1"/>
  <c r="F329" i="1"/>
  <c r="J149" i="1"/>
  <c r="I149" i="1"/>
  <c r="H149" i="1"/>
  <c r="G149" i="1"/>
  <c r="F149" i="1"/>
  <c r="J393" i="1"/>
  <c r="I393" i="1"/>
  <c r="H393" i="1"/>
  <c r="G393" i="1"/>
  <c r="F393" i="1"/>
  <c r="J105" i="1"/>
  <c r="I105" i="1"/>
  <c r="H105" i="1"/>
  <c r="G105" i="1"/>
  <c r="F105" i="1"/>
  <c r="J371" i="1"/>
  <c r="I371" i="1"/>
  <c r="H371" i="1"/>
  <c r="G371" i="1"/>
  <c r="F371" i="1"/>
  <c r="J63" i="1"/>
  <c r="I63" i="1"/>
  <c r="H63" i="1"/>
  <c r="G63" i="1"/>
  <c r="F63" i="1"/>
  <c r="J328" i="1"/>
  <c r="I328" i="1"/>
  <c r="H328" i="1"/>
  <c r="G328" i="1"/>
  <c r="F328" i="1"/>
  <c r="F148" i="1"/>
  <c r="F150" i="1"/>
  <c r="J15" i="1"/>
  <c r="I15" i="1"/>
  <c r="H15" i="1"/>
  <c r="G15" i="1"/>
  <c r="F15" i="1"/>
  <c r="J9" i="1"/>
  <c r="I9" i="1"/>
  <c r="H9" i="1"/>
  <c r="G9" i="1"/>
  <c r="F9" i="1"/>
  <c r="J282" i="1"/>
  <c r="J284" i="1"/>
  <c r="I282" i="1"/>
  <c r="I284" i="1"/>
  <c r="H282" i="1"/>
  <c r="H284" i="1"/>
  <c r="G282" i="1"/>
  <c r="G284" i="1"/>
  <c r="F282" i="1"/>
  <c r="F284" i="1"/>
  <c r="E282" i="1"/>
  <c r="E284" i="1"/>
  <c r="D282" i="1"/>
  <c r="D284" i="1"/>
  <c r="D285" i="1" s="1"/>
  <c r="J330" i="1"/>
  <c r="I330" i="1"/>
  <c r="H330" i="1"/>
  <c r="G330" i="1"/>
  <c r="F330" i="1"/>
  <c r="E328" i="1"/>
  <c r="E330" i="1"/>
  <c r="D328" i="1"/>
  <c r="D330" i="1"/>
  <c r="J370" i="1"/>
  <c r="J372" i="1"/>
  <c r="I370" i="1"/>
  <c r="I372" i="1"/>
  <c r="H370" i="1"/>
  <c r="H372" i="1"/>
  <c r="G370" i="1"/>
  <c r="G372" i="1"/>
  <c r="F370" i="1"/>
  <c r="F372" i="1"/>
  <c r="E370" i="1"/>
  <c r="D370" i="1"/>
  <c r="J392" i="1"/>
  <c r="J394" i="1"/>
  <c r="I392" i="1"/>
  <c r="I394" i="1"/>
  <c r="H392" i="1"/>
  <c r="H394" i="1"/>
  <c r="G392" i="1"/>
  <c r="G394" i="1"/>
  <c r="F392" i="1"/>
  <c r="F394" i="1"/>
  <c r="E392" i="1"/>
  <c r="E394" i="1"/>
  <c r="D392" i="1"/>
  <c r="D394" i="1"/>
  <c r="J148" i="1"/>
  <c r="J150" i="1"/>
  <c r="I148" i="1"/>
  <c r="I150" i="1"/>
  <c r="H148" i="1"/>
  <c r="H150" i="1"/>
  <c r="G148" i="1"/>
  <c r="G150" i="1"/>
  <c r="E148" i="1"/>
  <c r="E150" i="1"/>
  <c r="D148" i="1"/>
  <c r="D150" i="1"/>
  <c r="J104" i="1"/>
  <c r="I104" i="1"/>
  <c r="H104" i="1"/>
  <c r="G104" i="1"/>
  <c r="F104" i="1"/>
  <c r="E104" i="1"/>
  <c r="E106" i="1"/>
  <c r="D104" i="1"/>
  <c r="D106" i="1"/>
  <c r="J64" i="1"/>
  <c r="I64" i="1"/>
  <c r="H64" i="1"/>
  <c r="G64" i="1"/>
  <c r="F64" i="1"/>
  <c r="E64" i="1"/>
  <c r="D64" i="1"/>
  <c r="J62" i="1"/>
  <c r="I62" i="1"/>
  <c r="H62" i="1"/>
  <c r="G62" i="1"/>
  <c r="F62" i="1"/>
  <c r="E62" i="1"/>
  <c r="D62" i="1"/>
  <c r="N65" i="1" l="1"/>
  <c r="X487" i="1"/>
  <c r="L439" i="1"/>
  <c r="AA285" i="1"/>
  <c r="J395" i="1"/>
  <c r="I487" i="1"/>
  <c r="M417" i="1"/>
  <c r="S285" i="1"/>
  <c r="F285" i="1"/>
  <c r="S487" i="1"/>
  <c r="U285" i="1"/>
  <c r="I285" i="1"/>
  <c r="I331" i="1"/>
  <c r="AA487" i="1"/>
  <c r="AC417" i="1"/>
  <c r="G331" i="1"/>
  <c r="AC373" i="1"/>
  <c r="J469" i="1"/>
  <c r="F487" i="1"/>
  <c r="P439" i="1"/>
  <c r="AC487" i="1"/>
  <c r="J373" i="1"/>
  <c r="O129" i="1"/>
  <c r="P373" i="1"/>
  <c r="S107" i="1"/>
  <c r="E107" i="1"/>
  <c r="M285" i="1"/>
  <c r="M129" i="1"/>
  <c r="C177" i="1"/>
  <c r="E373" i="1"/>
  <c r="D331" i="1"/>
  <c r="N331" i="1"/>
  <c r="Q373" i="1"/>
  <c r="Y469" i="1"/>
  <c r="O107" i="1"/>
  <c r="R107" i="1"/>
  <c r="V439" i="1"/>
  <c r="I107" i="1"/>
  <c r="D107" i="1"/>
  <c r="K373" i="1"/>
  <c r="K331" i="1"/>
  <c r="F417" i="1"/>
  <c r="J417" i="1"/>
  <c r="M373" i="1"/>
  <c r="L177" i="1"/>
  <c r="L417" i="1"/>
  <c r="L487" i="1"/>
  <c r="I395" i="1"/>
  <c r="I373" i="1"/>
  <c r="D177" i="1"/>
  <c r="C417" i="1"/>
  <c r="N285" i="1"/>
  <c r="P129" i="1"/>
  <c r="R487" i="1"/>
  <c r="S177" i="1"/>
  <c r="X177" i="1"/>
  <c r="J285" i="1"/>
  <c r="G373" i="1"/>
  <c r="F107" i="1"/>
  <c r="K285" i="1"/>
  <c r="L373" i="1"/>
  <c r="E129" i="1"/>
  <c r="C129" i="1"/>
  <c r="C331" i="1"/>
  <c r="O177" i="1"/>
  <c r="P107" i="1"/>
  <c r="P285" i="1"/>
  <c r="Q395" i="1"/>
  <c r="U107" i="1"/>
  <c r="U487" i="1"/>
  <c r="V177" i="1"/>
  <c r="K439" i="1"/>
  <c r="X439" i="1"/>
  <c r="W439" i="1"/>
  <c r="P469" i="1"/>
  <c r="H469" i="1"/>
  <c r="Y285" i="1"/>
  <c r="Z439" i="1"/>
  <c r="Z487" i="1"/>
  <c r="AC469" i="1"/>
  <c r="G395" i="1"/>
  <c r="D65" i="1"/>
  <c r="J331" i="1"/>
  <c r="G107" i="1"/>
  <c r="J487" i="1"/>
  <c r="K177" i="1"/>
  <c r="L65" i="1"/>
  <c r="L331" i="1"/>
  <c r="G129" i="1"/>
  <c r="E417" i="1"/>
  <c r="E177" i="1"/>
  <c r="N373" i="1"/>
  <c r="O331" i="1"/>
  <c r="O487" i="1"/>
  <c r="Q107" i="1"/>
  <c r="Q211" i="1"/>
  <c r="Q487" i="1"/>
  <c r="S469" i="1"/>
  <c r="AB487" i="1"/>
  <c r="H129" i="1"/>
  <c r="N395" i="1"/>
  <c r="Y177" i="1"/>
  <c r="C439" i="1"/>
  <c r="J439" i="1"/>
  <c r="Y439" i="1"/>
  <c r="Z395" i="1"/>
  <c r="AB285" i="1"/>
  <c r="T107" i="1"/>
  <c r="E285" i="1"/>
  <c r="G487" i="1"/>
  <c r="R151" i="1"/>
  <c r="H331" i="1"/>
  <c r="F331" i="1"/>
  <c r="E331" i="1"/>
  <c r="F129" i="1"/>
  <c r="I129" i="1"/>
  <c r="C107" i="1"/>
  <c r="O285" i="1"/>
  <c r="T285" i="1"/>
  <c r="T417" i="1"/>
  <c r="Q469" i="1"/>
  <c r="D373" i="1"/>
  <c r="L107" i="1"/>
  <c r="N129" i="1"/>
  <c r="H177" i="1"/>
  <c r="M487" i="1"/>
  <c r="J129" i="1"/>
  <c r="Q177" i="1"/>
  <c r="T487" i="1"/>
  <c r="W487" i="1"/>
  <c r="S439" i="1"/>
  <c r="R469" i="1"/>
  <c r="E469" i="1"/>
  <c r="Z331" i="1"/>
  <c r="K107" i="1"/>
  <c r="F373" i="1"/>
  <c r="H395" i="1"/>
  <c r="J107" i="1"/>
  <c r="M107" i="1"/>
  <c r="M331" i="1"/>
  <c r="L151" i="1"/>
  <c r="L395" i="1"/>
  <c r="C487" i="1"/>
  <c r="N107" i="1"/>
  <c r="P487" i="1"/>
  <c r="R177" i="1"/>
  <c r="R395" i="1"/>
  <c r="Q439" i="1"/>
  <c r="E439" i="1"/>
  <c r="U439" i="1"/>
  <c r="D469" i="1"/>
  <c r="Z373" i="1"/>
  <c r="Y487" i="1"/>
  <c r="AC285" i="1"/>
  <c r="K129" i="1"/>
  <c r="D151" i="1"/>
  <c r="O469" i="1"/>
  <c r="H285" i="1"/>
  <c r="G417" i="1"/>
  <c r="M177" i="1"/>
  <c r="U177" i="1"/>
  <c r="V487" i="1"/>
  <c r="Z417" i="1"/>
  <c r="AB439" i="1"/>
  <c r="I177" i="1"/>
  <c r="K417" i="1"/>
  <c r="O373" i="1"/>
  <c r="F395" i="1"/>
  <c r="F177" i="1"/>
  <c r="J177" i="1"/>
  <c r="L285" i="1"/>
  <c r="L129" i="1"/>
  <c r="C65" i="1"/>
  <c r="P177" i="1"/>
  <c r="Q129" i="1"/>
  <c r="R285" i="1"/>
  <c r="U373" i="1"/>
  <c r="T439" i="1"/>
  <c r="AA439" i="1"/>
  <c r="AD107" i="1"/>
  <c r="Y65" i="1"/>
  <c r="J65" i="1"/>
  <c r="I151" i="1"/>
  <c r="Y211" i="1"/>
  <c r="Y129" i="1"/>
  <c r="S65" i="1"/>
  <c r="O211" i="1"/>
  <c r="G211" i="1"/>
  <c r="V107" i="1"/>
  <c r="AB107" i="1"/>
  <c r="AC211" i="1"/>
  <c r="F65" i="1"/>
  <c r="U151" i="1"/>
  <c r="O395" i="1"/>
  <c r="U395" i="1"/>
  <c r="Z107" i="1"/>
  <c r="I65" i="1"/>
  <c r="K65" i="1"/>
  <c r="C395" i="1"/>
  <c r="U211" i="1"/>
  <c r="X65" i="1"/>
  <c r="X151" i="1"/>
  <c r="S151" i="1"/>
  <c r="U417" i="1"/>
  <c r="AA331" i="1"/>
  <c r="R373" i="1"/>
  <c r="F151" i="1"/>
  <c r="J211" i="1"/>
  <c r="AC65" i="1"/>
  <c r="AC177" i="1"/>
  <c r="D395" i="1"/>
  <c r="S373" i="1"/>
  <c r="AB151" i="1"/>
  <c r="AA417" i="1"/>
  <c r="K395" i="1"/>
  <c r="M151" i="1"/>
  <c r="X285" i="1"/>
  <c r="AC151" i="1"/>
  <c r="H151" i="1"/>
  <c r="P395" i="1"/>
  <c r="U331" i="1"/>
  <c r="Y107" i="1"/>
  <c r="AA395" i="1"/>
  <c r="O65" i="1"/>
  <c r="AA65" i="1"/>
  <c r="AB417" i="1"/>
  <c r="G65" i="1"/>
  <c r="Q331" i="1"/>
  <c r="F439" i="1"/>
  <c r="AC395" i="1"/>
  <c r="S395" i="1"/>
  <c r="T65" i="1"/>
  <c r="Y331" i="1"/>
  <c r="Y373" i="1"/>
  <c r="Y395" i="1"/>
  <c r="Y417" i="1"/>
  <c r="M439" i="1"/>
  <c r="H65" i="1"/>
  <c r="S417" i="1"/>
  <c r="Z177" i="1"/>
  <c r="G151" i="1"/>
  <c r="W107" i="1"/>
  <c r="Z129" i="1"/>
  <c r="O151" i="1"/>
  <c r="C151" i="1"/>
  <c r="S331" i="1"/>
  <c r="V65" i="1"/>
  <c r="V285" i="1"/>
  <c r="V331" i="1"/>
  <c r="V373" i="1"/>
  <c r="V395" i="1"/>
  <c r="V417" i="1"/>
  <c r="AB177" i="1"/>
  <c r="AB395" i="1"/>
  <c r="K151" i="1"/>
  <c r="L211" i="1"/>
  <c r="O439" i="1"/>
  <c r="D439" i="1"/>
  <c r="Z65" i="1"/>
  <c r="AC331" i="1"/>
  <c r="AC439" i="1"/>
  <c r="U129" i="1"/>
  <c r="AB211" i="1"/>
  <c r="Y151" i="1"/>
  <c r="V211" i="1"/>
  <c r="L469" i="1"/>
  <c r="X331" i="1"/>
  <c r="K469" i="1"/>
  <c r="E211" i="1"/>
  <c r="P211" i="1"/>
  <c r="N211" i="1"/>
  <c r="Q417" i="1"/>
  <c r="T211" i="1"/>
  <c r="V469" i="1"/>
  <c r="AB373" i="1"/>
  <c r="M395" i="1"/>
  <c r="D211" i="1"/>
  <c r="T395" i="1"/>
  <c r="X373" i="1"/>
  <c r="N469" i="1"/>
  <c r="W469" i="1"/>
  <c r="J151" i="1"/>
  <c r="M65" i="1"/>
  <c r="F211" i="1"/>
  <c r="R211" i="1"/>
  <c r="R417" i="1"/>
  <c r="X107" i="1"/>
  <c r="R439" i="1"/>
  <c r="U469" i="1"/>
  <c r="I469" i="1"/>
  <c r="AA151" i="1"/>
  <c r="S211" i="1"/>
  <c r="T129" i="1"/>
  <c r="E395" i="1"/>
  <c r="P417" i="1"/>
  <c r="I211" i="1"/>
  <c r="Q151" i="1"/>
  <c r="R129" i="1"/>
  <c r="S129" i="1"/>
  <c r="V129" i="1"/>
  <c r="W285" i="1"/>
  <c r="W395" i="1"/>
  <c r="W417" i="1"/>
  <c r="I439" i="1"/>
  <c r="G469" i="1"/>
  <c r="Z211" i="1"/>
  <c r="AA177" i="1"/>
  <c r="Z469" i="1"/>
  <c r="AC107" i="1"/>
  <c r="AA469" i="1"/>
  <c r="H439" i="1"/>
  <c r="AB65" i="1"/>
  <c r="AD469" i="1"/>
  <c r="H211" i="1"/>
  <c r="R331" i="1"/>
  <c r="G439" i="1"/>
  <c r="AB129" i="1"/>
  <c r="O417" i="1"/>
  <c r="N439" i="1"/>
  <c r="F469" i="1"/>
  <c r="K211" i="1"/>
  <c r="Q65" i="1"/>
  <c r="AA107" i="1"/>
  <c r="P151" i="1"/>
  <c r="C211" i="1"/>
  <c r="M211" i="1"/>
  <c r="W151" i="1"/>
  <c r="C469" i="1"/>
  <c r="M469" i="1"/>
  <c r="AA373" i="1"/>
  <c r="AA129" i="1"/>
  <c r="AB331" i="1"/>
  <c r="AD373" i="1"/>
  <c r="W177" i="1"/>
  <c r="W211" i="1"/>
  <c r="D417" i="1"/>
  <c r="P65" i="1"/>
  <c r="W65" i="1"/>
  <c r="V151" i="1"/>
  <c r="X395" i="1"/>
  <c r="X417" i="1"/>
  <c r="Z151" i="1"/>
  <c r="E487" i="1"/>
  <c r="E65" i="1"/>
  <c r="E151" i="1"/>
  <c r="G285" i="1"/>
  <c r="K487" i="1"/>
  <c r="G177" i="1"/>
  <c r="I417" i="1"/>
  <c r="D129" i="1"/>
  <c r="C373" i="1"/>
  <c r="N177" i="1"/>
  <c r="N487" i="1"/>
  <c r="R65" i="1"/>
  <c r="T177" i="1"/>
  <c r="T373" i="1"/>
  <c r="U65" i="1"/>
  <c r="X129" i="1"/>
  <c r="W331" i="1"/>
  <c r="W373" i="1"/>
  <c r="AC129" i="1"/>
  <c r="H373" i="1"/>
  <c r="H107" i="1"/>
  <c r="H487" i="1"/>
  <c r="H417" i="1"/>
  <c r="C285" i="1"/>
  <c r="D487" i="1"/>
  <c r="N151" i="1"/>
  <c r="N417" i="1"/>
  <c r="P331" i="1"/>
  <c r="T151" i="1"/>
  <c r="T331" i="1"/>
  <c r="W129" i="1"/>
  <c r="X211" i="1"/>
  <c r="X469" i="1"/>
  <c r="T469" i="1"/>
  <c r="Z285" i="1"/>
  <c r="AA211" i="1"/>
  <c r="AB469" i="1"/>
  <c r="AD151" i="1"/>
  <c r="AD439" i="1"/>
  <c r="AD129" i="1"/>
  <c r="AD487" i="1"/>
  <c r="AD417" i="1"/>
  <c r="AD395" i="1"/>
  <c r="AD331" i="1"/>
  <c r="AD285" i="1"/>
  <c r="AD211" i="1"/>
  <c r="AD177" i="1"/>
  <c r="AD65" i="1"/>
</calcChain>
</file>

<file path=xl/sharedStrings.xml><?xml version="1.0" encoding="utf-8"?>
<sst xmlns="http://schemas.openxmlformats.org/spreadsheetml/2006/main" count="471" uniqueCount="107">
  <si>
    <t>Chuquisaca</t>
  </si>
  <si>
    <t>La Paz</t>
  </si>
  <si>
    <t>Oruro</t>
  </si>
  <si>
    <t>Cochabamba</t>
  </si>
  <si>
    <t>Santa Cruz</t>
  </si>
  <si>
    <t>Tarija</t>
  </si>
  <si>
    <t>Beni</t>
  </si>
  <si>
    <t>Pando</t>
  </si>
  <si>
    <t>Chile</t>
  </si>
  <si>
    <t>Argentina</t>
  </si>
  <si>
    <t>Paraguay</t>
  </si>
  <si>
    <t>Brasil</t>
  </si>
  <si>
    <t>Europa</t>
  </si>
  <si>
    <t>Asia</t>
  </si>
  <si>
    <t>Otros</t>
  </si>
  <si>
    <t>Trabaja</t>
  </si>
  <si>
    <t>No trabaja</t>
  </si>
  <si>
    <t>Eventual</t>
  </si>
  <si>
    <t>Sur</t>
  </si>
  <si>
    <t>Sopocachi</t>
  </si>
  <si>
    <t>Central</t>
  </si>
  <si>
    <t>Tembladerani</t>
  </si>
  <si>
    <t>S.Pedro G.Poder</t>
  </si>
  <si>
    <t>Garita Cem.Tejar</t>
  </si>
  <si>
    <t>Pura Pura</t>
  </si>
  <si>
    <t>C.Murillo Churu.</t>
  </si>
  <si>
    <t>Villas Ciudad</t>
  </si>
  <si>
    <t>El Alto Sat.V.Dolores</t>
  </si>
  <si>
    <t>El Alto R.Seco</t>
  </si>
  <si>
    <t>El Alto Senkata</t>
  </si>
  <si>
    <t>El Alto V.Adela</t>
  </si>
  <si>
    <t>Viacha</t>
  </si>
  <si>
    <t>Otras</t>
  </si>
  <si>
    <t>Propia</t>
  </si>
  <si>
    <t>Alquilada</t>
  </si>
  <si>
    <t>Prestada</t>
  </si>
  <si>
    <t>Anticretico</t>
  </si>
  <si>
    <t xml:space="preserve">Adjudicada </t>
  </si>
  <si>
    <t>&lt; de 1 año</t>
  </si>
  <si>
    <t>1 año</t>
  </si>
  <si>
    <t>2 años</t>
  </si>
  <si>
    <t>3 años</t>
  </si>
  <si>
    <t>4 años</t>
  </si>
  <si>
    <t>5 - 6 años</t>
  </si>
  <si>
    <t>7 - 8 - 9 años</t>
  </si>
  <si>
    <t>10 - 11 años</t>
  </si>
  <si>
    <t>&gt; de 11 años</t>
  </si>
  <si>
    <t>16 a 19 años</t>
  </si>
  <si>
    <t>20 a 22 años</t>
  </si>
  <si>
    <t>23 a 26 años</t>
  </si>
  <si>
    <t>27 a 32 años</t>
  </si>
  <si>
    <t>33 a 39 años</t>
  </si>
  <si>
    <t>40 a 46 años</t>
  </si>
  <si>
    <t>47 a 55 años</t>
  </si>
  <si>
    <t>&gt; de 55 años</t>
  </si>
  <si>
    <t>Fiscal</t>
  </si>
  <si>
    <t>Particular</t>
  </si>
  <si>
    <t>Soltero</t>
  </si>
  <si>
    <t xml:space="preserve">Casado </t>
  </si>
  <si>
    <t>Viudo</t>
  </si>
  <si>
    <t>Divorciado</t>
  </si>
  <si>
    <t>Masculino</t>
  </si>
  <si>
    <t>Femenino</t>
  </si>
  <si>
    <t>Carrera</t>
  </si>
  <si>
    <t>Potosí</t>
  </si>
  <si>
    <t>Perú</t>
  </si>
  <si>
    <t>Otros América</t>
  </si>
  <si>
    <t>Av. Perú</t>
  </si>
  <si>
    <t>Bioquímica</t>
  </si>
  <si>
    <t>Química Farmacéutica</t>
  </si>
  <si>
    <t>ADMINISTRACION COLEGIO DE EGRESO NIVEL MEDIO</t>
  </si>
  <si>
    <t>Tiempo Completo</t>
  </si>
  <si>
    <t>Medio Tiempo</t>
  </si>
  <si>
    <t>Tiempo Horario</t>
  </si>
  <si>
    <t>Urbano</t>
  </si>
  <si>
    <t>Rural</t>
  </si>
  <si>
    <t>Urbano Rural</t>
  </si>
  <si>
    <t>TRABAJO</t>
  </si>
  <si>
    <t>AÑOS DE PERMANENCIA EN LA UNIVERSIDAD</t>
  </si>
  <si>
    <t>TOTAL MATRICULADOS</t>
  </si>
  <si>
    <t>ALUMNOS NUEVOS POR CARRERAS</t>
  </si>
  <si>
    <t>JORNADA LABORAL</t>
  </si>
  <si>
    <t>PROPIEDAD DE LA VIVIENDA</t>
  </si>
  <si>
    <t>ZONA  DE  LA  VIVIENDA</t>
  </si>
  <si>
    <t>EDAD EN AÑOS</t>
  </si>
  <si>
    <t>AREA DEL COLEGIO</t>
  </si>
  <si>
    <t>ESTADO CIVIL</t>
  </si>
  <si>
    <t>No Respondieron</t>
  </si>
  <si>
    <t>POBLACION UNIVERSITARIA DE LA U.M.S.A.</t>
  </si>
  <si>
    <t>AREA DE NACIMIENTO</t>
  </si>
  <si>
    <t>TURNO COLEGIO</t>
  </si>
  <si>
    <t>Diurno</t>
  </si>
  <si>
    <t>Nocturno</t>
  </si>
  <si>
    <t>FACULTAD DE CIENCIAS FARMACEUTICAS Y BIOQUIMICA</t>
  </si>
  <si>
    <t>Bqm.y Farmacia</t>
  </si>
  <si>
    <t>TOT. Bioquímica</t>
  </si>
  <si>
    <t>TOT. Bqm.y Farmacia</t>
  </si>
  <si>
    <t>TOT. Química Farmacéutica</t>
  </si>
  <si>
    <t>TOT. FACULTAD</t>
  </si>
  <si>
    <t xml:space="preserve">Total   </t>
  </si>
  <si>
    <t>Otra</t>
  </si>
  <si>
    <t>Mixto</t>
  </si>
  <si>
    <t>GENERO</t>
  </si>
  <si>
    <t>Tarde</t>
  </si>
  <si>
    <t>Concubinato</t>
  </si>
  <si>
    <t>EXTRANJEROS</t>
  </si>
  <si>
    <t>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</si>
</sst>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Courier"/>
    </font>
    <font>
      <sz val="10"/>
      <name val="Courier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Courier"/>
      <family val="3"/>
    </font>
    <font>
      <b/>
      <sz val="9"/>
      <name val="Segoe UI"/>
      <family val="2"/>
    </font>
    <font>
      <b/>
      <sz val="14"/>
      <name val="Segoe UI"/>
      <family val="2"/>
    </font>
    <font>
      <b/>
      <sz val="8"/>
      <color indexed="8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12"/>
      <name val="Segoe UI"/>
      <family val="2"/>
    </font>
    <font>
      <sz val="11"/>
      <color rgb="FF000000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9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/>
      <right/>
      <top/>
      <bottom style="thin">
        <color theme="8" tint="0.39988402966399123"/>
      </bottom>
      <diagonal/>
    </border>
    <border>
      <left/>
      <right/>
      <top style="thin">
        <color theme="8" tint="0.39988402966399123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1" fillId="0" borderId="0" xfId="0" applyFont="1"/>
    <xf numFmtId="0" fontId="5" fillId="0" borderId="0" xfId="0" applyFont="1"/>
    <xf numFmtId="3" fontId="3" fillId="0" borderId="0" xfId="0" applyNumberFormat="1" applyFont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/>
    <xf numFmtId="0" fontId="2" fillId="0" borderId="0" xfId="0" applyFont="1"/>
    <xf numFmtId="0" fontId="3" fillId="0" borderId="0" xfId="0" applyFont="1"/>
    <xf numFmtId="0" fontId="8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7" fillId="6" borderId="5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91" transitionEvaluation="1">
    <pageSetUpPr fitToPage="1"/>
  </sheetPr>
  <dimension ref="A1:AI777"/>
  <sheetViews>
    <sheetView tabSelected="1" topLeftCell="A91" zoomScaleNormal="100" zoomScalePageLayoutView="70" workbookViewId="0">
      <selection activeCell="AF486" sqref="AF486"/>
    </sheetView>
  </sheetViews>
  <sheetFormatPr baseColWidth="10" defaultColWidth="9.77734375" defaultRowHeight="12.75" x14ac:dyDescent="0.2"/>
  <cols>
    <col min="1" max="1" width="0.77734375" style="1" customWidth="1"/>
    <col min="2" max="2" width="13.6640625" style="5" customWidth="1"/>
    <col min="3" max="24" width="5.6640625" style="6" customWidth="1"/>
    <col min="25" max="26" width="5.6640625" style="8" customWidth="1"/>
    <col min="27" max="34" width="5.6640625" style="6" customWidth="1"/>
    <col min="35" max="35" width="7.77734375" style="71" customWidth="1"/>
    <col min="36" max="191" width="7.77734375" style="1" customWidth="1"/>
    <col min="192" max="16384" width="9.77734375" style="1"/>
  </cols>
  <sheetData>
    <row r="1" spans="1:35" ht="28.5" customHeight="1" x14ac:dyDescent="0.15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35" ht="27.75" customHeight="1" x14ac:dyDescent="0.15">
      <c r="A2" s="75" t="s">
        <v>93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5" s="3" customFormat="1" ht="14.45" customHeight="1" x14ac:dyDescent="0.2">
      <c r="A3" s="66"/>
      <c r="B3" s="67" t="s">
        <v>63</v>
      </c>
      <c r="C3" s="68">
        <v>1992</v>
      </c>
      <c r="D3" s="68">
        <v>1993</v>
      </c>
      <c r="E3" s="68">
        <v>1994</v>
      </c>
      <c r="F3" s="68">
        <v>1995</v>
      </c>
      <c r="G3" s="68">
        <v>1996</v>
      </c>
      <c r="H3" s="68">
        <v>1997</v>
      </c>
      <c r="I3" s="68">
        <v>1998</v>
      </c>
      <c r="J3" s="68">
        <v>1999</v>
      </c>
      <c r="K3" s="68">
        <v>2000</v>
      </c>
      <c r="L3" s="68">
        <v>2001</v>
      </c>
      <c r="M3" s="68">
        <v>2002</v>
      </c>
      <c r="N3" s="68">
        <v>2003</v>
      </c>
      <c r="O3" s="68">
        <v>2004</v>
      </c>
      <c r="P3" s="68">
        <v>2005</v>
      </c>
      <c r="Q3" s="68">
        <v>2006</v>
      </c>
      <c r="R3" s="68">
        <v>2007</v>
      </c>
      <c r="S3" s="68">
        <v>2008</v>
      </c>
      <c r="T3" s="68">
        <v>2009</v>
      </c>
      <c r="U3" s="68">
        <v>2010</v>
      </c>
      <c r="V3" s="68">
        <v>2011</v>
      </c>
      <c r="W3" s="68">
        <v>2012</v>
      </c>
      <c r="X3" s="68">
        <v>2013</v>
      </c>
      <c r="Y3" s="68">
        <v>2014</v>
      </c>
      <c r="Z3" s="68">
        <v>2015</v>
      </c>
      <c r="AA3" s="68">
        <v>2016</v>
      </c>
      <c r="AB3" s="68">
        <v>2017</v>
      </c>
      <c r="AC3" s="68">
        <v>2018</v>
      </c>
      <c r="AD3" s="68">
        <v>2019</v>
      </c>
      <c r="AE3" s="69">
        <v>2020</v>
      </c>
      <c r="AF3" s="69">
        <v>2021</v>
      </c>
      <c r="AG3" s="69">
        <v>2022</v>
      </c>
      <c r="AH3" s="69">
        <v>2023</v>
      </c>
      <c r="AI3" s="70"/>
    </row>
    <row r="4" spans="1:35" ht="14.45" customHeight="1" x14ac:dyDescent="0.15">
      <c r="A4" s="77" t="s">
        <v>79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1:35" ht="14.45" customHeight="1" x14ac:dyDescent="0.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5" s="2" customFormat="1" ht="14.45" customHeight="1" x14ac:dyDescent="0.3">
      <c r="A6" s="24"/>
      <c r="B6" s="25" t="s">
        <v>68</v>
      </c>
      <c r="C6" s="26">
        <v>0</v>
      </c>
      <c r="D6" s="26">
        <v>398</v>
      </c>
      <c r="E6" s="26">
        <v>358</v>
      </c>
      <c r="F6" s="26">
        <v>478</v>
      </c>
      <c r="G6" s="26">
        <v>570</v>
      </c>
      <c r="H6" s="26">
        <v>751</v>
      </c>
      <c r="I6" s="26">
        <v>855</v>
      </c>
      <c r="J6" s="26">
        <v>914</v>
      </c>
      <c r="K6" s="26">
        <v>859</v>
      </c>
      <c r="L6" s="26">
        <v>776</v>
      </c>
      <c r="M6" s="26">
        <v>698</v>
      </c>
      <c r="N6" s="26">
        <v>608</v>
      </c>
      <c r="O6" s="26">
        <v>573</v>
      </c>
      <c r="P6" s="26">
        <v>602</v>
      </c>
      <c r="Q6" s="26">
        <v>632</v>
      </c>
      <c r="R6" s="26">
        <v>618</v>
      </c>
      <c r="S6" s="26">
        <v>633</v>
      </c>
      <c r="T6" s="26">
        <v>644</v>
      </c>
      <c r="U6" s="26">
        <v>677</v>
      </c>
      <c r="V6" s="26">
        <v>673</v>
      </c>
      <c r="W6" s="27">
        <v>702</v>
      </c>
      <c r="X6" s="26">
        <v>730</v>
      </c>
      <c r="Y6" s="26">
        <v>734</v>
      </c>
      <c r="Z6" s="26">
        <v>745</v>
      </c>
      <c r="AA6" s="26">
        <v>721</v>
      </c>
      <c r="AB6" s="26">
        <v>695</v>
      </c>
      <c r="AC6" s="26">
        <v>756</v>
      </c>
      <c r="AD6" s="26">
        <v>723</v>
      </c>
      <c r="AE6" s="28">
        <v>704</v>
      </c>
      <c r="AF6" s="28">
        <v>719</v>
      </c>
      <c r="AG6" s="28">
        <v>692</v>
      </c>
      <c r="AH6" s="28">
        <v>663</v>
      </c>
      <c r="AI6" s="72"/>
    </row>
    <row r="7" spans="1:35" s="2" customFormat="1" ht="14.45" customHeight="1" x14ac:dyDescent="0.3">
      <c r="A7" s="29"/>
      <c r="B7" s="30" t="s">
        <v>94</v>
      </c>
      <c r="C7" s="31">
        <v>1084</v>
      </c>
      <c r="D7" s="31">
        <v>355</v>
      </c>
      <c r="E7" s="31">
        <v>230</v>
      </c>
      <c r="F7" s="31">
        <v>204</v>
      </c>
      <c r="G7" s="31">
        <v>175</v>
      </c>
      <c r="H7" s="31">
        <v>142</v>
      </c>
      <c r="I7" s="31">
        <v>100</v>
      </c>
      <c r="J7" s="31">
        <v>44</v>
      </c>
      <c r="K7" s="31">
        <v>29</v>
      </c>
      <c r="L7" s="31">
        <v>16</v>
      </c>
      <c r="M7" s="31">
        <v>11</v>
      </c>
      <c r="N7" s="31">
        <v>9</v>
      </c>
      <c r="O7" s="31">
        <v>7</v>
      </c>
      <c r="P7" s="31">
        <v>7</v>
      </c>
      <c r="Q7" s="31">
        <v>5</v>
      </c>
      <c r="R7" s="31">
        <v>4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2">
        <v>0</v>
      </c>
      <c r="AF7" s="32">
        <v>0</v>
      </c>
      <c r="AG7" s="32">
        <v>1</v>
      </c>
      <c r="AH7" s="32">
        <v>0</v>
      </c>
      <c r="AI7" s="72"/>
    </row>
    <row r="8" spans="1:35" s="2" customFormat="1" ht="14.45" customHeight="1" x14ac:dyDescent="0.3">
      <c r="A8" s="24"/>
      <c r="B8" s="25" t="s">
        <v>69</v>
      </c>
      <c r="C8" s="26">
        <v>0</v>
      </c>
      <c r="D8" s="26">
        <v>431</v>
      </c>
      <c r="E8" s="26">
        <v>400</v>
      </c>
      <c r="F8" s="26">
        <v>482</v>
      </c>
      <c r="G8" s="26">
        <v>518</v>
      </c>
      <c r="H8" s="26">
        <v>521</v>
      </c>
      <c r="I8" s="26">
        <v>539</v>
      </c>
      <c r="J8" s="26">
        <v>575</v>
      </c>
      <c r="K8" s="26">
        <v>611</v>
      </c>
      <c r="L8" s="26">
        <v>717</v>
      </c>
      <c r="M8" s="26">
        <v>647</v>
      </c>
      <c r="N8" s="26">
        <v>711</v>
      </c>
      <c r="O8" s="26">
        <v>749</v>
      </c>
      <c r="P8" s="26">
        <v>696</v>
      </c>
      <c r="Q8" s="26">
        <v>706</v>
      </c>
      <c r="R8" s="26">
        <v>687</v>
      </c>
      <c r="S8" s="26">
        <v>705</v>
      </c>
      <c r="T8" s="26">
        <v>709</v>
      </c>
      <c r="U8" s="26">
        <v>735</v>
      </c>
      <c r="V8" s="26">
        <v>719</v>
      </c>
      <c r="W8" s="27">
        <v>756</v>
      </c>
      <c r="X8" s="26">
        <v>791</v>
      </c>
      <c r="Y8" s="26">
        <v>832</v>
      </c>
      <c r="Z8" s="26">
        <v>822</v>
      </c>
      <c r="AA8" s="26">
        <v>795</v>
      </c>
      <c r="AB8" s="26">
        <v>754</v>
      </c>
      <c r="AC8" s="26">
        <v>750</v>
      </c>
      <c r="AD8" s="26">
        <v>724</v>
      </c>
      <c r="AE8" s="28">
        <v>723</v>
      </c>
      <c r="AF8" s="28">
        <v>688</v>
      </c>
      <c r="AG8" s="28">
        <v>595</v>
      </c>
      <c r="AH8" s="28">
        <v>527</v>
      </c>
      <c r="AI8" s="72"/>
    </row>
    <row r="9" spans="1:35" s="2" customFormat="1" ht="14.45" customHeight="1" x14ac:dyDescent="0.3">
      <c r="A9" s="29" t="s">
        <v>99</v>
      </c>
      <c r="B9" s="30"/>
      <c r="C9" s="37">
        <f>SUM(C6:C8)</f>
        <v>1084</v>
      </c>
      <c r="D9" s="37">
        <f>SUM(D6:D8)</f>
        <v>1184</v>
      </c>
      <c r="E9" s="37">
        <f>SUM(E6:E8)</f>
        <v>988</v>
      </c>
      <c r="F9" s="37">
        <f t="shared" ref="F9:T9" si="0">SUM(F6:F8)</f>
        <v>1164</v>
      </c>
      <c r="G9" s="37">
        <f t="shared" si="0"/>
        <v>1263</v>
      </c>
      <c r="H9" s="37">
        <f t="shared" si="0"/>
        <v>1414</v>
      </c>
      <c r="I9" s="37">
        <f t="shared" si="0"/>
        <v>1494</v>
      </c>
      <c r="J9" s="37">
        <f t="shared" si="0"/>
        <v>1533</v>
      </c>
      <c r="K9" s="37">
        <f t="shared" si="0"/>
        <v>1499</v>
      </c>
      <c r="L9" s="37">
        <f t="shared" si="0"/>
        <v>1509</v>
      </c>
      <c r="M9" s="37">
        <f t="shared" si="0"/>
        <v>1356</v>
      </c>
      <c r="N9" s="37">
        <f t="shared" si="0"/>
        <v>1328</v>
      </c>
      <c r="O9" s="37">
        <f t="shared" si="0"/>
        <v>1329</v>
      </c>
      <c r="P9" s="37">
        <f t="shared" si="0"/>
        <v>1305</v>
      </c>
      <c r="Q9" s="37">
        <f t="shared" si="0"/>
        <v>1343</v>
      </c>
      <c r="R9" s="37">
        <f t="shared" si="0"/>
        <v>1309</v>
      </c>
      <c r="S9" s="37">
        <f t="shared" si="0"/>
        <v>1338</v>
      </c>
      <c r="T9" s="37">
        <f t="shared" si="0"/>
        <v>1353</v>
      </c>
      <c r="U9" s="37">
        <f t="shared" ref="U9:Z9" si="1">SUM(U6:U8)</f>
        <v>1412</v>
      </c>
      <c r="V9" s="37">
        <f t="shared" si="1"/>
        <v>1392</v>
      </c>
      <c r="W9" s="37">
        <f t="shared" si="1"/>
        <v>1458</v>
      </c>
      <c r="X9" s="37">
        <f t="shared" si="1"/>
        <v>1521</v>
      </c>
      <c r="Y9" s="37">
        <f t="shared" si="1"/>
        <v>1566</v>
      </c>
      <c r="Z9" s="37">
        <f t="shared" si="1"/>
        <v>1567</v>
      </c>
      <c r="AA9" s="37">
        <f t="shared" ref="AA9:AH9" si="2">SUM(AA6+AA7+AA8)</f>
        <v>1516</v>
      </c>
      <c r="AB9" s="37">
        <f t="shared" si="2"/>
        <v>1449</v>
      </c>
      <c r="AC9" s="37">
        <f t="shared" si="2"/>
        <v>1506</v>
      </c>
      <c r="AD9" s="37">
        <f t="shared" si="2"/>
        <v>1447</v>
      </c>
      <c r="AE9" s="38">
        <f t="shared" si="2"/>
        <v>1427</v>
      </c>
      <c r="AF9" s="38">
        <f>SUM(AF6+AF7+AF8)</f>
        <v>1407</v>
      </c>
      <c r="AG9" s="38">
        <f t="shared" ref="AG9" si="3">SUM(AG6+AG7+AG8)</f>
        <v>1288</v>
      </c>
      <c r="AH9" s="38">
        <f t="shared" si="2"/>
        <v>1190</v>
      </c>
      <c r="AI9" s="72"/>
    </row>
    <row r="10" spans="1:35" s="2" customFormat="1" ht="14.45" customHeight="1" x14ac:dyDescent="0.3">
      <c r="A10" s="73" t="s">
        <v>80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2"/>
    </row>
    <row r="11" spans="1:35" ht="14.45" customHeight="1" x14ac:dyDescent="0.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</row>
    <row r="12" spans="1:35" s="2" customFormat="1" ht="14.45" customHeight="1" x14ac:dyDescent="0.3">
      <c r="A12" s="39"/>
      <c r="B12" s="40" t="s">
        <v>68</v>
      </c>
      <c r="C12" s="41">
        <v>0</v>
      </c>
      <c r="D12" s="41">
        <v>108</v>
      </c>
      <c r="E12" s="41">
        <v>0</v>
      </c>
      <c r="F12" s="41">
        <v>122</v>
      </c>
      <c r="G12" s="41">
        <v>113</v>
      </c>
      <c r="H12" s="41">
        <v>153</v>
      </c>
      <c r="I12" s="41">
        <v>126</v>
      </c>
      <c r="J12" s="41">
        <v>91</v>
      </c>
      <c r="K12" s="41">
        <v>57</v>
      </c>
      <c r="L12" s="41">
        <v>54</v>
      </c>
      <c r="M12" s="41">
        <v>29</v>
      </c>
      <c r="N12" s="41">
        <v>35</v>
      </c>
      <c r="O12" s="41">
        <v>51</v>
      </c>
      <c r="P12" s="41">
        <v>102</v>
      </c>
      <c r="Q12" s="41">
        <v>94</v>
      </c>
      <c r="R12" s="41">
        <v>85</v>
      </c>
      <c r="S12" s="41">
        <v>106</v>
      </c>
      <c r="T12" s="41">
        <v>82</v>
      </c>
      <c r="U12" s="41">
        <v>87</v>
      </c>
      <c r="V12" s="41">
        <v>85</v>
      </c>
      <c r="W12" s="42">
        <v>89</v>
      </c>
      <c r="X12" s="41">
        <v>140</v>
      </c>
      <c r="Y12" s="41">
        <v>85</v>
      </c>
      <c r="Z12" s="41">
        <v>103</v>
      </c>
      <c r="AA12" s="41">
        <v>98</v>
      </c>
      <c r="AB12" s="41">
        <v>92</v>
      </c>
      <c r="AC12" s="41">
        <v>94</v>
      </c>
      <c r="AD12" s="41">
        <v>86</v>
      </c>
      <c r="AE12" s="43">
        <v>108</v>
      </c>
      <c r="AF12" s="43">
        <v>97</v>
      </c>
      <c r="AG12" s="43">
        <v>97</v>
      </c>
      <c r="AH12" s="43">
        <v>86</v>
      </c>
      <c r="AI12" s="72"/>
    </row>
    <row r="13" spans="1:35" s="2" customFormat="1" ht="14.45" customHeight="1" x14ac:dyDescent="0.3">
      <c r="A13" s="29"/>
      <c r="B13" s="30" t="s">
        <v>94</v>
      </c>
      <c r="C13" s="31">
        <v>155</v>
      </c>
      <c r="D13" s="31">
        <v>1</v>
      </c>
      <c r="E13" s="31">
        <v>0</v>
      </c>
      <c r="F13" s="31">
        <v>0</v>
      </c>
      <c r="G13" s="31">
        <v>0</v>
      </c>
      <c r="H13" s="31">
        <v>2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2">
        <v>0</v>
      </c>
      <c r="AF13" s="32">
        <v>0</v>
      </c>
      <c r="AG13" s="32">
        <v>0</v>
      </c>
      <c r="AH13" s="32">
        <v>0</v>
      </c>
      <c r="AI13" s="72"/>
    </row>
    <row r="14" spans="1:35" s="2" customFormat="1" ht="14.45" customHeight="1" x14ac:dyDescent="0.3">
      <c r="A14" s="39"/>
      <c r="B14" s="40" t="s">
        <v>69</v>
      </c>
      <c r="C14" s="41">
        <v>0</v>
      </c>
      <c r="D14" s="41">
        <v>66</v>
      </c>
      <c r="E14" s="41">
        <v>6</v>
      </c>
      <c r="F14" s="41">
        <v>62</v>
      </c>
      <c r="G14" s="41">
        <v>54</v>
      </c>
      <c r="H14" s="41">
        <v>32</v>
      </c>
      <c r="I14" s="41">
        <v>56</v>
      </c>
      <c r="J14" s="41">
        <v>65</v>
      </c>
      <c r="K14" s="41">
        <v>40</v>
      </c>
      <c r="L14" s="41">
        <v>72</v>
      </c>
      <c r="M14" s="41">
        <v>44</v>
      </c>
      <c r="N14" s="41">
        <v>62</v>
      </c>
      <c r="O14" s="41">
        <v>47</v>
      </c>
      <c r="P14" s="41">
        <v>62</v>
      </c>
      <c r="Q14" s="41">
        <v>112</v>
      </c>
      <c r="R14" s="41">
        <v>101</v>
      </c>
      <c r="S14" s="41">
        <v>111</v>
      </c>
      <c r="T14" s="41">
        <v>98</v>
      </c>
      <c r="U14" s="41">
        <v>103</v>
      </c>
      <c r="V14" s="41">
        <v>86</v>
      </c>
      <c r="W14" s="42">
        <v>88</v>
      </c>
      <c r="X14" s="41">
        <v>135</v>
      </c>
      <c r="Y14" s="41">
        <v>131</v>
      </c>
      <c r="Z14" s="41">
        <v>91</v>
      </c>
      <c r="AA14" s="41">
        <v>87</v>
      </c>
      <c r="AB14" s="41">
        <v>97</v>
      </c>
      <c r="AC14" s="41">
        <v>65</v>
      </c>
      <c r="AD14" s="41">
        <v>54</v>
      </c>
      <c r="AE14" s="43">
        <v>78</v>
      </c>
      <c r="AF14" s="43">
        <v>64</v>
      </c>
      <c r="AG14" s="43">
        <v>59</v>
      </c>
      <c r="AH14" s="43">
        <v>64</v>
      </c>
      <c r="AI14" s="72"/>
    </row>
    <row r="15" spans="1:35" s="2" customFormat="1" ht="14.45" customHeight="1" x14ac:dyDescent="0.3">
      <c r="A15" s="29" t="s">
        <v>99</v>
      </c>
      <c r="B15" s="30"/>
      <c r="C15" s="37">
        <f>SUM(C12:C14)</f>
        <v>155</v>
      </c>
      <c r="D15" s="37">
        <f>SUM(D12:D14)</f>
        <v>175</v>
      </c>
      <c r="E15" s="37">
        <f>SUM(E12:E14)</f>
        <v>6</v>
      </c>
      <c r="F15" s="37">
        <f t="shared" ref="F15:T15" si="4">SUM(F12:F14)</f>
        <v>184</v>
      </c>
      <c r="G15" s="37">
        <f t="shared" si="4"/>
        <v>167</v>
      </c>
      <c r="H15" s="37">
        <f t="shared" si="4"/>
        <v>187</v>
      </c>
      <c r="I15" s="37">
        <f t="shared" si="4"/>
        <v>182</v>
      </c>
      <c r="J15" s="37">
        <f t="shared" si="4"/>
        <v>156</v>
      </c>
      <c r="K15" s="37">
        <f t="shared" si="4"/>
        <v>97</v>
      </c>
      <c r="L15" s="37">
        <f t="shared" si="4"/>
        <v>126</v>
      </c>
      <c r="M15" s="37">
        <f t="shared" si="4"/>
        <v>73</v>
      </c>
      <c r="N15" s="37">
        <f t="shared" si="4"/>
        <v>97</v>
      </c>
      <c r="O15" s="37">
        <f t="shared" si="4"/>
        <v>98</v>
      </c>
      <c r="P15" s="37">
        <f t="shared" si="4"/>
        <v>164</v>
      </c>
      <c r="Q15" s="37">
        <f t="shared" si="4"/>
        <v>206</v>
      </c>
      <c r="R15" s="37">
        <f t="shared" si="4"/>
        <v>186</v>
      </c>
      <c r="S15" s="37">
        <f t="shared" si="4"/>
        <v>217</v>
      </c>
      <c r="T15" s="37">
        <f t="shared" si="4"/>
        <v>180</v>
      </c>
      <c r="U15" s="37">
        <f t="shared" ref="U15:Z15" si="5">SUM(U12:U14)</f>
        <v>190</v>
      </c>
      <c r="V15" s="37">
        <f t="shared" si="5"/>
        <v>171</v>
      </c>
      <c r="W15" s="37">
        <f t="shared" si="5"/>
        <v>177</v>
      </c>
      <c r="X15" s="37">
        <f t="shared" si="5"/>
        <v>275</v>
      </c>
      <c r="Y15" s="37">
        <f t="shared" si="5"/>
        <v>216</v>
      </c>
      <c r="Z15" s="37">
        <f t="shared" si="5"/>
        <v>194</v>
      </c>
      <c r="AA15" s="37">
        <f t="shared" ref="AA15:AH15" si="6">SUM(AA12:AA14)</f>
        <v>185</v>
      </c>
      <c r="AB15" s="37">
        <f t="shared" si="6"/>
        <v>189</v>
      </c>
      <c r="AC15" s="37">
        <f t="shared" si="6"/>
        <v>159</v>
      </c>
      <c r="AD15" s="37">
        <f t="shared" si="6"/>
        <v>140</v>
      </c>
      <c r="AE15" s="38">
        <f t="shared" si="6"/>
        <v>186</v>
      </c>
      <c r="AF15" s="38">
        <f t="shared" ref="AF15:AG15" si="7">SUM(AF12:AF14)</f>
        <v>161</v>
      </c>
      <c r="AG15" s="38">
        <f t="shared" si="7"/>
        <v>156</v>
      </c>
      <c r="AH15" s="38">
        <f t="shared" si="6"/>
        <v>150</v>
      </c>
      <c r="AI15" s="72"/>
    </row>
    <row r="16" spans="1:35" s="2" customFormat="1" ht="14.45" customHeight="1" x14ac:dyDescent="0.3">
      <c r="A16" s="73" t="s">
        <v>106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2"/>
    </row>
    <row r="17" spans="1:35" ht="14.45" customHeight="1" x14ac:dyDescent="0.1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</row>
    <row r="18" spans="1:35" s="2" customFormat="1" ht="14.45" customHeight="1" x14ac:dyDescent="0.3">
      <c r="A18" s="24" t="s">
        <v>87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26"/>
      <c r="Y18" s="26"/>
      <c r="Z18" s="26"/>
      <c r="AA18" s="26"/>
      <c r="AB18" s="26"/>
      <c r="AC18" s="26"/>
      <c r="AD18" s="26"/>
      <c r="AE18" s="28"/>
      <c r="AF18" s="28"/>
      <c r="AG18" s="28"/>
      <c r="AH18" s="28"/>
      <c r="AI18" s="72"/>
    </row>
    <row r="19" spans="1:35" s="2" customFormat="1" ht="14.45" customHeight="1" x14ac:dyDescent="0.3">
      <c r="A19" s="29"/>
      <c r="B19" s="30" t="s">
        <v>68</v>
      </c>
      <c r="C19" s="31">
        <v>0</v>
      </c>
      <c r="D19" s="31">
        <v>17</v>
      </c>
      <c r="E19" s="31">
        <v>16</v>
      </c>
      <c r="F19" s="31">
        <v>16</v>
      </c>
      <c r="G19" s="31">
        <v>19</v>
      </c>
      <c r="H19" s="31">
        <v>27</v>
      </c>
      <c r="I19" s="31">
        <v>29</v>
      </c>
      <c r="J19" s="31">
        <v>28</v>
      </c>
      <c r="K19" s="31">
        <v>30</v>
      </c>
      <c r="L19" s="31">
        <v>21</v>
      </c>
      <c r="M19" s="31">
        <v>27</v>
      </c>
      <c r="N19" s="31">
        <v>21</v>
      </c>
      <c r="O19" s="31">
        <v>12</v>
      </c>
      <c r="P19" s="31">
        <v>15</v>
      </c>
      <c r="Q19" s="31">
        <v>3</v>
      </c>
      <c r="R19" s="31">
        <v>4</v>
      </c>
      <c r="S19" s="31">
        <v>4</v>
      </c>
      <c r="T19" s="31">
        <v>3</v>
      </c>
      <c r="U19" s="31">
        <v>1</v>
      </c>
      <c r="V19" s="31">
        <v>1</v>
      </c>
      <c r="W19" s="31">
        <v>4</v>
      </c>
      <c r="X19" s="31">
        <v>24</v>
      </c>
      <c r="Y19" s="31">
        <v>22</v>
      </c>
      <c r="Z19" s="31">
        <v>2</v>
      </c>
      <c r="AA19" s="31">
        <v>3</v>
      </c>
      <c r="AB19" s="31">
        <v>0</v>
      </c>
      <c r="AC19" s="31">
        <v>0</v>
      </c>
      <c r="AD19" s="31">
        <v>9</v>
      </c>
      <c r="AE19" s="32">
        <v>7</v>
      </c>
      <c r="AF19" s="32">
        <v>0</v>
      </c>
      <c r="AG19" s="32">
        <v>0</v>
      </c>
      <c r="AH19" s="32">
        <v>3</v>
      </c>
      <c r="AI19" s="72"/>
    </row>
    <row r="20" spans="1:35" s="2" customFormat="1" ht="14.45" customHeight="1" x14ac:dyDescent="0.3">
      <c r="A20" s="24"/>
      <c r="B20" s="25" t="s">
        <v>94</v>
      </c>
      <c r="C20" s="26">
        <v>70</v>
      </c>
      <c r="D20" s="26">
        <v>19</v>
      </c>
      <c r="E20" s="26">
        <v>14</v>
      </c>
      <c r="F20" s="26">
        <v>13</v>
      </c>
      <c r="G20" s="26">
        <v>14</v>
      </c>
      <c r="H20" s="26">
        <v>12</v>
      </c>
      <c r="I20" s="26">
        <v>6</v>
      </c>
      <c r="J20" s="26">
        <v>2</v>
      </c>
      <c r="K20" s="26">
        <v>1</v>
      </c>
      <c r="L20" s="26">
        <v>0</v>
      </c>
      <c r="M20" s="26">
        <v>1</v>
      </c>
      <c r="N20" s="26">
        <v>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7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8">
        <v>0</v>
      </c>
      <c r="AF20" s="28">
        <v>0</v>
      </c>
      <c r="AG20" s="28">
        <v>0</v>
      </c>
      <c r="AH20" s="28">
        <v>0</v>
      </c>
      <c r="AI20" s="72"/>
    </row>
    <row r="21" spans="1:35" s="2" customFormat="1" ht="14.45" customHeight="1" x14ac:dyDescent="0.3">
      <c r="A21" s="29"/>
      <c r="B21" s="30" t="s">
        <v>69</v>
      </c>
      <c r="C21" s="31">
        <v>0</v>
      </c>
      <c r="D21" s="31">
        <v>34</v>
      </c>
      <c r="E21" s="31">
        <v>34</v>
      </c>
      <c r="F21" s="31">
        <v>34</v>
      </c>
      <c r="G21" s="31">
        <v>32</v>
      </c>
      <c r="H21" s="31">
        <v>32</v>
      </c>
      <c r="I21" s="31">
        <v>33</v>
      </c>
      <c r="J21" s="31">
        <v>32</v>
      </c>
      <c r="K21" s="31">
        <v>37</v>
      </c>
      <c r="L21" s="31">
        <v>19</v>
      </c>
      <c r="M21" s="31">
        <v>32</v>
      </c>
      <c r="N21" s="31">
        <v>32</v>
      </c>
      <c r="O21" s="31">
        <v>23</v>
      </c>
      <c r="P21" s="31">
        <v>28</v>
      </c>
      <c r="Q21" s="31">
        <v>6</v>
      </c>
      <c r="R21" s="31">
        <v>6</v>
      </c>
      <c r="S21" s="31">
        <v>9</v>
      </c>
      <c r="T21" s="31">
        <v>5</v>
      </c>
      <c r="U21" s="31">
        <v>4</v>
      </c>
      <c r="V21" s="31">
        <v>5</v>
      </c>
      <c r="W21" s="31">
        <v>6</v>
      </c>
      <c r="X21" s="31">
        <v>26</v>
      </c>
      <c r="Y21" s="31">
        <v>24</v>
      </c>
      <c r="Z21" s="31">
        <v>0</v>
      </c>
      <c r="AA21" s="31">
        <v>0</v>
      </c>
      <c r="AB21" s="31">
        <v>0</v>
      </c>
      <c r="AC21" s="31">
        <v>0</v>
      </c>
      <c r="AD21" s="31">
        <v>8</v>
      </c>
      <c r="AE21" s="32">
        <v>9</v>
      </c>
      <c r="AF21" s="32">
        <v>0</v>
      </c>
      <c r="AG21" s="32">
        <v>0</v>
      </c>
      <c r="AH21" s="32">
        <v>1</v>
      </c>
      <c r="AI21" s="72"/>
    </row>
    <row r="22" spans="1:35" s="2" customFormat="1" ht="14.45" customHeight="1" x14ac:dyDescent="0.3">
      <c r="A22" s="24" t="s">
        <v>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6"/>
      <c r="Y22" s="26"/>
      <c r="Z22" s="26"/>
      <c r="AA22" s="26"/>
      <c r="AB22" s="26"/>
      <c r="AC22" s="26"/>
      <c r="AD22" s="26"/>
      <c r="AE22" s="28"/>
      <c r="AF22" s="28"/>
      <c r="AG22" s="28"/>
      <c r="AH22" s="28"/>
      <c r="AI22" s="72"/>
    </row>
    <row r="23" spans="1:35" s="2" customFormat="1" ht="14.45" customHeight="1" x14ac:dyDescent="0.3">
      <c r="A23" s="29"/>
      <c r="B23" s="30" t="s">
        <v>68</v>
      </c>
      <c r="C23" s="31">
        <v>0</v>
      </c>
      <c r="D23" s="31">
        <v>5</v>
      </c>
      <c r="E23" s="31">
        <v>4</v>
      </c>
      <c r="F23" s="31">
        <v>7</v>
      </c>
      <c r="G23" s="31">
        <v>7</v>
      </c>
      <c r="H23" s="31">
        <v>10</v>
      </c>
      <c r="I23" s="31">
        <v>12</v>
      </c>
      <c r="J23" s="31">
        <v>12</v>
      </c>
      <c r="K23" s="31">
        <v>12</v>
      </c>
      <c r="L23" s="31">
        <v>10</v>
      </c>
      <c r="M23" s="31">
        <v>10</v>
      </c>
      <c r="N23" s="31">
        <v>10</v>
      </c>
      <c r="O23" s="31">
        <v>8</v>
      </c>
      <c r="P23" s="31">
        <v>8</v>
      </c>
      <c r="Q23" s="31">
        <v>8</v>
      </c>
      <c r="R23" s="31">
        <v>7</v>
      </c>
      <c r="S23" s="31">
        <v>3</v>
      </c>
      <c r="T23" s="31">
        <v>3</v>
      </c>
      <c r="U23" s="31">
        <v>1</v>
      </c>
      <c r="V23" s="31">
        <v>1</v>
      </c>
      <c r="W23" s="31">
        <v>1</v>
      </c>
      <c r="X23" s="31">
        <v>0</v>
      </c>
      <c r="Y23" s="31">
        <v>0</v>
      </c>
      <c r="Z23" s="31">
        <v>1</v>
      </c>
      <c r="AA23" s="31">
        <v>1</v>
      </c>
      <c r="AB23" s="31">
        <v>1</v>
      </c>
      <c r="AC23" s="31">
        <v>0</v>
      </c>
      <c r="AD23" s="31">
        <v>0</v>
      </c>
      <c r="AE23" s="32">
        <v>1</v>
      </c>
      <c r="AF23" s="32">
        <v>1</v>
      </c>
      <c r="AG23" s="32">
        <v>1</v>
      </c>
      <c r="AH23" s="32">
        <v>1</v>
      </c>
      <c r="AI23" s="72"/>
    </row>
    <row r="24" spans="1:35" s="2" customFormat="1" ht="14.45" customHeight="1" x14ac:dyDescent="0.3">
      <c r="A24" s="24"/>
      <c r="B24" s="25" t="s">
        <v>94</v>
      </c>
      <c r="C24" s="26">
        <v>15</v>
      </c>
      <c r="D24" s="26">
        <v>3</v>
      </c>
      <c r="E24" s="26">
        <v>2</v>
      </c>
      <c r="F24" s="26">
        <v>2</v>
      </c>
      <c r="G24" s="26">
        <v>2</v>
      </c>
      <c r="H24" s="26">
        <v>2</v>
      </c>
      <c r="I24" s="26">
        <v>2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7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8">
        <v>0</v>
      </c>
      <c r="AF24" s="28">
        <v>0</v>
      </c>
      <c r="AG24" s="28">
        <v>0</v>
      </c>
      <c r="AH24" s="28">
        <v>0</v>
      </c>
      <c r="AI24" s="72"/>
    </row>
    <row r="25" spans="1:35" s="2" customFormat="1" ht="14.45" customHeight="1" x14ac:dyDescent="0.3">
      <c r="A25" s="29"/>
      <c r="B25" s="30" t="s">
        <v>69</v>
      </c>
      <c r="C25" s="31">
        <v>0</v>
      </c>
      <c r="D25" s="31">
        <v>7</v>
      </c>
      <c r="E25" s="31">
        <v>4</v>
      </c>
      <c r="F25" s="31">
        <v>4</v>
      </c>
      <c r="G25" s="31">
        <v>3</v>
      </c>
      <c r="H25" s="31">
        <v>3</v>
      </c>
      <c r="I25" s="31">
        <v>4</v>
      </c>
      <c r="J25" s="31">
        <v>3</v>
      </c>
      <c r="K25" s="31">
        <v>4</v>
      </c>
      <c r="L25" s="31">
        <v>4</v>
      </c>
      <c r="M25" s="31">
        <v>3</v>
      </c>
      <c r="N25" s="31">
        <v>4</v>
      </c>
      <c r="O25" s="31">
        <v>3</v>
      </c>
      <c r="P25" s="31">
        <v>4</v>
      </c>
      <c r="Q25" s="31">
        <v>5</v>
      </c>
      <c r="R25" s="31">
        <v>5</v>
      </c>
      <c r="S25" s="31">
        <v>4</v>
      </c>
      <c r="T25" s="31">
        <v>3</v>
      </c>
      <c r="U25" s="31">
        <v>3</v>
      </c>
      <c r="V25" s="31">
        <v>2</v>
      </c>
      <c r="W25" s="31">
        <v>2</v>
      </c>
      <c r="X25" s="31">
        <v>0</v>
      </c>
      <c r="Y25" s="31">
        <v>0</v>
      </c>
      <c r="Z25" s="31">
        <v>1</v>
      </c>
      <c r="AA25" s="31">
        <v>1</v>
      </c>
      <c r="AB25" s="31">
        <v>1</v>
      </c>
      <c r="AC25" s="31">
        <v>1</v>
      </c>
      <c r="AD25" s="31">
        <v>1</v>
      </c>
      <c r="AE25" s="32">
        <v>2</v>
      </c>
      <c r="AF25" s="32">
        <v>2</v>
      </c>
      <c r="AG25" s="32">
        <v>0</v>
      </c>
      <c r="AH25" s="32">
        <v>0</v>
      </c>
      <c r="AI25" s="72"/>
    </row>
    <row r="26" spans="1:35" s="2" customFormat="1" ht="14.45" customHeight="1" x14ac:dyDescent="0.3">
      <c r="A26" s="24" t="s">
        <v>1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6"/>
      <c r="Y26" s="26"/>
      <c r="Z26" s="26"/>
      <c r="AA26" s="26"/>
      <c r="AB26" s="26"/>
      <c r="AC26" s="26"/>
      <c r="AD26" s="26"/>
      <c r="AE26" s="28"/>
      <c r="AF26" s="28"/>
      <c r="AG26" s="28"/>
      <c r="AH26" s="28"/>
      <c r="AI26" s="72"/>
    </row>
    <row r="27" spans="1:35" s="2" customFormat="1" ht="14.45" customHeight="1" x14ac:dyDescent="0.3">
      <c r="A27" s="29"/>
      <c r="B27" s="30" t="s">
        <v>68</v>
      </c>
      <c r="C27" s="31">
        <v>0</v>
      </c>
      <c r="D27" s="31">
        <v>290</v>
      </c>
      <c r="E27" s="31">
        <v>261</v>
      </c>
      <c r="F27" s="31">
        <v>359</v>
      </c>
      <c r="G27" s="31">
        <v>433</v>
      </c>
      <c r="H27" s="31">
        <v>574</v>
      </c>
      <c r="I27" s="31">
        <v>658</v>
      </c>
      <c r="J27" s="31">
        <v>707</v>
      </c>
      <c r="K27" s="31">
        <v>665</v>
      </c>
      <c r="L27" s="31">
        <v>599</v>
      </c>
      <c r="M27" s="31">
        <v>543</v>
      </c>
      <c r="N27" s="31">
        <v>479</v>
      </c>
      <c r="O27" s="31">
        <v>460</v>
      </c>
      <c r="P27" s="31">
        <v>499</v>
      </c>
      <c r="Q27" s="31">
        <v>551</v>
      </c>
      <c r="R27" s="31">
        <v>549</v>
      </c>
      <c r="S27" s="31">
        <v>560</v>
      </c>
      <c r="T27" s="31">
        <v>574</v>
      </c>
      <c r="U27" s="31">
        <v>606</v>
      </c>
      <c r="V27" s="31">
        <v>607</v>
      </c>
      <c r="W27" s="31">
        <v>636</v>
      </c>
      <c r="X27" s="31">
        <v>657</v>
      </c>
      <c r="Y27" s="31">
        <v>670</v>
      </c>
      <c r="Z27" s="31">
        <v>680</v>
      </c>
      <c r="AA27" s="31">
        <v>666</v>
      </c>
      <c r="AB27" s="31">
        <v>649</v>
      </c>
      <c r="AC27" s="31">
        <v>711</v>
      </c>
      <c r="AD27" s="31">
        <v>682</v>
      </c>
      <c r="AE27" s="32">
        <v>668</v>
      </c>
      <c r="AF27" s="32">
        <v>689</v>
      </c>
      <c r="AG27" s="32">
        <v>663</v>
      </c>
      <c r="AH27" s="32">
        <v>632</v>
      </c>
      <c r="AI27" s="72"/>
    </row>
    <row r="28" spans="1:35" s="2" customFormat="1" ht="14.45" customHeight="1" x14ac:dyDescent="0.3">
      <c r="A28" s="24"/>
      <c r="B28" s="25" t="s">
        <v>94</v>
      </c>
      <c r="C28" s="26">
        <v>729</v>
      </c>
      <c r="D28" s="26">
        <v>250</v>
      </c>
      <c r="E28" s="26">
        <v>156</v>
      </c>
      <c r="F28" s="26">
        <v>135</v>
      </c>
      <c r="G28" s="26">
        <v>116</v>
      </c>
      <c r="H28" s="26">
        <v>94</v>
      </c>
      <c r="I28" s="26">
        <v>67</v>
      </c>
      <c r="J28" s="26">
        <v>27</v>
      </c>
      <c r="K28" s="26">
        <v>15</v>
      </c>
      <c r="L28" s="26">
        <v>10</v>
      </c>
      <c r="M28" s="26">
        <v>7</v>
      </c>
      <c r="N28" s="26">
        <v>5</v>
      </c>
      <c r="O28" s="26">
        <v>4</v>
      </c>
      <c r="P28" s="26">
        <v>4</v>
      </c>
      <c r="Q28" s="26">
        <v>3</v>
      </c>
      <c r="R28" s="26">
        <v>1</v>
      </c>
      <c r="S28" s="26">
        <v>0</v>
      </c>
      <c r="T28" s="26">
        <v>0</v>
      </c>
      <c r="U28" s="26">
        <v>0</v>
      </c>
      <c r="V28" s="26">
        <v>0</v>
      </c>
      <c r="W28" s="27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8">
        <v>0</v>
      </c>
      <c r="AF28" s="28">
        <v>0</v>
      </c>
      <c r="AG28" s="28">
        <v>0</v>
      </c>
      <c r="AH28" s="28">
        <v>0</v>
      </c>
      <c r="AI28" s="72"/>
    </row>
    <row r="29" spans="1:35" s="2" customFormat="1" ht="14.45" customHeight="1" x14ac:dyDescent="0.3">
      <c r="A29" s="29"/>
      <c r="B29" s="30" t="s">
        <v>69</v>
      </c>
      <c r="C29" s="31">
        <v>0</v>
      </c>
      <c r="D29" s="31">
        <v>273</v>
      </c>
      <c r="E29" s="31">
        <v>258</v>
      </c>
      <c r="F29" s="31">
        <v>319</v>
      </c>
      <c r="G29" s="31">
        <v>356</v>
      </c>
      <c r="H29" s="31">
        <v>356</v>
      </c>
      <c r="I29" s="31">
        <v>376</v>
      </c>
      <c r="J29" s="31">
        <v>418</v>
      </c>
      <c r="K29" s="31">
        <v>445</v>
      </c>
      <c r="L29" s="31">
        <v>546</v>
      </c>
      <c r="M29" s="31">
        <v>509</v>
      </c>
      <c r="N29" s="31">
        <v>564</v>
      </c>
      <c r="O29" s="31">
        <v>601</v>
      </c>
      <c r="P29" s="31">
        <v>574</v>
      </c>
      <c r="Q29" s="31">
        <v>616</v>
      </c>
      <c r="R29" s="31">
        <v>604</v>
      </c>
      <c r="S29" s="31">
        <v>622</v>
      </c>
      <c r="T29" s="31">
        <v>634</v>
      </c>
      <c r="U29" s="31">
        <v>652</v>
      </c>
      <c r="V29" s="31">
        <v>649</v>
      </c>
      <c r="W29" s="31">
        <v>689</v>
      </c>
      <c r="X29" s="31">
        <v>714</v>
      </c>
      <c r="Y29" s="31">
        <v>761</v>
      </c>
      <c r="Z29" s="31">
        <v>762</v>
      </c>
      <c r="AA29" s="31">
        <v>737</v>
      </c>
      <c r="AB29" s="31">
        <v>707</v>
      </c>
      <c r="AC29" s="31">
        <v>705</v>
      </c>
      <c r="AD29" s="31">
        <v>682</v>
      </c>
      <c r="AE29" s="32">
        <v>682</v>
      </c>
      <c r="AF29" s="32">
        <v>656</v>
      </c>
      <c r="AG29" s="32">
        <v>572</v>
      </c>
      <c r="AH29" s="32">
        <v>504</v>
      </c>
      <c r="AI29" s="72"/>
    </row>
    <row r="30" spans="1:35" s="2" customFormat="1" ht="14.45" customHeight="1" x14ac:dyDescent="0.3">
      <c r="A30" s="24" t="s">
        <v>2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7"/>
      <c r="X30" s="26"/>
      <c r="Y30" s="26"/>
      <c r="Z30" s="26"/>
      <c r="AA30" s="26"/>
      <c r="AB30" s="26"/>
      <c r="AC30" s="26"/>
      <c r="AD30" s="26"/>
      <c r="AE30" s="28"/>
      <c r="AF30" s="28"/>
      <c r="AG30" s="28"/>
      <c r="AH30" s="28"/>
      <c r="AI30" s="72"/>
    </row>
    <row r="31" spans="1:35" s="2" customFormat="1" ht="14.45" customHeight="1" x14ac:dyDescent="0.3">
      <c r="A31" s="29"/>
      <c r="B31" s="30" t="s">
        <v>68</v>
      </c>
      <c r="C31" s="31">
        <v>0</v>
      </c>
      <c r="D31" s="31">
        <v>36</v>
      </c>
      <c r="E31" s="31">
        <v>34</v>
      </c>
      <c r="F31" s="31">
        <v>42</v>
      </c>
      <c r="G31" s="31">
        <v>44</v>
      </c>
      <c r="H31" s="31">
        <v>56</v>
      </c>
      <c r="I31" s="31">
        <v>70</v>
      </c>
      <c r="J31" s="31">
        <v>71</v>
      </c>
      <c r="K31" s="31">
        <v>65</v>
      </c>
      <c r="L31" s="31">
        <v>59</v>
      </c>
      <c r="M31" s="31">
        <v>45</v>
      </c>
      <c r="N31" s="31">
        <v>38</v>
      </c>
      <c r="O31" s="31">
        <v>34</v>
      </c>
      <c r="P31" s="31">
        <v>30</v>
      </c>
      <c r="Q31" s="31">
        <v>25</v>
      </c>
      <c r="R31" s="31">
        <v>16</v>
      </c>
      <c r="S31" s="31">
        <v>16</v>
      </c>
      <c r="T31" s="31">
        <v>13</v>
      </c>
      <c r="U31" s="31">
        <v>14</v>
      </c>
      <c r="V31" s="31">
        <v>15</v>
      </c>
      <c r="W31" s="31">
        <v>12</v>
      </c>
      <c r="X31" s="31">
        <v>10</v>
      </c>
      <c r="Y31" s="31">
        <v>10</v>
      </c>
      <c r="Z31" s="31">
        <v>12</v>
      </c>
      <c r="AA31" s="31">
        <v>10</v>
      </c>
      <c r="AB31" s="31">
        <v>8</v>
      </c>
      <c r="AC31" s="31">
        <v>7</v>
      </c>
      <c r="AD31" s="31">
        <v>7</v>
      </c>
      <c r="AE31" s="32">
        <v>6</v>
      </c>
      <c r="AF31" s="32">
        <v>6</v>
      </c>
      <c r="AG31" s="32">
        <v>6</v>
      </c>
      <c r="AH31" s="32">
        <v>5</v>
      </c>
      <c r="AI31" s="72"/>
    </row>
    <row r="32" spans="1:35" s="2" customFormat="1" ht="14.45" customHeight="1" x14ac:dyDescent="0.3">
      <c r="A32" s="24"/>
      <c r="B32" s="25" t="s">
        <v>94</v>
      </c>
      <c r="C32" s="26">
        <v>107</v>
      </c>
      <c r="D32" s="26">
        <v>31</v>
      </c>
      <c r="E32" s="26">
        <v>25</v>
      </c>
      <c r="F32" s="26">
        <v>21</v>
      </c>
      <c r="G32" s="26">
        <v>18</v>
      </c>
      <c r="H32" s="26">
        <v>14</v>
      </c>
      <c r="I32" s="26">
        <v>12</v>
      </c>
      <c r="J32" s="26">
        <v>7</v>
      </c>
      <c r="K32" s="26">
        <v>6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7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8">
        <v>0</v>
      </c>
      <c r="AF32" s="28">
        <v>0</v>
      </c>
      <c r="AG32" s="28">
        <v>0</v>
      </c>
      <c r="AH32" s="28">
        <v>0</v>
      </c>
      <c r="AI32" s="72"/>
    </row>
    <row r="33" spans="1:35" s="2" customFormat="1" ht="14.45" customHeight="1" x14ac:dyDescent="0.3">
      <c r="A33" s="29"/>
      <c r="B33" s="30" t="s">
        <v>69</v>
      </c>
      <c r="C33" s="31">
        <v>0</v>
      </c>
      <c r="D33" s="31">
        <v>56</v>
      </c>
      <c r="E33" s="31">
        <v>52</v>
      </c>
      <c r="F33" s="31">
        <v>60</v>
      </c>
      <c r="G33" s="31">
        <v>58</v>
      </c>
      <c r="H33" s="31">
        <v>63</v>
      </c>
      <c r="I33" s="31">
        <v>60</v>
      </c>
      <c r="J33" s="31">
        <v>56</v>
      </c>
      <c r="K33" s="31">
        <v>57</v>
      </c>
      <c r="L33" s="31">
        <v>59</v>
      </c>
      <c r="M33" s="31">
        <v>43</v>
      </c>
      <c r="N33" s="31">
        <v>44</v>
      </c>
      <c r="O33" s="31">
        <v>48</v>
      </c>
      <c r="P33" s="31">
        <v>36</v>
      </c>
      <c r="Q33" s="31">
        <v>29</v>
      </c>
      <c r="R33" s="31">
        <v>27</v>
      </c>
      <c r="S33" s="31">
        <v>27</v>
      </c>
      <c r="T33" s="31">
        <v>25</v>
      </c>
      <c r="U33" s="31">
        <v>26</v>
      </c>
      <c r="V33" s="31">
        <v>19</v>
      </c>
      <c r="W33" s="31">
        <v>18</v>
      </c>
      <c r="X33" s="31">
        <v>12</v>
      </c>
      <c r="Y33" s="31">
        <v>13</v>
      </c>
      <c r="Z33" s="31">
        <v>12</v>
      </c>
      <c r="AA33" s="31">
        <v>15</v>
      </c>
      <c r="AB33" s="31">
        <v>14</v>
      </c>
      <c r="AC33" s="31">
        <v>12</v>
      </c>
      <c r="AD33" s="31">
        <v>11</v>
      </c>
      <c r="AE33" s="32">
        <v>11</v>
      </c>
      <c r="AF33" s="32">
        <v>10</v>
      </c>
      <c r="AG33" s="32">
        <v>6</v>
      </c>
      <c r="AH33" s="32">
        <v>5</v>
      </c>
      <c r="AI33" s="72"/>
    </row>
    <row r="34" spans="1:35" s="2" customFormat="1" ht="14.45" customHeight="1" x14ac:dyDescent="0.3">
      <c r="A34" s="24" t="s">
        <v>3</v>
      </c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6"/>
      <c r="Y34" s="26"/>
      <c r="Z34" s="26"/>
      <c r="AA34" s="26"/>
      <c r="AB34" s="26"/>
      <c r="AC34" s="26"/>
      <c r="AD34" s="26"/>
      <c r="AE34" s="28"/>
      <c r="AF34" s="28"/>
      <c r="AG34" s="28"/>
      <c r="AH34" s="28"/>
      <c r="AI34" s="72"/>
    </row>
    <row r="35" spans="1:35" s="2" customFormat="1" ht="14.45" customHeight="1" x14ac:dyDescent="0.3">
      <c r="A35" s="33"/>
      <c r="B35" s="34" t="s">
        <v>68</v>
      </c>
      <c r="C35" s="35">
        <v>0</v>
      </c>
      <c r="D35" s="35">
        <v>5</v>
      </c>
      <c r="E35" s="35">
        <v>6</v>
      </c>
      <c r="F35" s="35">
        <v>7</v>
      </c>
      <c r="G35" s="35">
        <v>8</v>
      </c>
      <c r="H35" s="35">
        <v>10</v>
      </c>
      <c r="I35" s="35">
        <v>8</v>
      </c>
      <c r="J35" s="35">
        <v>12</v>
      </c>
      <c r="K35" s="35">
        <v>13</v>
      </c>
      <c r="L35" s="35">
        <v>10</v>
      </c>
      <c r="M35" s="35">
        <v>10</v>
      </c>
      <c r="N35" s="35">
        <v>8</v>
      </c>
      <c r="O35" s="35">
        <v>9</v>
      </c>
      <c r="P35" s="35">
        <v>11</v>
      </c>
      <c r="Q35" s="35">
        <v>9</v>
      </c>
      <c r="R35" s="35">
        <v>8</v>
      </c>
      <c r="S35" s="35">
        <v>11</v>
      </c>
      <c r="T35" s="35">
        <v>10</v>
      </c>
      <c r="U35" s="35">
        <v>12</v>
      </c>
      <c r="V35" s="35">
        <v>12</v>
      </c>
      <c r="W35" s="35">
        <v>16</v>
      </c>
      <c r="X35" s="35">
        <v>10</v>
      </c>
      <c r="Y35" s="35">
        <v>9</v>
      </c>
      <c r="Z35" s="35">
        <v>6</v>
      </c>
      <c r="AA35" s="35">
        <v>6</v>
      </c>
      <c r="AB35" s="35">
        <v>7</v>
      </c>
      <c r="AC35" s="35">
        <v>11</v>
      </c>
      <c r="AD35" s="35">
        <v>9</v>
      </c>
      <c r="AE35" s="36">
        <v>8</v>
      </c>
      <c r="AF35" s="36">
        <v>8</v>
      </c>
      <c r="AG35" s="36">
        <v>8</v>
      </c>
      <c r="AH35" s="36">
        <v>10</v>
      </c>
      <c r="AI35" s="72"/>
    </row>
    <row r="36" spans="1:35" s="2" customFormat="1" ht="14.45" customHeight="1" x14ac:dyDescent="0.3">
      <c r="A36" s="24"/>
      <c r="B36" s="25" t="s">
        <v>94</v>
      </c>
      <c r="C36" s="26">
        <v>15</v>
      </c>
      <c r="D36" s="26">
        <v>5</v>
      </c>
      <c r="E36" s="26">
        <v>0</v>
      </c>
      <c r="F36" s="26">
        <v>1</v>
      </c>
      <c r="G36" s="26">
        <v>1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7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8">
        <v>0</v>
      </c>
      <c r="AF36" s="28">
        <v>0</v>
      </c>
      <c r="AG36" s="28">
        <v>0</v>
      </c>
      <c r="AH36" s="28">
        <v>0</v>
      </c>
      <c r="AI36" s="72"/>
    </row>
    <row r="37" spans="1:35" s="2" customFormat="1" ht="14.45" customHeight="1" x14ac:dyDescent="0.3">
      <c r="A37" s="29"/>
      <c r="B37" s="30" t="s">
        <v>69</v>
      </c>
      <c r="C37" s="31">
        <v>0</v>
      </c>
      <c r="D37" s="31">
        <v>6</v>
      </c>
      <c r="E37" s="31">
        <v>6</v>
      </c>
      <c r="F37" s="31">
        <v>6</v>
      </c>
      <c r="G37" s="31">
        <v>7</v>
      </c>
      <c r="H37" s="31">
        <v>8</v>
      </c>
      <c r="I37" s="31">
        <v>6</v>
      </c>
      <c r="J37" s="31">
        <v>6</v>
      </c>
      <c r="K37" s="31">
        <v>5</v>
      </c>
      <c r="L37" s="31">
        <v>7</v>
      </c>
      <c r="M37" s="31">
        <v>9</v>
      </c>
      <c r="N37" s="31">
        <v>9</v>
      </c>
      <c r="O37" s="31">
        <v>6</v>
      </c>
      <c r="P37" s="31">
        <v>4</v>
      </c>
      <c r="Q37" s="31">
        <v>4</v>
      </c>
      <c r="R37" s="31">
        <v>3</v>
      </c>
      <c r="S37" s="31">
        <v>2</v>
      </c>
      <c r="T37" s="31">
        <v>2</v>
      </c>
      <c r="U37" s="31">
        <v>4</v>
      </c>
      <c r="V37" s="31">
        <v>4</v>
      </c>
      <c r="W37" s="31">
        <v>5</v>
      </c>
      <c r="X37" s="31">
        <v>6</v>
      </c>
      <c r="Y37" s="31">
        <v>7</v>
      </c>
      <c r="Z37" s="31">
        <v>6</v>
      </c>
      <c r="AA37" s="31">
        <v>4</v>
      </c>
      <c r="AB37" s="31">
        <v>4</v>
      </c>
      <c r="AC37" s="31">
        <v>4</v>
      </c>
      <c r="AD37" s="31">
        <v>3</v>
      </c>
      <c r="AE37" s="32">
        <v>1</v>
      </c>
      <c r="AF37" s="32">
        <v>1</v>
      </c>
      <c r="AG37" s="32">
        <v>2</v>
      </c>
      <c r="AH37" s="32">
        <v>3</v>
      </c>
      <c r="AI37" s="72"/>
    </row>
    <row r="38" spans="1:35" s="2" customFormat="1" ht="14.45" customHeight="1" x14ac:dyDescent="0.3">
      <c r="A38" s="24" t="s">
        <v>4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6"/>
      <c r="Y38" s="26"/>
      <c r="Z38" s="26"/>
      <c r="AA38" s="26"/>
      <c r="AB38" s="26"/>
      <c r="AC38" s="26"/>
      <c r="AD38" s="26"/>
      <c r="AE38" s="28"/>
      <c r="AF38" s="28"/>
      <c r="AG38" s="28"/>
      <c r="AH38" s="28"/>
      <c r="AI38" s="72"/>
    </row>
    <row r="39" spans="1:35" s="2" customFormat="1" ht="14.45" customHeight="1" x14ac:dyDescent="0.3">
      <c r="A39" s="29"/>
      <c r="B39" s="30" t="s">
        <v>68</v>
      </c>
      <c r="C39" s="31">
        <v>0</v>
      </c>
      <c r="D39" s="31">
        <v>4</v>
      </c>
      <c r="E39" s="31">
        <v>4</v>
      </c>
      <c r="F39" s="31">
        <v>4</v>
      </c>
      <c r="G39" s="31">
        <v>6</v>
      </c>
      <c r="H39" s="31">
        <v>8</v>
      </c>
      <c r="I39" s="31">
        <v>11</v>
      </c>
      <c r="J39" s="31">
        <v>14</v>
      </c>
      <c r="K39" s="31">
        <v>10</v>
      </c>
      <c r="L39" s="31">
        <v>11</v>
      </c>
      <c r="M39" s="31">
        <v>9</v>
      </c>
      <c r="N39" s="31">
        <v>11</v>
      </c>
      <c r="O39" s="31">
        <v>9</v>
      </c>
      <c r="P39" s="31">
        <v>7</v>
      </c>
      <c r="Q39" s="31">
        <v>5</v>
      </c>
      <c r="R39" s="31">
        <v>6</v>
      </c>
      <c r="S39" s="31">
        <v>6</v>
      </c>
      <c r="T39" s="31">
        <v>5</v>
      </c>
      <c r="U39" s="31">
        <v>5</v>
      </c>
      <c r="V39" s="31">
        <v>4</v>
      </c>
      <c r="W39" s="31">
        <v>4</v>
      </c>
      <c r="X39" s="31">
        <v>2</v>
      </c>
      <c r="Y39" s="31">
        <v>2</v>
      </c>
      <c r="Z39" s="31">
        <v>3</v>
      </c>
      <c r="AA39" s="31">
        <v>3</v>
      </c>
      <c r="AB39" s="31">
        <v>4</v>
      </c>
      <c r="AC39" s="31">
        <v>4</v>
      </c>
      <c r="AD39" s="31">
        <v>5</v>
      </c>
      <c r="AE39" s="32">
        <v>4</v>
      </c>
      <c r="AF39" s="32">
        <v>3</v>
      </c>
      <c r="AG39" s="32">
        <v>3</v>
      </c>
      <c r="AH39" s="32">
        <v>3</v>
      </c>
      <c r="AI39" s="72"/>
    </row>
    <row r="40" spans="1:35" s="2" customFormat="1" ht="14.45" customHeight="1" x14ac:dyDescent="0.3">
      <c r="A40" s="24"/>
      <c r="B40" s="25" t="s">
        <v>94</v>
      </c>
      <c r="C40" s="26">
        <v>15</v>
      </c>
      <c r="D40" s="26">
        <v>8</v>
      </c>
      <c r="E40" s="26">
        <v>5</v>
      </c>
      <c r="F40" s="26">
        <v>5</v>
      </c>
      <c r="G40" s="26">
        <v>3</v>
      </c>
      <c r="H40" s="26">
        <v>3</v>
      </c>
      <c r="I40" s="26">
        <v>1</v>
      </c>
      <c r="J40" s="26">
        <v>1</v>
      </c>
      <c r="K40" s="26">
        <v>1</v>
      </c>
      <c r="L40" s="26">
        <v>1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7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8">
        <v>0</v>
      </c>
      <c r="AF40" s="28">
        <v>0</v>
      </c>
      <c r="AG40" s="28">
        <v>0</v>
      </c>
      <c r="AH40" s="28">
        <v>0</v>
      </c>
      <c r="AI40" s="72"/>
    </row>
    <row r="41" spans="1:35" s="2" customFormat="1" ht="14.45" customHeight="1" x14ac:dyDescent="0.3">
      <c r="A41" s="29"/>
      <c r="B41" s="30" t="s">
        <v>69</v>
      </c>
      <c r="C41" s="31">
        <v>0</v>
      </c>
      <c r="D41" s="31">
        <v>3</v>
      </c>
      <c r="E41" s="31">
        <v>2</v>
      </c>
      <c r="F41" s="31">
        <v>3</v>
      </c>
      <c r="G41" s="31">
        <v>3</v>
      </c>
      <c r="H41" s="31">
        <v>4</v>
      </c>
      <c r="I41" s="31">
        <v>4</v>
      </c>
      <c r="J41" s="31">
        <v>5</v>
      </c>
      <c r="K41" s="31">
        <v>4</v>
      </c>
      <c r="L41" s="31">
        <v>3</v>
      </c>
      <c r="M41" s="31">
        <v>1</v>
      </c>
      <c r="N41" s="31">
        <v>1</v>
      </c>
      <c r="O41" s="31">
        <v>1</v>
      </c>
      <c r="P41" s="31">
        <v>1</v>
      </c>
      <c r="Q41" s="31">
        <v>1</v>
      </c>
      <c r="R41" s="31">
        <v>3</v>
      </c>
      <c r="S41" s="31">
        <v>5</v>
      </c>
      <c r="T41" s="31">
        <v>5</v>
      </c>
      <c r="U41" s="31">
        <v>6</v>
      </c>
      <c r="V41" s="31">
        <v>5</v>
      </c>
      <c r="W41" s="31">
        <v>4</v>
      </c>
      <c r="X41" s="31">
        <v>2</v>
      </c>
      <c r="Y41" s="31">
        <v>2</v>
      </c>
      <c r="Z41" s="31">
        <v>3</v>
      </c>
      <c r="AA41" s="31">
        <v>4</v>
      </c>
      <c r="AB41" s="31">
        <v>2</v>
      </c>
      <c r="AC41" s="31">
        <v>3</v>
      </c>
      <c r="AD41" s="31">
        <v>3</v>
      </c>
      <c r="AE41" s="32">
        <v>3</v>
      </c>
      <c r="AF41" s="32">
        <v>2</v>
      </c>
      <c r="AG41" s="32">
        <v>3</v>
      </c>
      <c r="AH41" s="32">
        <v>3</v>
      </c>
      <c r="AI41" s="72"/>
    </row>
    <row r="42" spans="1:35" s="2" customFormat="1" ht="14.45" customHeight="1" x14ac:dyDescent="0.3">
      <c r="A42" s="24" t="s">
        <v>64</v>
      </c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6"/>
      <c r="Y42" s="26"/>
      <c r="Z42" s="26"/>
      <c r="AA42" s="26"/>
      <c r="AB42" s="26"/>
      <c r="AC42" s="26"/>
      <c r="AD42" s="26"/>
      <c r="AE42" s="28"/>
      <c r="AF42" s="28"/>
      <c r="AG42" s="28"/>
      <c r="AH42" s="28"/>
      <c r="AI42" s="72"/>
    </row>
    <row r="43" spans="1:35" s="2" customFormat="1" ht="14.45" customHeight="1" x14ac:dyDescent="0.3">
      <c r="A43" s="29"/>
      <c r="B43" s="30" t="s">
        <v>68</v>
      </c>
      <c r="C43" s="31">
        <v>0</v>
      </c>
      <c r="D43" s="31">
        <v>30</v>
      </c>
      <c r="E43" s="31">
        <v>24</v>
      </c>
      <c r="F43" s="31">
        <v>35</v>
      </c>
      <c r="G43" s="31">
        <v>42</v>
      </c>
      <c r="H43" s="31">
        <v>53</v>
      </c>
      <c r="I43" s="31">
        <v>53</v>
      </c>
      <c r="J43" s="31">
        <v>58</v>
      </c>
      <c r="K43" s="31">
        <v>51</v>
      </c>
      <c r="L43" s="31">
        <v>49</v>
      </c>
      <c r="M43" s="31">
        <v>43</v>
      </c>
      <c r="N43" s="31">
        <v>32</v>
      </c>
      <c r="O43" s="31">
        <v>29</v>
      </c>
      <c r="P43" s="31">
        <v>22</v>
      </c>
      <c r="Q43" s="31">
        <v>22</v>
      </c>
      <c r="R43" s="31">
        <v>19</v>
      </c>
      <c r="S43" s="31">
        <v>22</v>
      </c>
      <c r="T43" s="31">
        <v>26</v>
      </c>
      <c r="U43" s="31">
        <v>23</v>
      </c>
      <c r="V43" s="31">
        <v>21</v>
      </c>
      <c r="W43" s="31">
        <v>19</v>
      </c>
      <c r="X43" s="31">
        <v>16</v>
      </c>
      <c r="Y43" s="31">
        <v>12</v>
      </c>
      <c r="Z43" s="31">
        <v>10</v>
      </c>
      <c r="AA43" s="31">
        <v>10</v>
      </c>
      <c r="AB43" s="31">
        <v>7</v>
      </c>
      <c r="AC43" s="31">
        <v>6</v>
      </c>
      <c r="AD43" s="31">
        <v>5</v>
      </c>
      <c r="AE43" s="32">
        <v>4</v>
      </c>
      <c r="AF43" s="32">
        <v>4</v>
      </c>
      <c r="AG43" s="32">
        <v>3</v>
      </c>
      <c r="AH43" s="32">
        <v>4</v>
      </c>
      <c r="AI43" s="72"/>
    </row>
    <row r="44" spans="1:35" s="2" customFormat="1" ht="14.45" customHeight="1" x14ac:dyDescent="0.3">
      <c r="A44" s="24"/>
      <c r="B44" s="25" t="s">
        <v>94</v>
      </c>
      <c r="C44" s="26">
        <v>99</v>
      </c>
      <c r="D44" s="26">
        <v>35</v>
      </c>
      <c r="E44" s="26">
        <v>25</v>
      </c>
      <c r="F44" s="26">
        <v>22</v>
      </c>
      <c r="G44" s="26">
        <v>18</v>
      </c>
      <c r="H44" s="26">
        <v>13</v>
      </c>
      <c r="I44" s="26">
        <v>10</v>
      </c>
      <c r="J44" s="26">
        <v>6</v>
      </c>
      <c r="K44" s="26">
        <v>5</v>
      </c>
      <c r="L44" s="26">
        <v>4</v>
      </c>
      <c r="M44" s="26">
        <v>2</v>
      </c>
      <c r="N44" s="26">
        <v>2</v>
      </c>
      <c r="O44" s="26">
        <v>2</v>
      </c>
      <c r="P44" s="26">
        <v>2</v>
      </c>
      <c r="Q44" s="26">
        <v>2</v>
      </c>
      <c r="R44" s="26">
        <v>2</v>
      </c>
      <c r="S44" s="26">
        <v>0</v>
      </c>
      <c r="T44" s="26">
        <v>0</v>
      </c>
      <c r="U44" s="26">
        <v>0</v>
      </c>
      <c r="V44" s="26">
        <v>0</v>
      </c>
      <c r="W44" s="27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8">
        <v>0</v>
      </c>
      <c r="AF44" s="28">
        <v>0</v>
      </c>
      <c r="AG44" s="28">
        <v>1</v>
      </c>
      <c r="AH44" s="28">
        <v>0</v>
      </c>
      <c r="AI44" s="72"/>
    </row>
    <row r="45" spans="1:35" s="2" customFormat="1" ht="14.45" customHeight="1" x14ac:dyDescent="0.3">
      <c r="A45" s="29"/>
      <c r="B45" s="30" t="s">
        <v>69</v>
      </c>
      <c r="C45" s="31">
        <v>0</v>
      </c>
      <c r="D45" s="31">
        <v>34</v>
      </c>
      <c r="E45" s="31">
        <v>32</v>
      </c>
      <c r="F45" s="31">
        <v>39</v>
      </c>
      <c r="G45" s="31">
        <v>44</v>
      </c>
      <c r="H45" s="31">
        <v>41</v>
      </c>
      <c r="I45" s="31">
        <v>42</v>
      </c>
      <c r="J45" s="31">
        <v>44</v>
      </c>
      <c r="K45" s="31">
        <v>49</v>
      </c>
      <c r="L45" s="31">
        <v>49</v>
      </c>
      <c r="M45" s="31">
        <v>44</v>
      </c>
      <c r="N45" s="31">
        <v>51</v>
      </c>
      <c r="O45" s="31">
        <v>48</v>
      </c>
      <c r="P45" s="31">
        <v>44</v>
      </c>
      <c r="Q45" s="31">
        <v>42</v>
      </c>
      <c r="R45" s="31">
        <v>35</v>
      </c>
      <c r="S45" s="31">
        <v>31</v>
      </c>
      <c r="T45" s="31">
        <v>30</v>
      </c>
      <c r="U45" s="31">
        <v>32</v>
      </c>
      <c r="V45" s="31">
        <v>26</v>
      </c>
      <c r="W45" s="31">
        <v>26</v>
      </c>
      <c r="X45" s="31">
        <v>23</v>
      </c>
      <c r="Y45" s="31">
        <v>16</v>
      </c>
      <c r="Z45" s="31">
        <v>15</v>
      </c>
      <c r="AA45" s="31">
        <v>15</v>
      </c>
      <c r="AB45" s="31">
        <v>15</v>
      </c>
      <c r="AC45" s="31">
        <v>14</v>
      </c>
      <c r="AD45" s="31">
        <v>12</v>
      </c>
      <c r="AE45" s="32">
        <v>11</v>
      </c>
      <c r="AF45" s="32">
        <v>11</v>
      </c>
      <c r="AG45" s="32">
        <v>7</v>
      </c>
      <c r="AH45" s="32">
        <v>7</v>
      </c>
      <c r="AI45" s="72"/>
    </row>
    <row r="46" spans="1:35" s="2" customFormat="1" ht="14.45" customHeight="1" x14ac:dyDescent="0.3">
      <c r="A46" s="24" t="s">
        <v>5</v>
      </c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6"/>
      <c r="Y46" s="26"/>
      <c r="Z46" s="26"/>
      <c r="AA46" s="26"/>
      <c r="AB46" s="26"/>
      <c r="AC46" s="26"/>
      <c r="AD46" s="26"/>
      <c r="AE46" s="28"/>
      <c r="AF46" s="28"/>
      <c r="AG46" s="28"/>
      <c r="AH46" s="28"/>
      <c r="AI46" s="72"/>
    </row>
    <row r="47" spans="1:35" s="2" customFormat="1" ht="14.45" customHeight="1" x14ac:dyDescent="0.3">
      <c r="A47" s="29"/>
      <c r="B47" s="30" t="s">
        <v>68</v>
      </c>
      <c r="C47" s="31">
        <v>0</v>
      </c>
      <c r="D47" s="31">
        <v>3</v>
      </c>
      <c r="E47" s="31">
        <v>3</v>
      </c>
      <c r="F47" s="31">
        <v>1</v>
      </c>
      <c r="G47" s="31">
        <v>3</v>
      </c>
      <c r="H47" s="31">
        <v>4</v>
      </c>
      <c r="I47" s="31">
        <v>4</v>
      </c>
      <c r="J47" s="31">
        <v>4</v>
      </c>
      <c r="K47" s="31">
        <v>5</v>
      </c>
      <c r="L47" s="31">
        <v>5</v>
      </c>
      <c r="M47" s="31">
        <v>5</v>
      </c>
      <c r="N47" s="31">
        <v>4</v>
      </c>
      <c r="O47" s="31">
        <v>3</v>
      </c>
      <c r="P47" s="31">
        <v>3</v>
      </c>
      <c r="Q47" s="31">
        <v>3</v>
      </c>
      <c r="R47" s="31">
        <v>3</v>
      </c>
      <c r="S47" s="31">
        <v>5</v>
      </c>
      <c r="T47" s="31">
        <v>4</v>
      </c>
      <c r="U47" s="31">
        <v>3</v>
      </c>
      <c r="V47" s="31">
        <v>3</v>
      </c>
      <c r="W47" s="31">
        <v>1</v>
      </c>
      <c r="X47" s="31">
        <v>1</v>
      </c>
      <c r="Y47" s="31">
        <v>1</v>
      </c>
      <c r="Z47" s="31">
        <v>1</v>
      </c>
      <c r="AA47" s="31">
        <v>0</v>
      </c>
      <c r="AB47" s="31">
        <v>1</v>
      </c>
      <c r="AC47" s="31">
        <v>3</v>
      </c>
      <c r="AD47" s="31">
        <v>3</v>
      </c>
      <c r="AE47" s="32">
        <v>3</v>
      </c>
      <c r="AF47" s="32">
        <v>4</v>
      </c>
      <c r="AG47" s="32">
        <v>4</v>
      </c>
      <c r="AH47" s="32">
        <v>3</v>
      </c>
      <c r="AI47" s="72"/>
    </row>
    <row r="48" spans="1:35" s="2" customFormat="1" ht="14.45" customHeight="1" x14ac:dyDescent="0.3">
      <c r="A48" s="24"/>
      <c r="B48" s="25" t="s">
        <v>94</v>
      </c>
      <c r="C48" s="26">
        <v>20</v>
      </c>
      <c r="D48" s="26">
        <v>2</v>
      </c>
      <c r="E48" s="26">
        <v>2</v>
      </c>
      <c r="F48" s="26">
        <v>3</v>
      </c>
      <c r="G48" s="26">
        <v>2</v>
      </c>
      <c r="H48" s="26">
        <v>3</v>
      </c>
      <c r="I48" s="26">
        <v>1</v>
      </c>
      <c r="J48" s="26">
        <v>1</v>
      </c>
      <c r="K48" s="26">
        <v>1</v>
      </c>
      <c r="L48" s="26">
        <v>1</v>
      </c>
      <c r="M48" s="26">
        <v>1</v>
      </c>
      <c r="N48" s="26">
        <v>1</v>
      </c>
      <c r="O48" s="26">
        <v>1</v>
      </c>
      <c r="P48" s="26">
        <v>1</v>
      </c>
      <c r="Q48" s="26">
        <v>0</v>
      </c>
      <c r="R48" s="26">
        <v>1</v>
      </c>
      <c r="S48" s="26">
        <v>0</v>
      </c>
      <c r="T48" s="26">
        <v>0</v>
      </c>
      <c r="U48" s="26">
        <v>0</v>
      </c>
      <c r="V48" s="26">
        <v>0</v>
      </c>
      <c r="W48" s="27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8">
        <v>0</v>
      </c>
      <c r="AF48" s="28">
        <v>0</v>
      </c>
      <c r="AG48" s="28">
        <v>0</v>
      </c>
      <c r="AH48" s="28">
        <v>0</v>
      </c>
      <c r="AI48" s="72"/>
    </row>
    <row r="49" spans="1:35" s="2" customFormat="1" ht="14.45" customHeight="1" x14ac:dyDescent="0.3">
      <c r="A49" s="29"/>
      <c r="B49" s="30" t="s">
        <v>69</v>
      </c>
      <c r="C49" s="31">
        <v>0</v>
      </c>
      <c r="D49" s="31">
        <v>11</v>
      </c>
      <c r="E49" s="31">
        <v>5</v>
      </c>
      <c r="F49" s="31">
        <v>9</v>
      </c>
      <c r="G49" s="31">
        <v>9</v>
      </c>
      <c r="H49" s="31">
        <v>6</v>
      </c>
      <c r="I49" s="31">
        <v>7</v>
      </c>
      <c r="J49" s="31">
        <v>7</v>
      </c>
      <c r="K49" s="31">
        <v>6</v>
      </c>
      <c r="L49" s="31">
        <v>5</v>
      </c>
      <c r="M49" s="31">
        <v>2</v>
      </c>
      <c r="N49" s="31">
        <v>2</v>
      </c>
      <c r="O49" s="31">
        <v>2</v>
      </c>
      <c r="P49" s="31">
        <v>2</v>
      </c>
      <c r="Q49" s="31">
        <v>1</v>
      </c>
      <c r="R49" s="31">
        <v>1</v>
      </c>
      <c r="S49" s="31">
        <v>2</v>
      </c>
      <c r="T49" s="31">
        <v>2</v>
      </c>
      <c r="U49" s="31">
        <v>2</v>
      </c>
      <c r="V49" s="31">
        <v>2</v>
      </c>
      <c r="W49" s="31">
        <v>2</v>
      </c>
      <c r="X49" s="31">
        <v>1</v>
      </c>
      <c r="Y49" s="31">
        <v>1</v>
      </c>
      <c r="Z49" s="31">
        <v>0</v>
      </c>
      <c r="AA49" s="31">
        <v>0</v>
      </c>
      <c r="AB49" s="31">
        <v>0</v>
      </c>
      <c r="AC49" s="31">
        <v>1</v>
      </c>
      <c r="AD49" s="31">
        <v>1</v>
      </c>
      <c r="AE49" s="32">
        <v>1</v>
      </c>
      <c r="AF49" s="32">
        <v>1</v>
      </c>
      <c r="AG49" s="32">
        <v>2</v>
      </c>
      <c r="AH49" s="32">
        <v>3</v>
      </c>
      <c r="AI49" s="72"/>
    </row>
    <row r="50" spans="1:35" s="2" customFormat="1" ht="14.45" customHeight="1" x14ac:dyDescent="0.3">
      <c r="A50" s="24" t="s">
        <v>6</v>
      </c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7"/>
      <c r="X50" s="26"/>
      <c r="Y50" s="26"/>
      <c r="Z50" s="26"/>
      <c r="AA50" s="26"/>
      <c r="AB50" s="26"/>
      <c r="AC50" s="26"/>
      <c r="AD50" s="26"/>
      <c r="AE50" s="28"/>
      <c r="AF50" s="28"/>
      <c r="AG50" s="28"/>
      <c r="AH50" s="28"/>
      <c r="AI50" s="72"/>
    </row>
    <row r="51" spans="1:35" s="2" customFormat="1" ht="14.45" customHeight="1" x14ac:dyDescent="0.3">
      <c r="A51" s="29"/>
      <c r="B51" s="30" t="s">
        <v>68</v>
      </c>
      <c r="C51" s="31">
        <v>0</v>
      </c>
      <c r="D51" s="31">
        <v>8</v>
      </c>
      <c r="E51" s="31">
        <v>6</v>
      </c>
      <c r="F51" s="31">
        <v>7</v>
      </c>
      <c r="G51" s="31">
        <v>8</v>
      </c>
      <c r="H51" s="31">
        <v>9</v>
      </c>
      <c r="I51" s="31">
        <v>10</v>
      </c>
      <c r="J51" s="31">
        <v>8</v>
      </c>
      <c r="K51" s="31">
        <v>8</v>
      </c>
      <c r="L51" s="31">
        <v>7</v>
      </c>
      <c r="M51" s="31">
        <v>6</v>
      </c>
      <c r="N51" s="31">
        <v>5</v>
      </c>
      <c r="O51" s="31">
        <v>5</v>
      </c>
      <c r="P51" s="31">
        <v>7</v>
      </c>
      <c r="Q51" s="31">
        <v>6</v>
      </c>
      <c r="R51" s="31">
        <v>6</v>
      </c>
      <c r="S51" s="31">
        <v>6</v>
      </c>
      <c r="T51" s="31">
        <v>6</v>
      </c>
      <c r="U51" s="31">
        <v>7</v>
      </c>
      <c r="V51" s="31">
        <v>6</v>
      </c>
      <c r="W51" s="31">
        <v>7</v>
      </c>
      <c r="X51" s="31">
        <v>9</v>
      </c>
      <c r="Y51" s="31">
        <v>5</v>
      </c>
      <c r="Z51" s="31">
        <v>6</v>
      </c>
      <c r="AA51" s="31">
        <v>4</v>
      </c>
      <c r="AB51" s="31">
        <v>2</v>
      </c>
      <c r="AC51" s="31">
        <v>2</v>
      </c>
      <c r="AD51" s="31">
        <v>3</v>
      </c>
      <c r="AE51" s="32">
        <v>3</v>
      </c>
      <c r="AF51" s="32">
        <v>2</v>
      </c>
      <c r="AG51" s="32">
        <v>1</v>
      </c>
      <c r="AH51" s="32">
        <v>1</v>
      </c>
      <c r="AI51" s="72"/>
    </row>
    <row r="52" spans="1:35" s="2" customFormat="1" ht="14.45" customHeight="1" x14ac:dyDescent="0.3">
      <c r="A52" s="24"/>
      <c r="B52" s="25" t="s">
        <v>94</v>
      </c>
      <c r="C52" s="26">
        <v>14</v>
      </c>
      <c r="D52" s="26">
        <v>2</v>
      </c>
      <c r="E52" s="26">
        <v>1</v>
      </c>
      <c r="F52" s="26">
        <v>2</v>
      </c>
      <c r="G52" s="26">
        <v>1</v>
      </c>
      <c r="H52" s="26">
        <v>1</v>
      </c>
      <c r="I52" s="26">
        <v>1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7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8">
        <v>0</v>
      </c>
      <c r="AF52" s="28">
        <v>0</v>
      </c>
      <c r="AG52" s="28">
        <v>0</v>
      </c>
      <c r="AH52" s="28">
        <v>0</v>
      </c>
      <c r="AI52" s="72"/>
    </row>
    <row r="53" spans="1:35" s="2" customFormat="1" ht="14.45" customHeight="1" x14ac:dyDescent="0.3">
      <c r="A53" s="33"/>
      <c r="B53" s="34" t="s">
        <v>69</v>
      </c>
      <c r="C53" s="35">
        <v>0</v>
      </c>
      <c r="D53" s="35">
        <v>7</v>
      </c>
      <c r="E53" s="35">
        <v>7</v>
      </c>
      <c r="F53" s="35">
        <v>8</v>
      </c>
      <c r="G53" s="35">
        <v>6</v>
      </c>
      <c r="H53" s="35">
        <v>8</v>
      </c>
      <c r="I53" s="35">
        <v>7</v>
      </c>
      <c r="J53" s="35">
        <v>4</v>
      </c>
      <c r="K53" s="35">
        <v>4</v>
      </c>
      <c r="L53" s="35">
        <v>5</v>
      </c>
      <c r="M53" s="35">
        <v>4</v>
      </c>
      <c r="N53" s="35">
        <v>4</v>
      </c>
      <c r="O53" s="35">
        <v>4</v>
      </c>
      <c r="P53" s="35">
        <v>3</v>
      </c>
      <c r="Q53" s="35">
        <v>2</v>
      </c>
      <c r="R53" s="35">
        <v>3</v>
      </c>
      <c r="S53" s="35">
        <v>3</v>
      </c>
      <c r="T53" s="35">
        <v>3</v>
      </c>
      <c r="U53" s="35">
        <v>2</v>
      </c>
      <c r="V53" s="35">
        <v>4</v>
      </c>
      <c r="W53" s="35">
        <v>4</v>
      </c>
      <c r="X53" s="35">
        <v>4</v>
      </c>
      <c r="Y53" s="35">
        <v>3</v>
      </c>
      <c r="Z53" s="35">
        <v>3</v>
      </c>
      <c r="AA53" s="35">
        <v>6</v>
      </c>
      <c r="AB53" s="35">
        <v>2</v>
      </c>
      <c r="AC53" s="35">
        <v>2</v>
      </c>
      <c r="AD53" s="35">
        <v>3</v>
      </c>
      <c r="AE53" s="36">
        <v>3</v>
      </c>
      <c r="AF53" s="36">
        <v>4</v>
      </c>
      <c r="AG53" s="36">
        <v>2</v>
      </c>
      <c r="AH53" s="36">
        <v>1</v>
      </c>
      <c r="AI53" s="72"/>
    </row>
    <row r="54" spans="1:35" s="2" customFormat="1" ht="14.45" customHeight="1" x14ac:dyDescent="0.3">
      <c r="A54" s="24" t="s">
        <v>7</v>
      </c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  <c r="X54" s="26"/>
      <c r="Y54" s="26"/>
      <c r="Z54" s="26"/>
      <c r="AA54" s="26"/>
      <c r="AB54" s="26"/>
      <c r="AC54" s="26"/>
      <c r="AD54" s="26"/>
      <c r="AE54" s="28"/>
      <c r="AF54" s="28"/>
      <c r="AG54" s="28"/>
      <c r="AH54" s="28"/>
      <c r="AI54" s="72"/>
    </row>
    <row r="55" spans="1:35" s="2" customFormat="1" ht="14.45" customHeight="1" x14ac:dyDescent="0.3">
      <c r="A55" s="29"/>
      <c r="B55" s="30" t="s">
        <v>68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1</v>
      </c>
      <c r="AA55" s="46">
        <v>0</v>
      </c>
      <c r="AB55" s="46">
        <v>0</v>
      </c>
      <c r="AC55" s="46">
        <v>0</v>
      </c>
      <c r="AD55" s="46">
        <v>0</v>
      </c>
      <c r="AE55" s="47">
        <v>0</v>
      </c>
      <c r="AF55" s="47">
        <v>0</v>
      </c>
      <c r="AG55" s="47">
        <v>0</v>
      </c>
      <c r="AH55" s="47">
        <v>0</v>
      </c>
      <c r="AI55" s="72"/>
    </row>
    <row r="56" spans="1:35" s="2" customFormat="1" ht="14.45" customHeight="1" x14ac:dyDescent="0.3">
      <c r="A56" s="24"/>
      <c r="B56" s="25" t="s">
        <v>94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7">
        <v>0</v>
      </c>
      <c r="X56" s="26">
        <v>0</v>
      </c>
      <c r="Y56" s="26">
        <v>0</v>
      </c>
      <c r="Z56" s="26">
        <v>0</v>
      </c>
      <c r="AA56" s="48">
        <v>0</v>
      </c>
      <c r="AB56" s="48">
        <v>0</v>
      </c>
      <c r="AC56" s="48">
        <v>0</v>
      </c>
      <c r="AD56" s="48">
        <v>0</v>
      </c>
      <c r="AE56" s="49">
        <v>0</v>
      </c>
      <c r="AF56" s="49">
        <v>0</v>
      </c>
      <c r="AG56" s="49">
        <v>0</v>
      </c>
      <c r="AH56" s="49">
        <v>0</v>
      </c>
      <c r="AI56" s="72"/>
    </row>
    <row r="57" spans="1:35" s="2" customFormat="1" ht="14.45" customHeight="1" x14ac:dyDescent="0.3">
      <c r="A57" s="29"/>
      <c r="B57" s="30" t="s">
        <v>69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46">
        <v>0</v>
      </c>
      <c r="AB57" s="46">
        <v>0</v>
      </c>
      <c r="AC57" s="46">
        <v>0</v>
      </c>
      <c r="AD57" s="46">
        <v>0</v>
      </c>
      <c r="AE57" s="47">
        <v>0</v>
      </c>
      <c r="AF57" s="47">
        <v>0</v>
      </c>
      <c r="AG57" s="47">
        <v>0</v>
      </c>
      <c r="AH57" s="47">
        <v>0</v>
      </c>
      <c r="AI57" s="72"/>
    </row>
    <row r="58" spans="1:35" s="2" customFormat="1" ht="14.45" customHeight="1" x14ac:dyDescent="0.3">
      <c r="A58" s="54" t="s">
        <v>14</v>
      </c>
      <c r="B58" s="6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48"/>
      <c r="AB58" s="48"/>
      <c r="AC58" s="48"/>
      <c r="AD58" s="48"/>
      <c r="AE58" s="49"/>
      <c r="AF58" s="49"/>
      <c r="AG58" s="49"/>
      <c r="AH58" s="49"/>
      <c r="AI58" s="72"/>
    </row>
    <row r="59" spans="1:35" s="2" customFormat="1" ht="14.45" customHeight="1" x14ac:dyDescent="0.3">
      <c r="A59" s="29"/>
      <c r="B59" s="30" t="s">
        <v>68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31">
        <v>0</v>
      </c>
      <c r="X59" s="62">
        <v>0</v>
      </c>
      <c r="Y59" s="62">
        <v>0</v>
      </c>
      <c r="Z59" s="62">
        <v>23</v>
      </c>
      <c r="AA59" s="64">
        <v>18</v>
      </c>
      <c r="AB59" s="64">
        <v>16</v>
      </c>
      <c r="AC59" s="64">
        <v>12</v>
      </c>
      <c r="AD59" s="64">
        <v>0</v>
      </c>
      <c r="AE59" s="65">
        <v>0</v>
      </c>
      <c r="AF59" s="65">
        <v>2</v>
      </c>
      <c r="AG59" s="65">
        <v>3</v>
      </c>
      <c r="AH59" s="65">
        <v>0</v>
      </c>
      <c r="AI59" s="72"/>
    </row>
    <row r="60" spans="1:35" s="2" customFormat="1" ht="14.45" customHeight="1" x14ac:dyDescent="0.3">
      <c r="A60" s="54"/>
      <c r="B60" s="25" t="s">
        <v>94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48">
        <v>0</v>
      </c>
      <c r="AB60" s="48">
        <v>0</v>
      </c>
      <c r="AC60" s="48">
        <v>0</v>
      </c>
      <c r="AD60" s="48">
        <v>0</v>
      </c>
      <c r="AE60" s="49">
        <v>0</v>
      </c>
      <c r="AF60" s="49">
        <v>0</v>
      </c>
      <c r="AG60" s="49">
        <v>0</v>
      </c>
      <c r="AH60" s="49">
        <v>0</v>
      </c>
      <c r="AI60" s="72"/>
    </row>
    <row r="61" spans="1:35" s="2" customFormat="1" ht="14.45" customHeight="1" x14ac:dyDescent="0.3">
      <c r="A61" s="29"/>
      <c r="B61" s="30" t="s">
        <v>69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18</v>
      </c>
      <c r="AA61" s="46">
        <v>13</v>
      </c>
      <c r="AB61" s="46">
        <v>9</v>
      </c>
      <c r="AC61" s="46">
        <v>8</v>
      </c>
      <c r="AD61" s="46">
        <v>0</v>
      </c>
      <c r="AE61" s="47">
        <v>0</v>
      </c>
      <c r="AF61" s="47">
        <v>1</v>
      </c>
      <c r="AG61" s="47">
        <v>1</v>
      </c>
      <c r="AH61" s="47">
        <v>0</v>
      </c>
      <c r="AI61" s="72"/>
    </row>
    <row r="62" spans="1:35" s="2" customFormat="1" ht="14.45" customHeight="1" x14ac:dyDescent="0.3">
      <c r="A62" s="24" t="s">
        <v>95</v>
      </c>
      <c r="B62" s="25"/>
      <c r="C62" s="26">
        <f>+C19+C23+C27+C31+C35+C39+C43+C47+C51+C55</f>
        <v>0</v>
      </c>
      <c r="D62" s="26">
        <f t="shared" ref="D62:J62" si="8">+D19+D23+D27+D31+D35+D39+D43+D47+D51+D55</f>
        <v>398</v>
      </c>
      <c r="E62" s="26">
        <f t="shared" si="8"/>
        <v>358</v>
      </c>
      <c r="F62" s="26">
        <f t="shared" si="8"/>
        <v>478</v>
      </c>
      <c r="G62" s="26">
        <f t="shared" si="8"/>
        <v>570</v>
      </c>
      <c r="H62" s="26">
        <f t="shared" si="8"/>
        <v>751</v>
      </c>
      <c r="I62" s="26">
        <f t="shared" si="8"/>
        <v>855</v>
      </c>
      <c r="J62" s="26">
        <f t="shared" si="8"/>
        <v>914</v>
      </c>
      <c r="K62" s="26">
        <f t="shared" ref="K62:M64" si="9">+K19+K23+K27+K31+K35+K39+K43+K47+K51+K55</f>
        <v>859</v>
      </c>
      <c r="L62" s="26">
        <f>+L19+L23+L27+L31+L35+L39+L43+L47+L51+L55</f>
        <v>771</v>
      </c>
      <c r="M62" s="26">
        <f t="shared" si="9"/>
        <v>698</v>
      </c>
      <c r="N62" s="26">
        <f>+N19+N23+N27+N31+N35+N39+N43+N47+N51+N55</f>
        <v>608</v>
      </c>
      <c r="O62" s="26">
        <f t="shared" ref="O62:Q64" si="10">+O19+O23+O27+O31+O35+O39+O43+O47+O51+O55</f>
        <v>569</v>
      </c>
      <c r="P62" s="26">
        <f t="shared" si="10"/>
        <v>602</v>
      </c>
      <c r="Q62" s="26">
        <f t="shared" si="10"/>
        <v>632</v>
      </c>
      <c r="R62" s="26">
        <f>+R19+R23+R27+R31+R35+R39+R43+R47+R51+R55</f>
        <v>618</v>
      </c>
      <c r="S62" s="26">
        <f t="shared" ref="S62:U64" si="11">+S19+S23+S27+S31+S35+S39+S43+S47+S51+S55</f>
        <v>633</v>
      </c>
      <c r="T62" s="26">
        <f t="shared" si="11"/>
        <v>644</v>
      </c>
      <c r="U62" s="26">
        <f t="shared" si="11"/>
        <v>672</v>
      </c>
      <c r="V62" s="26">
        <f t="shared" ref="V62:Y64" si="12">+V19+V23+V27+V31+V35+V39+V43+V47+V51+V55</f>
        <v>670</v>
      </c>
      <c r="W62" s="27">
        <f t="shared" si="12"/>
        <v>700</v>
      </c>
      <c r="X62" s="26">
        <f t="shared" si="12"/>
        <v>729</v>
      </c>
      <c r="Y62" s="26">
        <f t="shared" si="12"/>
        <v>731</v>
      </c>
      <c r="Z62" s="26">
        <f t="shared" ref="Z62:AB64" si="13">SUM(Z51,Z55,Z47,Z43,Z39,Z35,Z31,Z27,Z23,Z19,Z59)</f>
        <v>745</v>
      </c>
      <c r="AA62" s="26">
        <f t="shared" si="13"/>
        <v>721</v>
      </c>
      <c r="AB62" s="26">
        <f t="shared" ref="AB62:AH62" si="14">SUM(AB51,AB55,AB47,AB43,AB39,AB35,AB31,AB27,AB23,AB19,AB59)</f>
        <v>695</v>
      </c>
      <c r="AC62" s="26">
        <f t="shared" si="14"/>
        <v>756</v>
      </c>
      <c r="AD62" s="26">
        <f t="shared" si="14"/>
        <v>723</v>
      </c>
      <c r="AE62" s="28">
        <f t="shared" si="14"/>
        <v>704</v>
      </c>
      <c r="AF62" s="28">
        <f t="shared" si="14"/>
        <v>719</v>
      </c>
      <c r="AG62" s="28">
        <f t="shared" ref="AG62" si="15">SUM(AG51,AG55,AG47,AG43,AG39,AG35,AG31,AG27,AG23,AG19,AG59)</f>
        <v>692</v>
      </c>
      <c r="AH62" s="28">
        <f t="shared" si="14"/>
        <v>662</v>
      </c>
      <c r="AI62" s="72"/>
    </row>
    <row r="63" spans="1:35" s="2" customFormat="1" ht="14.45" customHeight="1" x14ac:dyDescent="0.3">
      <c r="A63" s="29" t="s">
        <v>96</v>
      </c>
      <c r="B63" s="30"/>
      <c r="C63" s="31">
        <f>+C20+C24+C28+C32+C36+C40+C44+C48+C52+C56</f>
        <v>1084</v>
      </c>
      <c r="D63" s="31">
        <f>+D20+D24+D28+D32+D36+D40+D44+D48+D52+D56</f>
        <v>355</v>
      </c>
      <c r="E63" s="31">
        <f>+E20+E24+E28+E32+E36+E40+E44+E48+E52+E56</f>
        <v>230</v>
      </c>
      <c r="F63" s="31">
        <f t="shared" ref="F63:J64" si="16">+F20+F24+F28+F32+F36+F40+F44+F48+F52+F56</f>
        <v>204</v>
      </c>
      <c r="G63" s="31">
        <f t="shared" si="16"/>
        <v>175</v>
      </c>
      <c r="H63" s="31">
        <f t="shared" si="16"/>
        <v>142</v>
      </c>
      <c r="I63" s="31">
        <f t="shared" si="16"/>
        <v>100</v>
      </c>
      <c r="J63" s="31">
        <f t="shared" si="16"/>
        <v>44</v>
      </c>
      <c r="K63" s="31">
        <f t="shared" si="9"/>
        <v>29</v>
      </c>
      <c r="L63" s="31">
        <f>+L20+L24+L28+L32+L36+L40+L44+L48+L52+L56</f>
        <v>16</v>
      </c>
      <c r="M63" s="31">
        <f t="shared" si="9"/>
        <v>11</v>
      </c>
      <c r="N63" s="31">
        <f>+N20+N24+N28+N32+N36+N40+N44+N48+N52+N56</f>
        <v>9</v>
      </c>
      <c r="O63" s="31">
        <f t="shared" si="10"/>
        <v>7</v>
      </c>
      <c r="P63" s="31">
        <f t="shared" si="10"/>
        <v>7</v>
      </c>
      <c r="Q63" s="31">
        <f t="shared" si="10"/>
        <v>5</v>
      </c>
      <c r="R63" s="31">
        <f>+R20+R24+R28+R32+R36+R40+R44+R48+R52+R56</f>
        <v>4</v>
      </c>
      <c r="S63" s="31">
        <f t="shared" si="11"/>
        <v>0</v>
      </c>
      <c r="T63" s="31">
        <f t="shared" si="11"/>
        <v>0</v>
      </c>
      <c r="U63" s="31">
        <f t="shared" si="11"/>
        <v>0</v>
      </c>
      <c r="V63" s="31">
        <f t="shared" si="12"/>
        <v>0</v>
      </c>
      <c r="W63" s="31">
        <f t="shared" si="12"/>
        <v>0</v>
      </c>
      <c r="X63" s="31">
        <f t="shared" si="12"/>
        <v>0</v>
      </c>
      <c r="Y63" s="31">
        <f t="shared" si="12"/>
        <v>0</v>
      </c>
      <c r="Z63" s="31">
        <f t="shared" si="13"/>
        <v>0</v>
      </c>
      <c r="AA63" s="31">
        <f t="shared" si="13"/>
        <v>0</v>
      </c>
      <c r="AB63" s="31">
        <f t="shared" si="13"/>
        <v>0</v>
      </c>
      <c r="AC63" s="31">
        <f t="shared" ref="AC63:AH64" si="17">SUM(AC52,AC56,AC48,AC44,AC40,AC36,AC32,AC28,AC24,AC20,AC60)</f>
        <v>0</v>
      </c>
      <c r="AD63" s="31">
        <f t="shared" si="17"/>
        <v>0</v>
      </c>
      <c r="AE63" s="32">
        <f t="shared" ref="AE63:AG63" si="18">SUM(AE52,AE56,AE48,AE44,AE40,AE36,AE32,AE28,AE24,AE20,AE60)</f>
        <v>0</v>
      </c>
      <c r="AF63" s="32">
        <f t="shared" si="18"/>
        <v>0</v>
      </c>
      <c r="AG63" s="32">
        <f t="shared" si="18"/>
        <v>1</v>
      </c>
      <c r="AH63" s="32">
        <f t="shared" si="17"/>
        <v>0</v>
      </c>
      <c r="AI63" s="72"/>
    </row>
    <row r="64" spans="1:35" s="2" customFormat="1" ht="14.45" customHeight="1" x14ac:dyDescent="0.3">
      <c r="A64" s="24" t="s">
        <v>97</v>
      </c>
      <c r="B64" s="25"/>
      <c r="C64" s="26">
        <f>+C21+C25+C29+C33+C37+C41+C45+C49+C53+C57</f>
        <v>0</v>
      </c>
      <c r="D64" s="26">
        <f>+D21+D25+D29+D33+D37+D41+D45+D49+D53+D57</f>
        <v>431</v>
      </c>
      <c r="E64" s="26">
        <f>+E21+E25+E29+E33+E37+E41+E45+E49+E53+E57</f>
        <v>400</v>
      </c>
      <c r="F64" s="26">
        <f t="shared" si="16"/>
        <v>482</v>
      </c>
      <c r="G64" s="26">
        <f t="shared" si="16"/>
        <v>518</v>
      </c>
      <c r="H64" s="26">
        <f t="shared" si="16"/>
        <v>521</v>
      </c>
      <c r="I64" s="26">
        <f t="shared" si="16"/>
        <v>539</v>
      </c>
      <c r="J64" s="26">
        <f t="shared" si="16"/>
        <v>575</v>
      </c>
      <c r="K64" s="26">
        <f t="shared" si="9"/>
        <v>611</v>
      </c>
      <c r="L64" s="26">
        <f>+L21+L25+L29+L33+L37+L41+L45+L49+L53+L57</f>
        <v>697</v>
      </c>
      <c r="M64" s="26">
        <f t="shared" si="9"/>
        <v>647</v>
      </c>
      <c r="N64" s="26">
        <f>+N21+N25+N29+N33+N37+N41+N45+N49+N53+N57</f>
        <v>711</v>
      </c>
      <c r="O64" s="26">
        <f t="shared" si="10"/>
        <v>736</v>
      </c>
      <c r="P64" s="26">
        <f t="shared" si="10"/>
        <v>696</v>
      </c>
      <c r="Q64" s="26">
        <f t="shared" si="10"/>
        <v>706</v>
      </c>
      <c r="R64" s="26">
        <f>+R21+R25+R29+R33+R37+R41+R45+R49+R53+R57</f>
        <v>687</v>
      </c>
      <c r="S64" s="26">
        <f t="shared" si="11"/>
        <v>705</v>
      </c>
      <c r="T64" s="26">
        <f t="shared" si="11"/>
        <v>709</v>
      </c>
      <c r="U64" s="26">
        <f t="shared" si="11"/>
        <v>731</v>
      </c>
      <c r="V64" s="26">
        <f t="shared" si="12"/>
        <v>716</v>
      </c>
      <c r="W64" s="27">
        <f t="shared" si="12"/>
        <v>756</v>
      </c>
      <c r="X64" s="26">
        <f t="shared" si="12"/>
        <v>788</v>
      </c>
      <c r="Y64" s="26">
        <f t="shared" si="12"/>
        <v>827</v>
      </c>
      <c r="Z64" s="26">
        <f t="shared" si="13"/>
        <v>820</v>
      </c>
      <c r="AA64" s="26">
        <f t="shared" si="13"/>
        <v>795</v>
      </c>
      <c r="AB64" s="26">
        <f t="shared" si="13"/>
        <v>754</v>
      </c>
      <c r="AC64" s="26">
        <f t="shared" si="17"/>
        <v>750</v>
      </c>
      <c r="AD64" s="26">
        <f t="shared" si="17"/>
        <v>724</v>
      </c>
      <c r="AE64" s="28">
        <f t="shared" ref="AE64:AG64" si="19">SUM(AE53,AE57,AE49,AE45,AE41,AE37,AE33,AE29,AE25,AE21,AE61)</f>
        <v>723</v>
      </c>
      <c r="AF64" s="28">
        <f t="shared" si="19"/>
        <v>688</v>
      </c>
      <c r="AG64" s="28">
        <f t="shared" si="19"/>
        <v>595</v>
      </c>
      <c r="AH64" s="28">
        <f t="shared" si="17"/>
        <v>527</v>
      </c>
      <c r="AI64" s="72"/>
    </row>
    <row r="65" spans="1:35" s="2" customFormat="1" ht="14.45" customHeight="1" x14ac:dyDescent="0.3">
      <c r="A65" s="29" t="s">
        <v>98</v>
      </c>
      <c r="B65" s="45"/>
      <c r="C65" s="37">
        <f t="shared" ref="C65:T65" si="20">SUM(C62:C64)</f>
        <v>1084</v>
      </c>
      <c r="D65" s="37">
        <f t="shared" si="20"/>
        <v>1184</v>
      </c>
      <c r="E65" s="37">
        <f t="shared" si="20"/>
        <v>988</v>
      </c>
      <c r="F65" s="37">
        <f t="shared" si="20"/>
        <v>1164</v>
      </c>
      <c r="G65" s="37">
        <f t="shared" si="20"/>
        <v>1263</v>
      </c>
      <c r="H65" s="37">
        <f t="shared" si="20"/>
        <v>1414</v>
      </c>
      <c r="I65" s="37">
        <f t="shared" si="20"/>
        <v>1494</v>
      </c>
      <c r="J65" s="37">
        <f t="shared" si="20"/>
        <v>1533</v>
      </c>
      <c r="K65" s="37">
        <f t="shared" si="20"/>
        <v>1499</v>
      </c>
      <c r="L65" s="37">
        <f t="shared" si="20"/>
        <v>1484</v>
      </c>
      <c r="M65" s="37">
        <f t="shared" si="20"/>
        <v>1356</v>
      </c>
      <c r="N65" s="37">
        <f t="shared" si="20"/>
        <v>1328</v>
      </c>
      <c r="O65" s="37">
        <f t="shared" si="20"/>
        <v>1312</v>
      </c>
      <c r="P65" s="37">
        <f t="shared" si="20"/>
        <v>1305</v>
      </c>
      <c r="Q65" s="37">
        <f t="shared" si="20"/>
        <v>1343</v>
      </c>
      <c r="R65" s="37">
        <f t="shared" si="20"/>
        <v>1309</v>
      </c>
      <c r="S65" s="37">
        <f t="shared" si="20"/>
        <v>1338</v>
      </c>
      <c r="T65" s="37">
        <f t="shared" si="20"/>
        <v>1353</v>
      </c>
      <c r="U65" s="37">
        <f t="shared" ref="U65:Z65" si="21">SUM(U62:U64)</f>
        <v>1403</v>
      </c>
      <c r="V65" s="37">
        <f t="shared" si="21"/>
        <v>1386</v>
      </c>
      <c r="W65" s="37">
        <f t="shared" si="21"/>
        <v>1456</v>
      </c>
      <c r="X65" s="37">
        <f t="shared" si="21"/>
        <v>1517</v>
      </c>
      <c r="Y65" s="37">
        <f t="shared" si="21"/>
        <v>1558</v>
      </c>
      <c r="Z65" s="37">
        <f t="shared" si="21"/>
        <v>1565</v>
      </c>
      <c r="AA65" s="37">
        <f t="shared" ref="AA65:AH65" si="22">SUM(AA62:AA64)</f>
        <v>1516</v>
      </c>
      <c r="AB65" s="37">
        <f t="shared" si="22"/>
        <v>1449</v>
      </c>
      <c r="AC65" s="37">
        <f t="shared" si="22"/>
        <v>1506</v>
      </c>
      <c r="AD65" s="37">
        <f t="shared" si="22"/>
        <v>1447</v>
      </c>
      <c r="AE65" s="38">
        <f t="shared" si="22"/>
        <v>1427</v>
      </c>
      <c r="AF65" s="38">
        <f t="shared" ref="AF65:AG65" si="23">SUM(AF62:AF64)</f>
        <v>1407</v>
      </c>
      <c r="AG65" s="38">
        <f t="shared" si="23"/>
        <v>1288</v>
      </c>
      <c r="AH65" s="38">
        <f t="shared" si="22"/>
        <v>1189</v>
      </c>
      <c r="AI65" s="72"/>
    </row>
    <row r="66" spans="1:35" s="2" customFormat="1" ht="14.45" customHeight="1" x14ac:dyDescent="0.3">
      <c r="A66" s="73" t="s">
        <v>105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2"/>
    </row>
    <row r="67" spans="1:35" ht="14.45" customHeight="1" x14ac:dyDescent="0.1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</row>
    <row r="68" spans="1:35" s="2" customFormat="1" ht="14.45" customHeight="1" x14ac:dyDescent="0.3">
      <c r="A68" s="39" t="s">
        <v>65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2"/>
      <c r="X68" s="41"/>
      <c r="Y68" s="41"/>
      <c r="Z68" s="41"/>
      <c r="AA68" s="41"/>
      <c r="AB68" s="41"/>
      <c r="AC68" s="41"/>
      <c r="AD68" s="41"/>
      <c r="AE68" s="43"/>
      <c r="AF68" s="43"/>
      <c r="AG68" s="43"/>
      <c r="AH68" s="43"/>
      <c r="AI68" s="72"/>
    </row>
    <row r="69" spans="1:35" s="2" customFormat="1" ht="14.45" customHeight="1" x14ac:dyDescent="0.3">
      <c r="A69" s="29"/>
      <c r="B69" s="30" t="s">
        <v>68</v>
      </c>
      <c r="C69" s="31">
        <v>0</v>
      </c>
      <c r="D69" s="31">
        <v>9</v>
      </c>
      <c r="E69" s="31">
        <v>6</v>
      </c>
      <c r="F69" s="31">
        <v>6</v>
      </c>
      <c r="G69" s="31">
        <v>9</v>
      </c>
      <c r="H69" s="31">
        <v>13</v>
      </c>
      <c r="I69" s="31">
        <v>11</v>
      </c>
      <c r="J69" s="31">
        <v>10</v>
      </c>
      <c r="K69" s="31">
        <v>7</v>
      </c>
      <c r="L69" s="31">
        <v>4</v>
      </c>
      <c r="M69" s="31">
        <v>4</v>
      </c>
      <c r="N69" s="31">
        <v>6</v>
      </c>
      <c r="O69" s="31">
        <v>3</v>
      </c>
      <c r="P69" s="31">
        <v>2</v>
      </c>
      <c r="Q69" s="31">
        <v>2</v>
      </c>
      <c r="R69" s="31">
        <v>1</v>
      </c>
      <c r="S69" s="31">
        <v>1</v>
      </c>
      <c r="T69" s="31">
        <v>1</v>
      </c>
      <c r="U69" s="31">
        <v>1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2">
        <v>0</v>
      </c>
      <c r="AF69" s="32">
        <v>0</v>
      </c>
      <c r="AG69" s="32">
        <v>0</v>
      </c>
      <c r="AH69" s="32">
        <v>0</v>
      </c>
      <c r="AI69" s="72"/>
    </row>
    <row r="70" spans="1:35" s="2" customFormat="1" ht="14.45" customHeight="1" x14ac:dyDescent="0.3">
      <c r="A70" s="39"/>
      <c r="B70" s="40" t="s">
        <v>94</v>
      </c>
      <c r="C70" s="41">
        <v>44</v>
      </c>
      <c r="D70" s="41">
        <v>14</v>
      </c>
      <c r="E70" s="41">
        <v>12</v>
      </c>
      <c r="F70" s="41">
        <v>10</v>
      </c>
      <c r="G70" s="41">
        <v>11</v>
      </c>
      <c r="H70" s="41">
        <v>10</v>
      </c>
      <c r="I70" s="41">
        <v>5</v>
      </c>
      <c r="J70" s="41">
        <v>2</v>
      </c>
      <c r="K70" s="41">
        <v>1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2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3">
        <v>0</v>
      </c>
      <c r="AF70" s="43">
        <v>0</v>
      </c>
      <c r="AG70" s="43">
        <v>0</v>
      </c>
      <c r="AH70" s="43">
        <v>0</v>
      </c>
      <c r="AI70" s="72"/>
    </row>
    <row r="71" spans="1:35" s="2" customFormat="1" ht="14.45" customHeight="1" x14ac:dyDescent="0.3">
      <c r="A71" s="29"/>
      <c r="B71" s="30" t="s">
        <v>69</v>
      </c>
      <c r="C71" s="31">
        <v>0</v>
      </c>
      <c r="D71" s="31">
        <v>22</v>
      </c>
      <c r="E71" s="31">
        <v>21</v>
      </c>
      <c r="F71" s="31">
        <v>22</v>
      </c>
      <c r="G71" s="31">
        <v>21</v>
      </c>
      <c r="H71" s="31">
        <v>21</v>
      </c>
      <c r="I71" s="31">
        <v>20</v>
      </c>
      <c r="J71" s="31">
        <v>18</v>
      </c>
      <c r="K71" s="31">
        <v>19</v>
      </c>
      <c r="L71" s="31">
        <v>19</v>
      </c>
      <c r="M71" s="31">
        <v>13</v>
      </c>
      <c r="N71" s="31">
        <v>12</v>
      </c>
      <c r="O71" s="31">
        <v>12</v>
      </c>
      <c r="P71" s="31">
        <v>10</v>
      </c>
      <c r="Q71" s="31">
        <v>6</v>
      </c>
      <c r="R71" s="31">
        <v>5</v>
      </c>
      <c r="S71" s="31">
        <v>5</v>
      </c>
      <c r="T71" s="31">
        <v>7</v>
      </c>
      <c r="U71" s="31">
        <v>7</v>
      </c>
      <c r="V71" s="31">
        <v>7</v>
      </c>
      <c r="W71" s="31">
        <v>0</v>
      </c>
      <c r="X71" s="31">
        <v>3</v>
      </c>
      <c r="Y71" s="31">
        <v>5</v>
      </c>
      <c r="Z71" s="31">
        <v>2</v>
      </c>
      <c r="AA71" s="31">
        <v>0</v>
      </c>
      <c r="AB71" s="31">
        <v>0</v>
      </c>
      <c r="AC71" s="31">
        <v>0</v>
      </c>
      <c r="AD71" s="31">
        <v>0</v>
      </c>
      <c r="AE71" s="32">
        <v>0</v>
      </c>
      <c r="AF71" s="32">
        <v>0</v>
      </c>
      <c r="AG71" s="32">
        <v>0</v>
      </c>
      <c r="AH71" s="32">
        <v>0</v>
      </c>
      <c r="AI71" s="72"/>
    </row>
    <row r="72" spans="1:35" s="2" customFormat="1" ht="14.45" customHeight="1" x14ac:dyDescent="0.3">
      <c r="A72" s="39" t="s">
        <v>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2"/>
      <c r="X72" s="41"/>
      <c r="Y72" s="41"/>
      <c r="Z72" s="41"/>
      <c r="AA72" s="41"/>
      <c r="AB72" s="41"/>
      <c r="AC72" s="41"/>
      <c r="AD72" s="41"/>
      <c r="AE72" s="43"/>
      <c r="AF72" s="43"/>
      <c r="AG72" s="43"/>
      <c r="AH72" s="43"/>
      <c r="AI72" s="72"/>
    </row>
    <row r="73" spans="1:35" s="2" customFormat="1" ht="14.45" customHeight="1" x14ac:dyDescent="0.3">
      <c r="A73" s="29"/>
      <c r="B73" s="30" t="s">
        <v>68</v>
      </c>
      <c r="C73" s="31">
        <v>0</v>
      </c>
      <c r="D73" s="31">
        <v>0</v>
      </c>
      <c r="E73" s="31">
        <v>0</v>
      </c>
      <c r="F73" s="31">
        <v>0</v>
      </c>
      <c r="G73" s="31">
        <v>1</v>
      </c>
      <c r="H73" s="31">
        <v>1</v>
      </c>
      <c r="I73" s="31">
        <v>0</v>
      </c>
      <c r="J73" s="31">
        <v>0</v>
      </c>
      <c r="K73" s="31">
        <v>0</v>
      </c>
      <c r="L73" s="31">
        <v>1</v>
      </c>
      <c r="M73" s="31">
        <v>1</v>
      </c>
      <c r="N73" s="31">
        <v>1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1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2">
        <v>0</v>
      </c>
      <c r="AF73" s="32">
        <v>0</v>
      </c>
      <c r="AG73" s="32">
        <v>0</v>
      </c>
      <c r="AH73" s="32">
        <v>0</v>
      </c>
      <c r="AI73" s="72"/>
    </row>
    <row r="74" spans="1:35" s="2" customFormat="1" ht="14.45" customHeight="1" x14ac:dyDescent="0.3">
      <c r="A74" s="39"/>
      <c r="B74" s="40" t="s">
        <v>94</v>
      </c>
      <c r="C74" s="41">
        <v>3</v>
      </c>
      <c r="D74" s="41">
        <v>1</v>
      </c>
      <c r="E74" s="41">
        <v>0</v>
      </c>
      <c r="F74" s="41">
        <v>1</v>
      </c>
      <c r="G74" s="41">
        <v>0</v>
      </c>
      <c r="H74" s="41">
        <v>1</v>
      </c>
      <c r="I74" s="41">
        <v>1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2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3">
        <v>0</v>
      </c>
      <c r="AF74" s="43">
        <v>0</v>
      </c>
      <c r="AG74" s="43">
        <v>0</v>
      </c>
      <c r="AH74" s="43">
        <v>0</v>
      </c>
      <c r="AI74" s="72"/>
    </row>
    <row r="75" spans="1:35" s="2" customFormat="1" ht="14.45" customHeight="1" x14ac:dyDescent="0.3">
      <c r="A75" s="29"/>
      <c r="B75" s="30" t="s">
        <v>69</v>
      </c>
      <c r="C75" s="31">
        <v>0</v>
      </c>
      <c r="D75" s="31">
        <v>2</v>
      </c>
      <c r="E75" s="31">
        <v>3</v>
      </c>
      <c r="F75" s="31">
        <v>2</v>
      </c>
      <c r="G75" s="31">
        <v>2</v>
      </c>
      <c r="H75" s="31">
        <v>1</v>
      </c>
      <c r="I75" s="31">
        <v>2</v>
      </c>
      <c r="J75" s="31">
        <v>2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1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2">
        <v>0</v>
      </c>
      <c r="AF75" s="32">
        <v>0</v>
      </c>
      <c r="AG75" s="32">
        <v>0</v>
      </c>
      <c r="AH75" s="32">
        <v>0</v>
      </c>
      <c r="AI75" s="72"/>
    </row>
    <row r="76" spans="1:35" s="2" customFormat="1" ht="14.45" customHeight="1" x14ac:dyDescent="0.3">
      <c r="A76" s="39" t="s">
        <v>9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2"/>
      <c r="X76" s="41"/>
      <c r="Y76" s="41"/>
      <c r="Z76" s="41"/>
      <c r="AA76" s="41"/>
      <c r="AB76" s="41"/>
      <c r="AC76" s="41"/>
      <c r="AD76" s="41"/>
      <c r="AE76" s="43"/>
      <c r="AF76" s="43"/>
      <c r="AG76" s="43"/>
      <c r="AH76" s="43"/>
      <c r="AI76" s="72"/>
    </row>
    <row r="77" spans="1:35" s="2" customFormat="1" ht="14.45" customHeight="1" x14ac:dyDescent="0.3">
      <c r="A77" s="29"/>
      <c r="B77" s="30" t="s">
        <v>68</v>
      </c>
      <c r="C77" s="31">
        <v>0</v>
      </c>
      <c r="D77" s="31">
        <v>1</v>
      </c>
      <c r="E77" s="31">
        <v>1</v>
      </c>
      <c r="F77" s="31">
        <v>1</v>
      </c>
      <c r="G77" s="31">
        <v>1</v>
      </c>
      <c r="H77" s="31">
        <v>2</v>
      </c>
      <c r="I77" s="31">
        <v>2</v>
      </c>
      <c r="J77" s="31">
        <v>1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1</v>
      </c>
      <c r="X77" s="31">
        <v>1</v>
      </c>
      <c r="Y77" s="31">
        <v>2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2">
        <v>0</v>
      </c>
      <c r="AF77" s="32">
        <v>0</v>
      </c>
      <c r="AG77" s="32">
        <v>0</v>
      </c>
      <c r="AH77" s="32">
        <v>0</v>
      </c>
      <c r="AI77" s="72"/>
    </row>
    <row r="78" spans="1:35" s="2" customFormat="1" ht="14.45" customHeight="1" x14ac:dyDescent="0.3">
      <c r="A78" s="39"/>
      <c r="B78" s="40" t="s">
        <v>94</v>
      </c>
      <c r="C78" s="41">
        <v>3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2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3">
        <v>0</v>
      </c>
      <c r="AF78" s="43">
        <v>0</v>
      </c>
      <c r="AG78" s="43">
        <v>0</v>
      </c>
      <c r="AH78" s="43">
        <v>0</v>
      </c>
      <c r="AI78" s="72"/>
    </row>
    <row r="79" spans="1:35" s="2" customFormat="1" ht="14.45" customHeight="1" x14ac:dyDescent="0.3">
      <c r="A79" s="29"/>
      <c r="B79" s="30" t="s">
        <v>69</v>
      </c>
      <c r="C79" s="31">
        <v>0</v>
      </c>
      <c r="D79" s="31">
        <v>1</v>
      </c>
      <c r="E79" s="31">
        <v>1</v>
      </c>
      <c r="F79" s="31">
        <v>1</v>
      </c>
      <c r="G79" s="31">
        <v>1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2">
        <v>0</v>
      </c>
      <c r="AF79" s="32">
        <v>0</v>
      </c>
      <c r="AG79" s="32">
        <v>0</v>
      </c>
      <c r="AH79" s="32">
        <v>0</v>
      </c>
      <c r="AI79" s="72"/>
    </row>
    <row r="80" spans="1:35" s="2" customFormat="1" ht="14.45" customHeight="1" x14ac:dyDescent="0.3">
      <c r="A80" s="39" t="s">
        <v>10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2"/>
      <c r="X80" s="41"/>
      <c r="Y80" s="41"/>
      <c r="Z80" s="41"/>
      <c r="AA80" s="41"/>
      <c r="AB80" s="41"/>
      <c r="AC80" s="41"/>
      <c r="AD80" s="41"/>
      <c r="AE80" s="43"/>
      <c r="AF80" s="43"/>
      <c r="AG80" s="43"/>
      <c r="AH80" s="43"/>
      <c r="AI80" s="72"/>
    </row>
    <row r="81" spans="1:35" s="2" customFormat="1" ht="14.45" customHeight="1" x14ac:dyDescent="0.3">
      <c r="A81" s="29"/>
      <c r="B81" s="30" t="s">
        <v>68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1</v>
      </c>
      <c r="N81" s="31">
        <v>2</v>
      </c>
      <c r="O81" s="31">
        <v>1</v>
      </c>
      <c r="P81" s="31">
        <v>1</v>
      </c>
      <c r="Q81" s="31">
        <v>1</v>
      </c>
      <c r="R81" s="31">
        <v>1</v>
      </c>
      <c r="S81" s="31">
        <v>1</v>
      </c>
      <c r="T81" s="31">
        <v>0</v>
      </c>
      <c r="U81" s="31">
        <v>0</v>
      </c>
      <c r="V81" s="31">
        <v>1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2">
        <v>0</v>
      </c>
      <c r="AF81" s="32">
        <v>0</v>
      </c>
      <c r="AG81" s="32">
        <v>0</v>
      </c>
      <c r="AH81" s="32">
        <v>0</v>
      </c>
      <c r="AI81" s="72"/>
    </row>
    <row r="82" spans="1:35" s="2" customFormat="1" ht="14.45" customHeight="1" x14ac:dyDescent="0.3">
      <c r="A82" s="39"/>
      <c r="B82" s="40" t="s">
        <v>94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2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3">
        <v>0</v>
      </c>
      <c r="AF82" s="43">
        <v>0</v>
      </c>
      <c r="AG82" s="43">
        <v>0</v>
      </c>
      <c r="AH82" s="43">
        <v>0</v>
      </c>
      <c r="AI82" s="72"/>
    </row>
    <row r="83" spans="1:35" s="2" customFormat="1" ht="14.45" customHeight="1" x14ac:dyDescent="0.3">
      <c r="A83" s="29"/>
      <c r="B83" s="30" t="s">
        <v>69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2">
        <v>0</v>
      </c>
      <c r="AF83" s="32">
        <v>0</v>
      </c>
      <c r="AG83" s="32">
        <v>0</v>
      </c>
      <c r="AH83" s="32">
        <v>0</v>
      </c>
      <c r="AI83" s="72"/>
    </row>
    <row r="84" spans="1:35" s="2" customFormat="1" ht="14.45" customHeight="1" x14ac:dyDescent="0.3">
      <c r="A84" s="39" t="s">
        <v>11</v>
      </c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2"/>
      <c r="X84" s="41"/>
      <c r="Y84" s="41"/>
      <c r="Z84" s="41"/>
      <c r="AA84" s="41"/>
      <c r="AB84" s="41"/>
      <c r="AC84" s="41"/>
      <c r="AD84" s="41"/>
      <c r="AE84" s="43"/>
      <c r="AF84" s="43"/>
      <c r="AG84" s="43"/>
      <c r="AH84" s="43"/>
      <c r="AI84" s="72"/>
    </row>
    <row r="85" spans="1:35" s="2" customFormat="1" ht="14.45" customHeight="1" x14ac:dyDescent="0.3">
      <c r="A85" s="29"/>
      <c r="B85" s="30" t="s">
        <v>68</v>
      </c>
      <c r="C85" s="31">
        <v>0</v>
      </c>
      <c r="D85" s="31">
        <v>0</v>
      </c>
      <c r="E85" s="31">
        <v>1</v>
      </c>
      <c r="F85" s="31">
        <v>1</v>
      </c>
      <c r="G85" s="31">
        <v>4</v>
      </c>
      <c r="H85" s="31">
        <v>4</v>
      </c>
      <c r="I85" s="31">
        <v>4</v>
      </c>
      <c r="J85" s="31">
        <v>3</v>
      </c>
      <c r="K85" s="31">
        <v>2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2">
        <v>0</v>
      </c>
      <c r="AF85" s="32">
        <v>0</v>
      </c>
      <c r="AG85" s="32">
        <v>0</v>
      </c>
      <c r="AH85" s="32">
        <v>0</v>
      </c>
      <c r="AI85" s="72"/>
    </row>
    <row r="86" spans="1:35" s="2" customFormat="1" ht="14.45" customHeight="1" x14ac:dyDescent="0.3">
      <c r="A86" s="39"/>
      <c r="B86" s="40" t="s">
        <v>94</v>
      </c>
      <c r="C86" s="41">
        <v>2</v>
      </c>
      <c r="D86" s="41">
        <v>0</v>
      </c>
      <c r="E86" s="41">
        <v>0</v>
      </c>
      <c r="F86" s="41">
        <v>0</v>
      </c>
      <c r="G86" s="41">
        <v>0</v>
      </c>
      <c r="H86" s="41">
        <v>1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2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3">
        <v>0</v>
      </c>
      <c r="AF86" s="43">
        <v>0</v>
      </c>
      <c r="AG86" s="43">
        <v>0</v>
      </c>
      <c r="AH86" s="43">
        <v>0</v>
      </c>
      <c r="AI86" s="72"/>
    </row>
    <row r="87" spans="1:35" s="2" customFormat="1" ht="14.45" customHeight="1" x14ac:dyDescent="0.3">
      <c r="A87" s="29"/>
      <c r="B87" s="30" t="s">
        <v>69</v>
      </c>
      <c r="C87" s="31">
        <v>0</v>
      </c>
      <c r="D87" s="31">
        <v>2</v>
      </c>
      <c r="E87" s="31">
        <v>3</v>
      </c>
      <c r="F87" s="31">
        <v>3</v>
      </c>
      <c r="G87" s="31">
        <v>2</v>
      </c>
      <c r="H87" s="31">
        <v>2</v>
      </c>
      <c r="I87" s="31">
        <v>2</v>
      </c>
      <c r="J87" s="31">
        <v>2</v>
      </c>
      <c r="K87" s="31">
        <v>1</v>
      </c>
      <c r="L87" s="31">
        <v>1</v>
      </c>
      <c r="M87" s="31">
        <v>1</v>
      </c>
      <c r="N87" s="31">
        <v>0</v>
      </c>
      <c r="O87" s="31">
        <v>1</v>
      </c>
      <c r="P87" s="31">
        <v>1</v>
      </c>
      <c r="Q87" s="31">
        <v>0</v>
      </c>
      <c r="R87" s="31">
        <v>0</v>
      </c>
      <c r="S87" s="31">
        <v>1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2">
        <v>0</v>
      </c>
      <c r="AF87" s="32">
        <v>0</v>
      </c>
      <c r="AG87" s="32">
        <v>0</v>
      </c>
      <c r="AH87" s="32">
        <v>0</v>
      </c>
      <c r="AI87" s="72"/>
    </row>
    <row r="88" spans="1:35" s="2" customFormat="1" ht="14.45" customHeight="1" x14ac:dyDescent="0.3">
      <c r="A88" s="39" t="s">
        <v>66</v>
      </c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2"/>
      <c r="X88" s="41"/>
      <c r="Y88" s="41"/>
      <c r="Z88" s="41"/>
      <c r="AA88" s="41"/>
      <c r="AB88" s="41"/>
      <c r="AC88" s="41"/>
      <c r="AD88" s="41"/>
      <c r="AE88" s="43"/>
      <c r="AF88" s="43"/>
      <c r="AG88" s="43"/>
      <c r="AH88" s="43"/>
      <c r="AI88" s="72"/>
    </row>
    <row r="89" spans="1:35" s="2" customFormat="1" ht="14.45" customHeight="1" x14ac:dyDescent="0.3">
      <c r="A89" s="29"/>
      <c r="B89" s="30" t="s">
        <v>68</v>
      </c>
      <c r="C89" s="31">
        <v>0</v>
      </c>
      <c r="D89" s="31">
        <v>2</v>
      </c>
      <c r="E89" s="31">
        <v>3</v>
      </c>
      <c r="F89" s="31">
        <v>2</v>
      </c>
      <c r="G89" s="31">
        <v>1</v>
      </c>
      <c r="H89" s="31">
        <v>1</v>
      </c>
      <c r="I89" s="31">
        <v>1</v>
      </c>
      <c r="J89" s="31">
        <v>0</v>
      </c>
      <c r="K89" s="31">
        <v>1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62">
        <v>1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2">
        <v>0</v>
      </c>
      <c r="AF89" s="32">
        <v>0</v>
      </c>
      <c r="AG89" s="32">
        <v>0</v>
      </c>
      <c r="AH89" s="32">
        <v>0</v>
      </c>
      <c r="AI89" s="72"/>
    </row>
    <row r="90" spans="1:35" s="2" customFormat="1" ht="14.45" customHeight="1" x14ac:dyDescent="0.3">
      <c r="A90" s="39"/>
      <c r="B90" s="40" t="s">
        <v>94</v>
      </c>
      <c r="C90" s="41">
        <v>4</v>
      </c>
      <c r="D90" s="41">
        <v>1</v>
      </c>
      <c r="E90" s="41">
        <v>0</v>
      </c>
      <c r="F90" s="41">
        <v>1</v>
      </c>
      <c r="G90" s="41">
        <v>1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2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3">
        <v>0</v>
      </c>
      <c r="AF90" s="43">
        <v>0</v>
      </c>
      <c r="AG90" s="43">
        <v>0</v>
      </c>
      <c r="AH90" s="43">
        <v>0</v>
      </c>
      <c r="AI90" s="72"/>
    </row>
    <row r="91" spans="1:35" s="2" customFormat="1" ht="14.45" customHeight="1" x14ac:dyDescent="0.3">
      <c r="A91" s="29"/>
      <c r="B91" s="30" t="s">
        <v>69</v>
      </c>
      <c r="C91" s="31">
        <v>0</v>
      </c>
      <c r="D91" s="31">
        <v>1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2">
        <v>0</v>
      </c>
      <c r="AF91" s="32">
        <v>0</v>
      </c>
      <c r="AG91" s="32">
        <v>0</v>
      </c>
      <c r="AH91" s="32">
        <v>0</v>
      </c>
      <c r="AI91" s="72"/>
    </row>
    <row r="92" spans="1:35" s="2" customFormat="1" ht="14.45" customHeight="1" x14ac:dyDescent="0.3">
      <c r="A92" s="39" t="s">
        <v>12</v>
      </c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2"/>
      <c r="X92" s="41"/>
      <c r="Y92" s="41"/>
      <c r="Z92" s="41"/>
      <c r="AA92" s="41"/>
      <c r="AB92" s="41"/>
      <c r="AC92" s="41"/>
      <c r="AD92" s="41"/>
      <c r="AE92" s="43"/>
      <c r="AF92" s="43"/>
      <c r="AG92" s="43"/>
      <c r="AH92" s="43"/>
      <c r="AI92" s="72"/>
    </row>
    <row r="93" spans="1:35" s="2" customFormat="1" ht="14.45" customHeight="1" x14ac:dyDescent="0.3">
      <c r="A93" s="29"/>
      <c r="B93" s="30" t="s">
        <v>68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1</v>
      </c>
      <c r="T93" s="31">
        <v>1</v>
      </c>
      <c r="U93" s="31">
        <v>1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2">
        <v>0</v>
      </c>
      <c r="AF93" s="32">
        <v>0</v>
      </c>
      <c r="AG93" s="32">
        <v>0</v>
      </c>
      <c r="AH93" s="32">
        <v>0</v>
      </c>
      <c r="AI93" s="72"/>
    </row>
    <row r="94" spans="1:35" s="2" customFormat="1" ht="14.45" customHeight="1" x14ac:dyDescent="0.3">
      <c r="A94" s="39"/>
      <c r="B94" s="40" t="s">
        <v>94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2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3">
        <v>0</v>
      </c>
      <c r="AF94" s="43">
        <v>0</v>
      </c>
      <c r="AG94" s="43">
        <v>0</v>
      </c>
      <c r="AH94" s="43">
        <v>0</v>
      </c>
      <c r="AI94" s="72"/>
    </row>
    <row r="95" spans="1:35" s="2" customFormat="1" ht="14.45" customHeight="1" x14ac:dyDescent="0.3">
      <c r="A95" s="29"/>
      <c r="B95" s="30" t="s">
        <v>69</v>
      </c>
      <c r="C95" s="31">
        <v>0</v>
      </c>
      <c r="D95" s="31">
        <v>1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2">
        <v>0</v>
      </c>
      <c r="AF95" s="32">
        <v>0</v>
      </c>
      <c r="AG95" s="32">
        <v>0</v>
      </c>
      <c r="AH95" s="32">
        <v>0</v>
      </c>
      <c r="AI95" s="72"/>
    </row>
    <row r="96" spans="1:35" s="2" customFormat="1" ht="14.45" customHeight="1" x14ac:dyDescent="0.3">
      <c r="A96" s="39" t="s">
        <v>13</v>
      </c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2"/>
      <c r="X96" s="41"/>
      <c r="Y96" s="41"/>
      <c r="Z96" s="41"/>
      <c r="AA96" s="41"/>
      <c r="AB96" s="41"/>
      <c r="AC96" s="41"/>
      <c r="AD96" s="41"/>
      <c r="AE96" s="43"/>
      <c r="AF96" s="43"/>
      <c r="AG96" s="43"/>
      <c r="AH96" s="43"/>
      <c r="AI96" s="72"/>
    </row>
    <row r="97" spans="1:35" s="2" customFormat="1" ht="14.45" customHeight="1" x14ac:dyDescent="0.3">
      <c r="A97" s="29"/>
      <c r="B97" s="30" t="s">
        <v>68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2">
        <v>0</v>
      </c>
      <c r="AF97" s="32">
        <v>0</v>
      </c>
      <c r="AG97" s="32">
        <v>0</v>
      </c>
      <c r="AH97" s="32">
        <v>0</v>
      </c>
      <c r="AI97" s="72"/>
    </row>
    <row r="98" spans="1:35" s="2" customFormat="1" ht="14.45" customHeight="1" x14ac:dyDescent="0.3">
      <c r="A98" s="39"/>
      <c r="B98" s="40" t="s">
        <v>94</v>
      </c>
      <c r="C98" s="41">
        <v>2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2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3">
        <v>0</v>
      </c>
      <c r="AF98" s="43">
        <v>0</v>
      </c>
      <c r="AG98" s="43">
        <v>0</v>
      </c>
      <c r="AH98" s="43">
        <v>0</v>
      </c>
      <c r="AI98" s="72"/>
    </row>
    <row r="99" spans="1:35" s="2" customFormat="1" ht="14.45" customHeight="1" x14ac:dyDescent="0.3">
      <c r="A99" s="29"/>
      <c r="B99" s="30" t="s">
        <v>69</v>
      </c>
      <c r="C99" s="31">
        <v>0</v>
      </c>
      <c r="D99" s="31">
        <v>1</v>
      </c>
      <c r="E99" s="31">
        <v>1</v>
      </c>
      <c r="F99" s="31">
        <v>1</v>
      </c>
      <c r="G99" s="31">
        <v>1</v>
      </c>
      <c r="H99" s="31">
        <v>1</v>
      </c>
      <c r="I99" s="31">
        <v>1</v>
      </c>
      <c r="J99" s="31">
        <v>1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2">
        <v>0</v>
      </c>
      <c r="AF99" s="32">
        <v>0</v>
      </c>
      <c r="AG99" s="32">
        <v>0</v>
      </c>
      <c r="AH99" s="32">
        <v>0</v>
      </c>
      <c r="AI99" s="72"/>
    </row>
    <row r="100" spans="1:35" s="2" customFormat="1" ht="14.45" customHeight="1" x14ac:dyDescent="0.3">
      <c r="A100" s="39" t="s">
        <v>14</v>
      </c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2"/>
      <c r="X100" s="41"/>
      <c r="Y100" s="41"/>
      <c r="Z100" s="41"/>
      <c r="AA100" s="41"/>
      <c r="AB100" s="41"/>
      <c r="AC100" s="41"/>
      <c r="AD100" s="41"/>
      <c r="AE100" s="43"/>
      <c r="AF100" s="43"/>
      <c r="AG100" s="43"/>
      <c r="AH100" s="43"/>
      <c r="AI100" s="72"/>
    </row>
    <row r="101" spans="1:35" s="2" customFormat="1" ht="14.45" customHeight="1" x14ac:dyDescent="0.3">
      <c r="A101" s="29"/>
      <c r="B101" s="30" t="s">
        <v>68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1</v>
      </c>
      <c r="J101" s="31">
        <v>1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1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2">
        <v>0</v>
      </c>
      <c r="AF101" s="32">
        <v>0</v>
      </c>
      <c r="AG101" s="32">
        <v>0</v>
      </c>
      <c r="AH101" s="32">
        <v>0</v>
      </c>
      <c r="AI101" s="72"/>
    </row>
    <row r="102" spans="1:35" s="2" customFormat="1" ht="14.45" customHeight="1" x14ac:dyDescent="0.3">
      <c r="A102" s="39"/>
      <c r="B102" s="40" t="s">
        <v>94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2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3">
        <v>0</v>
      </c>
      <c r="AF102" s="43">
        <v>0</v>
      </c>
      <c r="AG102" s="43">
        <v>0</v>
      </c>
      <c r="AH102" s="43">
        <v>0</v>
      </c>
      <c r="AI102" s="72"/>
    </row>
    <row r="103" spans="1:35" s="2" customFormat="1" ht="14.45" customHeight="1" x14ac:dyDescent="0.3">
      <c r="A103" s="29"/>
      <c r="B103" s="30" t="s">
        <v>69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2">
        <v>0</v>
      </c>
      <c r="AF103" s="32">
        <v>0</v>
      </c>
      <c r="AG103" s="32">
        <v>0</v>
      </c>
      <c r="AH103" s="32">
        <v>0</v>
      </c>
      <c r="AI103" s="72"/>
    </row>
    <row r="104" spans="1:35" s="2" customFormat="1" ht="14.45" customHeight="1" x14ac:dyDescent="0.3">
      <c r="A104" s="39" t="s">
        <v>95</v>
      </c>
      <c r="B104" s="40"/>
      <c r="C104" s="41">
        <f t="shared" ref="C104:U104" si="24">+C69+C73+C77+C81+C85+C89+C93+C97+C101</f>
        <v>0</v>
      </c>
      <c r="D104" s="41">
        <f t="shared" si="24"/>
        <v>12</v>
      </c>
      <c r="E104" s="41">
        <f t="shared" si="24"/>
        <v>11</v>
      </c>
      <c r="F104" s="41">
        <f t="shared" si="24"/>
        <v>10</v>
      </c>
      <c r="G104" s="41">
        <f t="shared" si="24"/>
        <v>16</v>
      </c>
      <c r="H104" s="41">
        <f t="shared" si="24"/>
        <v>21</v>
      </c>
      <c r="I104" s="41">
        <f t="shared" si="24"/>
        <v>19</v>
      </c>
      <c r="J104" s="41">
        <f t="shared" si="24"/>
        <v>15</v>
      </c>
      <c r="K104" s="41">
        <f t="shared" si="24"/>
        <v>10</v>
      </c>
      <c r="L104" s="41">
        <f t="shared" si="24"/>
        <v>5</v>
      </c>
      <c r="M104" s="41">
        <f t="shared" si="24"/>
        <v>6</v>
      </c>
      <c r="N104" s="41">
        <f t="shared" si="24"/>
        <v>9</v>
      </c>
      <c r="O104" s="41">
        <f t="shared" si="24"/>
        <v>4</v>
      </c>
      <c r="P104" s="41">
        <f t="shared" si="24"/>
        <v>3</v>
      </c>
      <c r="Q104" s="41">
        <f t="shared" si="24"/>
        <v>3</v>
      </c>
      <c r="R104" s="41">
        <f t="shared" si="24"/>
        <v>2</v>
      </c>
      <c r="S104" s="41">
        <f t="shared" si="24"/>
        <v>3</v>
      </c>
      <c r="T104" s="41">
        <f t="shared" si="24"/>
        <v>3</v>
      </c>
      <c r="U104" s="41">
        <f t="shared" si="24"/>
        <v>2</v>
      </c>
      <c r="V104" s="41">
        <f t="shared" ref="V104:Y106" si="25">+V69+V73+V77+V81+V85+V89+V93+V97+V101</f>
        <v>1</v>
      </c>
      <c r="W104" s="42">
        <f t="shared" si="25"/>
        <v>2</v>
      </c>
      <c r="X104" s="41">
        <f t="shared" si="25"/>
        <v>1</v>
      </c>
      <c r="Y104" s="41">
        <f t="shared" si="25"/>
        <v>3</v>
      </c>
      <c r="Z104" s="41">
        <f t="shared" ref="Z104:AA106" si="26">Z69+Z73+Z77+Z81+Z85+Z89+Z93+Z97+Z101</f>
        <v>0</v>
      </c>
      <c r="AA104" s="41">
        <f t="shared" si="26"/>
        <v>0</v>
      </c>
      <c r="AB104" s="41">
        <f t="shared" ref="AB104:AC106" si="27">AB69+AB73+AB77+AB81+AB85+AB89+AB93+AB97+AB101</f>
        <v>0</v>
      </c>
      <c r="AC104" s="41">
        <f t="shared" si="27"/>
        <v>0</v>
      </c>
      <c r="AD104" s="41">
        <f t="shared" ref="AD104:AH104" si="28">AD69+AD73+AD77+AD81+AD85+AD89+AD93+AD97+AD101</f>
        <v>0</v>
      </c>
      <c r="AE104" s="43">
        <f t="shared" ref="AE104:AG104" si="29">AE69+AE73+AE77+AE81+AE85+AE89+AE93+AE97+AE101</f>
        <v>0</v>
      </c>
      <c r="AF104" s="43">
        <f t="shared" si="29"/>
        <v>0</v>
      </c>
      <c r="AG104" s="43">
        <f t="shared" si="29"/>
        <v>0</v>
      </c>
      <c r="AH104" s="43">
        <f t="shared" si="28"/>
        <v>0</v>
      </c>
      <c r="AI104" s="72"/>
    </row>
    <row r="105" spans="1:35" s="2" customFormat="1" ht="14.45" customHeight="1" x14ac:dyDescent="0.3">
      <c r="A105" s="29" t="s">
        <v>96</v>
      </c>
      <c r="B105" s="30"/>
      <c r="C105" s="31">
        <f t="shared" ref="C105:U105" si="30">+C70+C74+C78+C82+C86+C90+C94+C98+C102</f>
        <v>58</v>
      </c>
      <c r="D105" s="31">
        <f t="shared" si="30"/>
        <v>16</v>
      </c>
      <c r="E105" s="31">
        <f t="shared" si="30"/>
        <v>12</v>
      </c>
      <c r="F105" s="31">
        <f t="shared" si="30"/>
        <v>12</v>
      </c>
      <c r="G105" s="31">
        <f t="shared" si="30"/>
        <v>12</v>
      </c>
      <c r="H105" s="31">
        <f t="shared" si="30"/>
        <v>12</v>
      </c>
      <c r="I105" s="31">
        <f t="shared" si="30"/>
        <v>6</v>
      </c>
      <c r="J105" s="31">
        <f t="shared" si="30"/>
        <v>2</v>
      </c>
      <c r="K105" s="31">
        <f t="shared" si="30"/>
        <v>1</v>
      </c>
      <c r="L105" s="31">
        <f t="shared" si="30"/>
        <v>0</v>
      </c>
      <c r="M105" s="31">
        <f t="shared" si="30"/>
        <v>0</v>
      </c>
      <c r="N105" s="31">
        <f t="shared" si="30"/>
        <v>0</v>
      </c>
      <c r="O105" s="31">
        <f t="shared" si="30"/>
        <v>0</v>
      </c>
      <c r="P105" s="31">
        <f t="shared" si="30"/>
        <v>0</v>
      </c>
      <c r="Q105" s="31">
        <f t="shared" si="30"/>
        <v>0</v>
      </c>
      <c r="R105" s="31">
        <f t="shared" si="30"/>
        <v>0</v>
      </c>
      <c r="S105" s="31">
        <f t="shared" si="30"/>
        <v>0</v>
      </c>
      <c r="T105" s="31">
        <f t="shared" si="30"/>
        <v>0</v>
      </c>
      <c r="U105" s="31">
        <f t="shared" si="30"/>
        <v>0</v>
      </c>
      <c r="V105" s="31">
        <f t="shared" si="25"/>
        <v>0</v>
      </c>
      <c r="W105" s="31">
        <f t="shared" si="25"/>
        <v>0</v>
      </c>
      <c r="X105" s="31">
        <f t="shared" si="25"/>
        <v>0</v>
      </c>
      <c r="Y105" s="31">
        <f t="shared" si="25"/>
        <v>0</v>
      </c>
      <c r="Z105" s="31">
        <f t="shared" si="26"/>
        <v>0</v>
      </c>
      <c r="AA105" s="31">
        <f t="shared" si="26"/>
        <v>0</v>
      </c>
      <c r="AB105" s="31">
        <f t="shared" si="27"/>
        <v>0</v>
      </c>
      <c r="AC105" s="31">
        <f t="shared" si="27"/>
        <v>0</v>
      </c>
      <c r="AD105" s="31">
        <f t="shared" ref="AD105:AH105" si="31">AD70+AD74+AD78+AD82+AD86+AD90+AD94+AD98+AD102</f>
        <v>0</v>
      </c>
      <c r="AE105" s="32">
        <f t="shared" ref="AE105:AG105" si="32">AE70+AE74+AE78+AE82+AE86+AE90+AE94+AE98+AE102</f>
        <v>0</v>
      </c>
      <c r="AF105" s="32">
        <f t="shared" si="32"/>
        <v>0</v>
      </c>
      <c r="AG105" s="32">
        <f t="shared" si="32"/>
        <v>0</v>
      </c>
      <c r="AH105" s="32">
        <f t="shared" si="31"/>
        <v>0</v>
      </c>
      <c r="AI105" s="72"/>
    </row>
    <row r="106" spans="1:35" s="2" customFormat="1" ht="14.45" customHeight="1" x14ac:dyDescent="0.3">
      <c r="A106" s="39" t="s">
        <v>97</v>
      </c>
      <c r="B106" s="40"/>
      <c r="C106" s="41">
        <f>+C71+C75+C79+C83+C87+C91+C95+C99+C102</f>
        <v>0</v>
      </c>
      <c r="D106" s="41">
        <f>+D71+D75+D79+D83+D87+D91+D95+D99+D102</f>
        <v>30</v>
      </c>
      <c r="E106" s="41">
        <f>+E71+E75+E79+E83+E87+E91+E95+E99+E102</f>
        <v>29</v>
      </c>
      <c r="F106" s="41">
        <f t="shared" ref="F106:U106" si="33">+F71+F75+F79+F83+F87+F91+F95+F99+F103</f>
        <v>29</v>
      </c>
      <c r="G106" s="41">
        <f t="shared" si="33"/>
        <v>27</v>
      </c>
      <c r="H106" s="41">
        <f t="shared" si="33"/>
        <v>25</v>
      </c>
      <c r="I106" s="41">
        <f t="shared" si="33"/>
        <v>25</v>
      </c>
      <c r="J106" s="41">
        <f t="shared" si="33"/>
        <v>23</v>
      </c>
      <c r="K106" s="41">
        <f t="shared" si="33"/>
        <v>20</v>
      </c>
      <c r="L106" s="41">
        <f t="shared" si="33"/>
        <v>20</v>
      </c>
      <c r="M106" s="41">
        <f t="shared" si="33"/>
        <v>14</v>
      </c>
      <c r="N106" s="41">
        <f t="shared" si="33"/>
        <v>12</v>
      </c>
      <c r="O106" s="41">
        <f t="shared" si="33"/>
        <v>13</v>
      </c>
      <c r="P106" s="41">
        <f t="shared" si="33"/>
        <v>11</v>
      </c>
      <c r="Q106" s="41">
        <f t="shared" si="33"/>
        <v>6</v>
      </c>
      <c r="R106" s="41">
        <f t="shared" si="33"/>
        <v>5</v>
      </c>
      <c r="S106" s="41">
        <f t="shared" si="33"/>
        <v>6</v>
      </c>
      <c r="T106" s="41">
        <f t="shared" si="33"/>
        <v>8</v>
      </c>
      <c r="U106" s="41">
        <f t="shared" si="33"/>
        <v>7</v>
      </c>
      <c r="V106" s="41">
        <f t="shared" si="25"/>
        <v>7</v>
      </c>
      <c r="W106" s="42">
        <f t="shared" si="25"/>
        <v>0</v>
      </c>
      <c r="X106" s="41">
        <f t="shared" si="25"/>
        <v>3</v>
      </c>
      <c r="Y106" s="41">
        <f t="shared" si="25"/>
        <v>5</v>
      </c>
      <c r="Z106" s="41">
        <f t="shared" si="26"/>
        <v>2</v>
      </c>
      <c r="AA106" s="41">
        <f t="shared" si="26"/>
        <v>0</v>
      </c>
      <c r="AB106" s="41">
        <f t="shared" si="27"/>
        <v>0</v>
      </c>
      <c r="AC106" s="41">
        <f t="shared" si="27"/>
        <v>0</v>
      </c>
      <c r="AD106" s="41">
        <f t="shared" ref="AD106:AH106" si="34">AD71+AD75+AD79+AD83+AD87+AD91+AD95+AD99+AD103</f>
        <v>0</v>
      </c>
      <c r="AE106" s="43">
        <f t="shared" ref="AE106:AG106" si="35">AE71+AE75+AE79+AE83+AE87+AE91+AE95+AE99+AE103</f>
        <v>0</v>
      </c>
      <c r="AF106" s="43">
        <f t="shared" si="35"/>
        <v>0</v>
      </c>
      <c r="AG106" s="43">
        <f t="shared" si="35"/>
        <v>0</v>
      </c>
      <c r="AH106" s="43">
        <f t="shared" si="34"/>
        <v>0</v>
      </c>
      <c r="AI106" s="72"/>
    </row>
    <row r="107" spans="1:35" s="2" customFormat="1" ht="14.45" customHeight="1" x14ac:dyDescent="0.3">
      <c r="A107" s="29" t="s">
        <v>98</v>
      </c>
      <c r="B107" s="30"/>
      <c r="C107" s="37">
        <f t="shared" ref="C107:T107" si="36">SUM(C104:C106)</f>
        <v>58</v>
      </c>
      <c r="D107" s="37">
        <f t="shared" si="36"/>
        <v>58</v>
      </c>
      <c r="E107" s="37">
        <f t="shared" si="36"/>
        <v>52</v>
      </c>
      <c r="F107" s="37">
        <f t="shared" si="36"/>
        <v>51</v>
      </c>
      <c r="G107" s="37">
        <f t="shared" si="36"/>
        <v>55</v>
      </c>
      <c r="H107" s="37">
        <f t="shared" si="36"/>
        <v>58</v>
      </c>
      <c r="I107" s="37">
        <f t="shared" si="36"/>
        <v>50</v>
      </c>
      <c r="J107" s="37">
        <f t="shared" si="36"/>
        <v>40</v>
      </c>
      <c r="K107" s="37">
        <f t="shared" si="36"/>
        <v>31</v>
      </c>
      <c r="L107" s="37">
        <f t="shared" si="36"/>
        <v>25</v>
      </c>
      <c r="M107" s="37">
        <f t="shared" si="36"/>
        <v>20</v>
      </c>
      <c r="N107" s="37">
        <f t="shared" si="36"/>
        <v>21</v>
      </c>
      <c r="O107" s="37">
        <f t="shared" si="36"/>
        <v>17</v>
      </c>
      <c r="P107" s="37">
        <f t="shared" si="36"/>
        <v>14</v>
      </c>
      <c r="Q107" s="37">
        <f t="shared" si="36"/>
        <v>9</v>
      </c>
      <c r="R107" s="37">
        <f t="shared" si="36"/>
        <v>7</v>
      </c>
      <c r="S107" s="37">
        <f t="shared" si="36"/>
        <v>9</v>
      </c>
      <c r="T107" s="37">
        <f t="shared" si="36"/>
        <v>11</v>
      </c>
      <c r="U107" s="37">
        <f t="shared" ref="U107:AA107" si="37">SUM(U104:U106)</f>
        <v>9</v>
      </c>
      <c r="V107" s="37">
        <f t="shared" si="37"/>
        <v>8</v>
      </c>
      <c r="W107" s="37">
        <f t="shared" si="37"/>
        <v>2</v>
      </c>
      <c r="X107" s="37">
        <f t="shared" si="37"/>
        <v>4</v>
      </c>
      <c r="Y107" s="37">
        <f t="shared" si="37"/>
        <v>8</v>
      </c>
      <c r="Z107" s="37">
        <f t="shared" si="37"/>
        <v>2</v>
      </c>
      <c r="AA107" s="37">
        <f t="shared" si="37"/>
        <v>0</v>
      </c>
      <c r="AB107" s="37">
        <f t="shared" ref="AB107:AH107" si="38">SUM(AB104:AB106)</f>
        <v>0</v>
      </c>
      <c r="AC107" s="37">
        <f t="shared" si="38"/>
        <v>0</v>
      </c>
      <c r="AD107" s="37">
        <f t="shared" si="38"/>
        <v>0</v>
      </c>
      <c r="AE107" s="38">
        <f t="shared" si="38"/>
        <v>0</v>
      </c>
      <c r="AF107" s="38">
        <f t="shared" si="38"/>
        <v>0</v>
      </c>
      <c r="AG107" s="38">
        <f t="shared" ref="AG107" si="39">SUM(AG104:AG106)</f>
        <v>0</v>
      </c>
      <c r="AH107" s="38">
        <f t="shared" si="38"/>
        <v>0</v>
      </c>
      <c r="AI107" s="72"/>
    </row>
    <row r="108" spans="1:35" s="2" customFormat="1" ht="14.45" customHeight="1" x14ac:dyDescent="0.3">
      <c r="A108" s="73" t="s">
        <v>89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2"/>
    </row>
    <row r="109" spans="1:35" ht="14.45" customHeight="1" x14ac:dyDescent="0.1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</row>
    <row r="110" spans="1:35" s="2" customFormat="1" ht="14.45" customHeight="1" x14ac:dyDescent="0.3">
      <c r="A110" s="24" t="s">
        <v>87</v>
      </c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7"/>
      <c r="X110" s="26"/>
      <c r="Y110" s="26"/>
      <c r="Z110" s="26"/>
      <c r="AA110" s="26"/>
      <c r="AB110" s="26"/>
      <c r="AC110" s="26"/>
      <c r="AD110" s="26"/>
      <c r="AE110" s="28"/>
      <c r="AF110" s="28"/>
      <c r="AG110" s="28"/>
      <c r="AH110" s="28"/>
      <c r="AI110" s="72"/>
    </row>
    <row r="111" spans="1:35" s="2" customFormat="1" ht="14.45" customHeight="1" x14ac:dyDescent="0.3">
      <c r="A111" s="29"/>
      <c r="B111" s="30" t="s">
        <v>68</v>
      </c>
      <c r="C111" s="31">
        <v>0</v>
      </c>
      <c r="D111" s="31">
        <v>2</v>
      </c>
      <c r="E111" s="31">
        <v>3</v>
      </c>
      <c r="F111" s="31">
        <v>6</v>
      </c>
      <c r="G111" s="31">
        <v>5</v>
      </c>
      <c r="H111" s="31">
        <v>7</v>
      </c>
      <c r="I111" s="31">
        <v>10</v>
      </c>
      <c r="J111" s="31">
        <v>14</v>
      </c>
      <c r="K111" s="31">
        <v>15</v>
      </c>
      <c r="L111" s="31">
        <v>15</v>
      </c>
      <c r="M111" s="31">
        <v>16</v>
      </c>
      <c r="N111" s="31">
        <v>13</v>
      </c>
      <c r="O111" s="31">
        <v>13</v>
      </c>
      <c r="P111" s="31">
        <v>133</v>
      </c>
      <c r="Q111" s="31">
        <v>186</v>
      </c>
      <c r="R111" s="31">
        <v>243</v>
      </c>
      <c r="S111" s="31">
        <v>304</v>
      </c>
      <c r="T111" s="31">
        <v>356</v>
      </c>
      <c r="U111" s="31">
        <v>427</v>
      </c>
      <c r="V111" s="31">
        <v>474</v>
      </c>
      <c r="W111" s="31">
        <v>534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2">
        <v>0</v>
      </c>
      <c r="AF111" s="32">
        <v>0</v>
      </c>
      <c r="AG111" s="32">
        <v>0</v>
      </c>
      <c r="AH111" s="32"/>
      <c r="AI111" s="72"/>
    </row>
    <row r="112" spans="1:35" s="2" customFormat="1" ht="14.45" customHeight="1" x14ac:dyDescent="0.3">
      <c r="A112" s="24"/>
      <c r="B112" s="25" t="s">
        <v>94</v>
      </c>
      <c r="C112" s="26">
        <v>14</v>
      </c>
      <c r="D112" s="26">
        <v>6</v>
      </c>
      <c r="E112" s="26">
        <v>4</v>
      </c>
      <c r="F112" s="26">
        <v>4</v>
      </c>
      <c r="G112" s="26">
        <v>3</v>
      </c>
      <c r="H112" s="26">
        <v>3</v>
      </c>
      <c r="I112" s="26">
        <v>3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8">
        <v>0</v>
      </c>
      <c r="AF112" s="28">
        <v>0</v>
      </c>
      <c r="AG112" s="28">
        <v>0</v>
      </c>
      <c r="AH112" s="28"/>
      <c r="AI112" s="72"/>
    </row>
    <row r="113" spans="1:35" s="2" customFormat="1" ht="14.45" customHeight="1" x14ac:dyDescent="0.3">
      <c r="A113" s="29"/>
      <c r="B113" s="30" t="s">
        <v>69</v>
      </c>
      <c r="C113" s="31">
        <v>0</v>
      </c>
      <c r="D113" s="31">
        <v>5</v>
      </c>
      <c r="E113" s="31">
        <v>3</v>
      </c>
      <c r="F113" s="31">
        <v>3</v>
      </c>
      <c r="G113" s="31">
        <v>3</v>
      </c>
      <c r="H113" s="31">
        <v>5</v>
      </c>
      <c r="I113" s="31">
        <v>7</v>
      </c>
      <c r="J113" s="31">
        <v>8</v>
      </c>
      <c r="K113" s="31">
        <v>12</v>
      </c>
      <c r="L113" s="31">
        <v>16</v>
      </c>
      <c r="M113" s="31">
        <v>16</v>
      </c>
      <c r="N113" s="31">
        <v>17</v>
      </c>
      <c r="O113" s="31">
        <v>21</v>
      </c>
      <c r="P113" s="31">
        <v>107</v>
      </c>
      <c r="Q113" s="31">
        <v>157</v>
      </c>
      <c r="R113" s="31">
        <v>223</v>
      </c>
      <c r="S113" s="31">
        <v>301</v>
      </c>
      <c r="T113" s="31">
        <v>372</v>
      </c>
      <c r="U113" s="31">
        <v>453</v>
      </c>
      <c r="V113" s="31">
        <v>489</v>
      </c>
      <c r="W113" s="31">
        <v>539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2">
        <v>0</v>
      </c>
      <c r="AF113" s="32">
        <v>0</v>
      </c>
      <c r="AG113" s="32">
        <v>0</v>
      </c>
      <c r="AH113" s="32"/>
      <c r="AI113" s="72"/>
    </row>
    <row r="114" spans="1:35" s="2" customFormat="1" ht="14.45" customHeight="1" x14ac:dyDescent="0.3">
      <c r="A114" s="24" t="s">
        <v>74</v>
      </c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7"/>
      <c r="X114" s="26"/>
      <c r="Y114" s="26"/>
      <c r="Z114" s="26"/>
      <c r="AA114" s="26"/>
      <c r="AB114" s="26"/>
      <c r="AC114" s="26"/>
      <c r="AD114" s="26"/>
      <c r="AE114" s="28"/>
      <c r="AF114" s="28"/>
      <c r="AG114" s="28"/>
      <c r="AH114" s="28"/>
      <c r="AI114" s="72"/>
    </row>
    <row r="115" spans="1:35" s="2" customFormat="1" ht="14.45" customHeight="1" x14ac:dyDescent="0.3">
      <c r="A115" s="29"/>
      <c r="B115" s="30" t="s">
        <v>68</v>
      </c>
      <c r="C115" s="31">
        <v>0</v>
      </c>
      <c r="D115" s="31">
        <v>320</v>
      </c>
      <c r="E115" s="31">
        <v>292</v>
      </c>
      <c r="F115" s="31">
        <v>396</v>
      </c>
      <c r="G115" s="31">
        <v>477</v>
      </c>
      <c r="H115" s="31">
        <v>634</v>
      </c>
      <c r="I115" s="31">
        <v>717</v>
      </c>
      <c r="J115" s="31">
        <v>761</v>
      </c>
      <c r="K115" s="31">
        <v>717</v>
      </c>
      <c r="L115" s="31">
        <v>646</v>
      </c>
      <c r="M115" s="31">
        <v>588</v>
      </c>
      <c r="N115" s="31">
        <v>510</v>
      </c>
      <c r="O115" s="31">
        <v>481</v>
      </c>
      <c r="P115" s="31">
        <v>398</v>
      </c>
      <c r="Q115" s="31">
        <v>376</v>
      </c>
      <c r="R115" s="31">
        <v>314</v>
      </c>
      <c r="S115" s="31">
        <v>275</v>
      </c>
      <c r="T115" s="31">
        <v>237</v>
      </c>
      <c r="U115" s="31">
        <v>205</v>
      </c>
      <c r="V115" s="31">
        <v>161</v>
      </c>
      <c r="W115" s="31">
        <v>137</v>
      </c>
      <c r="X115" s="31">
        <v>658</v>
      </c>
      <c r="Y115" s="31">
        <v>663</v>
      </c>
      <c r="Z115" s="31">
        <v>667</v>
      </c>
      <c r="AA115" s="31">
        <v>651</v>
      </c>
      <c r="AB115" s="31">
        <v>628</v>
      </c>
      <c r="AC115" s="31">
        <v>673</v>
      </c>
      <c r="AD115" s="31">
        <v>644</v>
      </c>
      <c r="AE115" s="32">
        <v>632</v>
      </c>
      <c r="AF115" s="32">
        <v>643</v>
      </c>
      <c r="AG115" s="32">
        <v>610</v>
      </c>
      <c r="AH115" s="32">
        <v>575</v>
      </c>
      <c r="AI115" s="72"/>
    </row>
    <row r="116" spans="1:35" s="2" customFormat="1" ht="14.45" customHeight="1" x14ac:dyDescent="0.3">
      <c r="A116" s="24"/>
      <c r="B116" s="25" t="s">
        <v>94</v>
      </c>
      <c r="C116" s="26">
        <v>873</v>
      </c>
      <c r="D116" s="26">
        <v>290</v>
      </c>
      <c r="E116" s="26">
        <v>189</v>
      </c>
      <c r="F116" s="26">
        <v>172</v>
      </c>
      <c r="G116" s="26">
        <v>144</v>
      </c>
      <c r="H116" s="26">
        <v>113</v>
      </c>
      <c r="I116" s="26">
        <v>79</v>
      </c>
      <c r="J116" s="26">
        <v>37</v>
      </c>
      <c r="K116" s="26">
        <v>23</v>
      </c>
      <c r="L116" s="26">
        <v>13</v>
      </c>
      <c r="M116" s="26">
        <v>9</v>
      </c>
      <c r="N116" s="26">
        <v>7</v>
      </c>
      <c r="O116" s="26">
        <v>5</v>
      </c>
      <c r="P116" s="26">
        <v>5</v>
      </c>
      <c r="Q116" s="26">
        <v>3</v>
      </c>
      <c r="R116" s="26">
        <v>2</v>
      </c>
      <c r="S116" s="26">
        <v>0</v>
      </c>
      <c r="T116" s="26">
        <v>0</v>
      </c>
      <c r="U116" s="26">
        <v>0</v>
      </c>
      <c r="V116" s="26">
        <v>0</v>
      </c>
      <c r="W116" s="27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8">
        <v>0</v>
      </c>
      <c r="AF116" s="28">
        <v>0</v>
      </c>
      <c r="AG116" s="28">
        <v>1</v>
      </c>
      <c r="AH116" s="28">
        <v>0</v>
      </c>
      <c r="AI116" s="72"/>
    </row>
    <row r="117" spans="1:35" s="2" customFormat="1" ht="14.45" customHeight="1" x14ac:dyDescent="0.3">
      <c r="A117" s="29"/>
      <c r="B117" s="30" t="s">
        <v>69</v>
      </c>
      <c r="C117" s="31">
        <v>0</v>
      </c>
      <c r="D117" s="31">
        <v>348</v>
      </c>
      <c r="E117" s="31">
        <v>326</v>
      </c>
      <c r="F117" s="31">
        <v>395</v>
      </c>
      <c r="G117" s="31">
        <v>430</v>
      </c>
      <c r="H117" s="31">
        <v>427</v>
      </c>
      <c r="I117" s="31">
        <v>441</v>
      </c>
      <c r="J117" s="31">
        <v>464</v>
      </c>
      <c r="K117" s="31">
        <v>494</v>
      </c>
      <c r="L117" s="31">
        <v>583</v>
      </c>
      <c r="M117" s="31">
        <v>520</v>
      </c>
      <c r="N117" s="31">
        <v>574</v>
      </c>
      <c r="O117" s="31">
        <v>612</v>
      </c>
      <c r="P117" s="31">
        <v>493</v>
      </c>
      <c r="Q117" s="31">
        <v>456</v>
      </c>
      <c r="R117" s="31">
        <v>385</v>
      </c>
      <c r="S117" s="31">
        <v>336</v>
      </c>
      <c r="T117" s="31">
        <v>282</v>
      </c>
      <c r="U117" s="31">
        <v>235</v>
      </c>
      <c r="V117" s="31">
        <v>197</v>
      </c>
      <c r="W117" s="31">
        <v>183</v>
      </c>
      <c r="X117" s="31">
        <v>721</v>
      </c>
      <c r="Y117" s="31">
        <v>761</v>
      </c>
      <c r="Z117" s="31">
        <v>747</v>
      </c>
      <c r="AA117" s="31">
        <v>716</v>
      </c>
      <c r="AB117" s="31">
        <v>682</v>
      </c>
      <c r="AC117" s="31">
        <v>675</v>
      </c>
      <c r="AD117" s="31">
        <v>649</v>
      </c>
      <c r="AE117" s="32">
        <v>642</v>
      </c>
      <c r="AF117" s="32">
        <v>601</v>
      </c>
      <c r="AG117" s="32">
        <v>517</v>
      </c>
      <c r="AH117" s="32">
        <v>451</v>
      </c>
      <c r="AI117" s="72"/>
    </row>
    <row r="118" spans="1:35" s="2" customFormat="1" ht="14.45" customHeight="1" x14ac:dyDescent="0.3">
      <c r="A118" s="24" t="s">
        <v>75</v>
      </c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7"/>
      <c r="X118" s="26"/>
      <c r="Y118" s="26"/>
      <c r="Z118" s="26"/>
      <c r="AA118" s="26"/>
      <c r="AB118" s="26"/>
      <c r="AC118" s="26"/>
      <c r="AD118" s="26"/>
      <c r="AE118" s="28"/>
      <c r="AF118" s="28"/>
      <c r="AG118" s="28"/>
      <c r="AH118" s="28"/>
      <c r="AI118" s="72"/>
    </row>
    <row r="119" spans="1:35" s="2" customFormat="1" ht="14.45" customHeight="1" x14ac:dyDescent="0.3">
      <c r="A119" s="29"/>
      <c r="B119" s="30" t="s">
        <v>68</v>
      </c>
      <c r="C119" s="31">
        <v>0</v>
      </c>
      <c r="D119" s="31">
        <v>17</v>
      </c>
      <c r="E119" s="31">
        <v>13</v>
      </c>
      <c r="F119" s="31">
        <v>16</v>
      </c>
      <c r="G119" s="31">
        <v>23</v>
      </c>
      <c r="H119" s="31">
        <v>26</v>
      </c>
      <c r="I119" s="31">
        <v>34</v>
      </c>
      <c r="J119" s="31">
        <v>42</v>
      </c>
      <c r="K119" s="31">
        <v>39</v>
      </c>
      <c r="L119" s="31">
        <v>31</v>
      </c>
      <c r="M119" s="31">
        <v>25</v>
      </c>
      <c r="N119" s="31">
        <v>29</v>
      </c>
      <c r="O119" s="31">
        <v>28</v>
      </c>
      <c r="P119" s="31">
        <v>25</v>
      </c>
      <c r="Q119" s="31">
        <v>24</v>
      </c>
      <c r="R119" s="31">
        <v>25</v>
      </c>
      <c r="S119" s="31">
        <v>23</v>
      </c>
      <c r="T119" s="31">
        <v>21</v>
      </c>
      <c r="U119" s="31">
        <v>19</v>
      </c>
      <c r="V119" s="31">
        <v>16</v>
      </c>
      <c r="W119" s="31">
        <v>15</v>
      </c>
      <c r="X119" s="31">
        <v>72</v>
      </c>
      <c r="Y119" s="31">
        <v>71</v>
      </c>
      <c r="Z119" s="31">
        <v>78</v>
      </c>
      <c r="AA119" s="31">
        <v>70</v>
      </c>
      <c r="AB119" s="31">
        <v>67</v>
      </c>
      <c r="AC119" s="31">
        <v>83</v>
      </c>
      <c r="AD119" s="31">
        <v>79</v>
      </c>
      <c r="AE119" s="32">
        <v>72</v>
      </c>
      <c r="AF119" s="32">
        <v>76</v>
      </c>
      <c r="AG119" s="32">
        <v>82</v>
      </c>
      <c r="AH119" s="32">
        <v>88</v>
      </c>
      <c r="AI119" s="72"/>
    </row>
    <row r="120" spans="1:35" s="2" customFormat="1" ht="14.45" customHeight="1" x14ac:dyDescent="0.3">
      <c r="A120" s="24"/>
      <c r="B120" s="25" t="s">
        <v>94</v>
      </c>
      <c r="C120" s="26">
        <v>40</v>
      </c>
      <c r="D120" s="26">
        <v>11</v>
      </c>
      <c r="E120" s="26">
        <v>6</v>
      </c>
      <c r="F120" s="26">
        <v>5</v>
      </c>
      <c r="G120" s="26">
        <v>6</v>
      </c>
      <c r="H120" s="26">
        <v>4</v>
      </c>
      <c r="I120" s="26">
        <v>2</v>
      </c>
      <c r="J120" s="26">
        <v>1</v>
      </c>
      <c r="K120" s="26">
        <v>1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8">
        <v>0</v>
      </c>
      <c r="AF120" s="28">
        <v>0</v>
      </c>
      <c r="AG120" s="28">
        <v>0</v>
      </c>
      <c r="AH120" s="28">
        <v>0</v>
      </c>
      <c r="AI120" s="72"/>
    </row>
    <row r="121" spans="1:35" s="2" customFormat="1" ht="14.45" customHeight="1" x14ac:dyDescent="0.3">
      <c r="A121" s="29"/>
      <c r="B121" s="30" t="s">
        <v>69</v>
      </c>
      <c r="C121" s="31">
        <v>0</v>
      </c>
      <c r="D121" s="31">
        <v>22</v>
      </c>
      <c r="E121" s="31">
        <v>20</v>
      </c>
      <c r="F121" s="31">
        <v>22</v>
      </c>
      <c r="G121" s="31">
        <v>17</v>
      </c>
      <c r="H121" s="31">
        <v>18</v>
      </c>
      <c r="I121" s="31">
        <v>26</v>
      </c>
      <c r="J121" s="31">
        <v>30</v>
      </c>
      <c r="K121" s="31">
        <v>34</v>
      </c>
      <c r="L121" s="31">
        <v>36</v>
      </c>
      <c r="M121" s="31">
        <v>42</v>
      </c>
      <c r="N121" s="31">
        <v>44</v>
      </c>
      <c r="O121" s="31">
        <v>45</v>
      </c>
      <c r="P121" s="31">
        <v>39</v>
      </c>
      <c r="Q121" s="31">
        <v>32</v>
      </c>
      <c r="R121" s="31">
        <v>28</v>
      </c>
      <c r="S121" s="31">
        <v>27</v>
      </c>
      <c r="T121" s="31">
        <v>18</v>
      </c>
      <c r="U121" s="31">
        <v>16</v>
      </c>
      <c r="V121" s="31">
        <v>12</v>
      </c>
      <c r="W121" s="31">
        <v>13</v>
      </c>
      <c r="X121" s="31">
        <v>70</v>
      </c>
      <c r="Y121" s="31">
        <v>71</v>
      </c>
      <c r="Z121" s="31">
        <v>75</v>
      </c>
      <c r="AA121" s="31">
        <v>79</v>
      </c>
      <c r="AB121" s="31">
        <v>72</v>
      </c>
      <c r="AC121" s="31">
        <v>75</v>
      </c>
      <c r="AD121" s="31">
        <v>75</v>
      </c>
      <c r="AE121" s="32">
        <v>81</v>
      </c>
      <c r="AF121" s="32">
        <v>87</v>
      </c>
      <c r="AG121" s="32">
        <v>78</v>
      </c>
      <c r="AH121" s="32">
        <v>76</v>
      </c>
      <c r="AI121" s="72"/>
    </row>
    <row r="122" spans="1:35" s="2" customFormat="1" ht="14.45" customHeight="1" x14ac:dyDescent="0.3">
      <c r="A122" s="24" t="s">
        <v>76</v>
      </c>
      <c r="B122" s="25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7"/>
      <c r="X122" s="26"/>
      <c r="Y122" s="26"/>
      <c r="Z122" s="26"/>
      <c r="AA122" s="26"/>
      <c r="AB122" s="26"/>
      <c r="AC122" s="26"/>
      <c r="AD122" s="26"/>
      <c r="AE122" s="28"/>
      <c r="AF122" s="28"/>
      <c r="AG122" s="28"/>
      <c r="AH122" s="28"/>
      <c r="AI122" s="72"/>
    </row>
    <row r="123" spans="1:35" s="2" customFormat="1" ht="14.45" customHeight="1" x14ac:dyDescent="0.3">
      <c r="A123" s="29"/>
      <c r="B123" s="30" t="s">
        <v>68</v>
      </c>
      <c r="C123" s="31">
        <v>0</v>
      </c>
      <c r="D123" s="31">
        <v>59</v>
      </c>
      <c r="E123" s="31">
        <v>50</v>
      </c>
      <c r="F123" s="31">
        <v>60</v>
      </c>
      <c r="G123" s="31">
        <v>65</v>
      </c>
      <c r="H123" s="31">
        <v>84</v>
      </c>
      <c r="I123" s="31">
        <v>94</v>
      </c>
      <c r="J123" s="31">
        <v>97</v>
      </c>
      <c r="K123" s="31">
        <v>88</v>
      </c>
      <c r="L123" s="31">
        <v>84</v>
      </c>
      <c r="M123" s="31">
        <v>69</v>
      </c>
      <c r="N123" s="31">
        <v>56</v>
      </c>
      <c r="O123" s="31">
        <v>51</v>
      </c>
      <c r="P123" s="31">
        <v>46</v>
      </c>
      <c r="Q123" s="31">
        <v>46</v>
      </c>
      <c r="R123" s="31">
        <v>36</v>
      </c>
      <c r="S123" s="31">
        <v>31</v>
      </c>
      <c r="T123" s="31">
        <v>30</v>
      </c>
      <c r="U123" s="31">
        <v>26</v>
      </c>
      <c r="V123" s="31">
        <v>22</v>
      </c>
      <c r="W123" s="31">
        <v>16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2">
        <v>0</v>
      </c>
      <c r="AF123" s="32">
        <v>0</v>
      </c>
      <c r="AG123" s="32">
        <v>0</v>
      </c>
      <c r="AH123" s="32">
        <v>0</v>
      </c>
      <c r="AI123" s="72"/>
    </row>
    <row r="124" spans="1:35" s="2" customFormat="1" ht="14.45" customHeight="1" x14ac:dyDescent="0.3">
      <c r="A124" s="24"/>
      <c r="B124" s="25" t="s">
        <v>94</v>
      </c>
      <c r="C124" s="26">
        <v>157</v>
      </c>
      <c r="D124" s="26">
        <v>48</v>
      </c>
      <c r="E124" s="26">
        <v>31</v>
      </c>
      <c r="F124" s="26">
        <v>23</v>
      </c>
      <c r="G124" s="26">
        <v>22</v>
      </c>
      <c r="H124" s="26">
        <v>22</v>
      </c>
      <c r="I124" s="26">
        <v>16</v>
      </c>
      <c r="J124" s="26">
        <v>6</v>
      </c>
      <c r="K124" s="26">
        <v>5</v>
      </c>
      <c r="L124" s="26">
        <v>3</v>
      </c>
      <c r="M124" s="26">
        <v>2</v>
      </c>
      <c r="N124" s="26">
        <v>2</v>
      </c>
      <c r="O124" s="26">
        <v>2</v>
      </c>
      <c r="P124" s="26">
        <v>2</v>
      </c>
      <c r="Q124" s="26">
        <v>2</v>
      </c>
      <c r="R124" s="26">
        <v>2</v>
      </c>
      <c r="S124" s="26">
        <v>0</v>
      </c>
      <c r="T124" s="26">
        <v>0</v>
      </c>
      <c r="U124" s="26">
        <v>0</v>
      </c>
      <c r="V124" s="26">
        <v>0</v>
      </c>
      <c r="W124" s="27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8">
        <v>0</v>
      </c>
      <c r="AF124" s="28">
        <v>0</v>
      </c>
      <c r="AG124" s="28">
        <v>0</v>
      </c>
      <c r="AH124" s="28">
        <v>0</v>
      </c>
      <c r="AI124" s="72"/>
    </row>
    <row r="125" spans="1:35" s="2" customFormat="1" ht="14.45" customHeight="1" x14ac:dyDescent="0.3">
      <c r="A125" s="29"/>
      <c r="B125" s="30" t="s">
        <v>69</v>
      </c>
      <c r="C125" s="31">
        <v>0</v>
      </c>
      <c r="D125" s="31">
        <v>56</v>
      </c>
      <c r="E125" s="31">
        <v>51</v>
      </c>
      <c r="F125" s="31">
        <v>62</v>
      </c>
      <c r="G125" s="31">
        <v>68</v>
      </c>
      <c r="H125" s="31">
        <v>71</v>
      </c>
      <c r="I125" s="31">
        <v>65</v>
      </c>
      <c r="J125" s="31">
        <v>73</v>
      </c>
      <c r="K125" s="31">
        <v>71</v>
      </c>
      <c r="L125" s="31">
        <v>82</v>
      </c>
      <c r="M125" s="31">
        <v>69</v>
      </c>
      <c r="N125" s="31">
        <v>76</v>
      </c>
      <c r="O125" s="31">
        <v>71</v>
      </c>
      <c r="P125" s="31">
        <v>57</v>
      </c>
      <c r="Q125" s="31">
        <v>61</v>
      </c>
      <c r="R125" s="31">
        <v>51</v>
      </c>
      <c r="S125" s="31">
        <v>41</v>
      </c>
      <c r="T125" s="31">
        <v>37</v>
      </c>
      <c r="U125" s="31">
        <v>31</v>
      </c>
      <c r="V125" s="31">
        <v>21</v>
      </c>
      <c r="W125" s="31">
        <v>21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2">
        <v>0</v>
      </c>
      <c r="AF125" s="32">
        <v>0</v>
      </c>
      <c r="AG125" s="32">
        <v>0</v>
      </c>
      <c r="AH125" s="32">
        <v>0</v>
      </c>
      <c r="AI125" s="72"/>
    </row>
    <row r="126" spans="1:35" s="2" customFormat="1" ht="14.45" customHeight="1" x14ac:dyDescent="0.3">
      <c r="A126" s="24" t="s">
        <v>95</v>
      </c>
      <c r="B126" s="25"/>
      <c r="C126" s="26">
        <f t="shared" ref="C126:Q126" si="40">+C111+C115+C119+C123</f>
        <v>0</v>
      </c>
      <c r="D126" s="26">
        <f t="shared" si="40"/>
        <v>398</v>
      </c>
      <c r="E126" s="26">
        <f t="shared" si="40"/>
        <v>358</v>
      </c>
      <c r="F126" s="26">
        <f t="shared" si="40"/>
        <v>478</v>
      </c>
      <c r="G126" s="26">
        <f t="shared" si="40"/>
        <v>570</v>
      </c>
      <c r="H126" s="26">
        <f t="shared" si="40"/>
        <v>751</v>
      </c>
      <c r="I126" s="26">
        <f t="shared" si="40"/>
        <v>855</v>
      </c>
      <c r="J126" s="26">
        <f t="shared" si="40"/>
        <v>914</v>
      </c>
      <c r="K126" s="26">
        <f t="shared" si="40"/>
        <v>859</v>
      </c>
      <c r="L126" s="26">
        <f t="shared" si="40"/>
        <v>776</v>
      </c>
      <c r="M126" s="26">
        <f t="shared" si="40"/>
        <v>698</v>
      </c>
      <c r="N126" s="26">
        <f t="shared" si="40"/>
        <v>608</v>
      </c>
      <c r="O126" s="26">
        <f t="shared" si="40"/>
        <v>573</v>
      </c>
      <c r="P126" s="26">
        <f t="shared" si="40"/>
        <v>602</v>
      </c>
      <c r="Q126" s="26">
        <f t="shared" si="40"/>
        <v>632</v>
      </c>
      <c r="R126" s="26">
        <f t="shared" ref="R126:U128" si="41">+R111+R115+R119+R123</f>
        <v>618</v>
      </c>
      <c r="S126" s="26">
        <f t="shared" si="41"/>
        <v>633</v>
      </c>
      <c r="T126" s="26">
        <f t="shared" si="41"/>
        <v>644</v>
      </c>
      <c r="U126" s="26">
        <f t="shared" si="41"/>
        <v>677</v>
      </c>
      <c r="V126" s="26">
        <f t="shared" ref="V126:Y128" si="42">+V111+V115+V119+V123</f>
        <v>673</v>
      </c>
      <c r="W126" s="27">
        <f t="shared" si="42"/>
        <v>702</v>
      </c>
      <c r="X126" s="26">
        <f t="shared" si="42"/>
        <v>730</v>
      </c>
      <c r="Y126" s="26">
        <f t="shared" si="42"/>
        <v>734</v>
      </c>
      <c r="Z126" s="26">
        <f t="shared" ref="Z126:AB128" si="43">Z111+Z115+Z119+Z123</f>
        <v>745</v>
      </c>
      <c r="AA126" s="26">
        <f t="shared" si="43"/>
        <v>721</v>
      </c>
      <c r="AB126" s="26">
        <f t="shared" si="43"/>
        <v>695</v>
      </c>
      <c r="AC126" s="26">
        <f t="shared" ref="AC126:AD128" si="44">AC111+AC115+AC119+AC123</f>
        <v>756</v>
      </c>
      <c r="AD126" s="26">
        <f t="shared" si="44"/>
        <v>723</v>
      </c>
      <c r="AE126" s="28">
        <f t="shared" ref="AE126:AH126" si="45">AE111+AE115+AE119+AE123</f>
        <v>704</v>
      </c>
      <c r="AF126" s="28">
        <f t="shared" ref="AF126:AG126" si="46">AF111+AF115+AF119+AF123</f>
        <v>719</v>
      </c>
      <c r="AG126" s="28">
        <f t="shared" si="46"/>
        <v>692</v>
      </c>
      <c r="AH126" s="28">
        <f t="shared" si="45"/>
        <v>663</v>
      </c>
      <c r="AI126" s="72"/>
    </row>
    <row r="127" spans="1:35" s="2" customFormat="1" ht="14.45" customHeight="1" x14ac:dyDescent="0.3">
      <c r="A127" s="33" t="s">
        <v>96</v>
      </c>
      <c r="B127" s="34"/>
      <c r="C127" s="35">
        <f t="shared" ref="C127:Q127" si="47">+C112+C116+C120+C124</f>
        <v>1084</v>
      </c>
      <c r="D127" s="35">
        <f t="shared" si="47"/>
        <v>355</v>
      </c>
      <c r="E127" s="35">
        <f t="shared" si="47"/>
        <v>230</v>
      </c>
      <c r="F127" s="35">
        <f t="shared" si="47"/>
        <v>204</v>
      </c>
      <c r="G127" s="35">
        <f t="shared" si="47"/>
        <v>175</v>
      </c>
      <c r="H127" s="35">
        <f t="shared" si="47"/>
        <v>142</v>
      </c>
      <c r="I127" s="35">
        <f t="shared" si="47"/>
        <v>100</v>
      </c>
      <c r="J127" s="35">
        <f t="shared" si="47"/>
        <v>44</v>
      </c>
      <c r="K127" s="35">
        <f t="shared" si="47"/>
        <v>29</v>
      </c>
      <c r="L127" s="35">
        <f t="shared" si="47"/>
        <v>16</v>
      </c>
      <c r="M127" s="35">
        <f t="shared" si="47"/>
        <v>11</v>
      </c>
      <c r="N127" s="35">
        <f t="shared" si="47"/>
        <v>9</v>
      </c>
      <c r="O127" s="35">
        <f t="shared" si="47"/>
        <v>7</v>
      </c>
      <c r="P127" s="35">
        <f t="shared" si="47"/>
        <v>7</v>
      </c>
      <c r="Q127" s="35">
        <f t="shared" si="47"/>
        <v>5</v>
      </c>
      <c r="R127" s="35">
        <f t="shared" si="41"/>
        <v>4</v>
      </c>
      <c r="S127" s="35">
        <f t="shared" si="41"/>
        <v>0</v>
      </c>
      <c r="T127" s="35">
        <f t="shared" si="41"/>
        <v>0</v>
      </c>
      <c r="U127" s="35">
        <f t="shared" si="41"/>
        <v>0</v>
      </c>
      <c r="V127" s="35">
        <f t="shared" si="42"/>
        <v>0</v>
      </c>
      <c r="W127" s="35">
        <f t="shared" si="42"/>
        <v>0</v>
      </c>
      <c r="X127" s="35">
        <f t="shared" si="42"/>
        <v>0</v>
      </c>
      <c r="Y127" s="35">
        <f t="shared" si="42"/>
        <v>0</v>
      </c>
      <c r="Z127" s="31">
        <f t="shared" si="43"/>
        <v>0</v>
      </c>
      <c r="AA127" s="31">
        <f t="shared" si="43"/>
        <v>0</v>
      </c>
      <c r="AB127" s="31">
        <f t="shared" si="43"/>
        <v>0</v>
      </c>
      <c r="AC127" s="31">
        <f t="shared" si="44"/>
        <v>0</v>
      </c>
      <c r="AD127" s="31">
        <f t="shared" si="44"/>
        <v>0</v>
      </c>
      <c r="AE127" s="32">
        <f t="shared" ref="AE127:AH127" si="48">AE112+AE116+AE120+AE124</f>
        <v>0</v>
      </c>
      <c r="AF127" s="32">
        <f t="shared" ref="AF127:AG127" si="49">AF112+AF116+AF120+AF124</f>
        <v>0</v>
      </c>
      <c r="AG127" s="32">
        <f t="shared" si="49"/>
        <v>1</v>
      </c>
      <c r="AH127" s="32">
        <f t="shared" si="48"/>
        <v>0</v>
      </c>
      <c r="AI127" s="72"/>
    </row>
    <row r="128" spans="1:35" s="2" customFormat="1" ht="14.45" customHeight="1" x14ac:dyDescent="0.3">
      <c r="A128" s="24" t="s">
        <v>97</v>
      </c>
      <c r="B128" s="25"/>
      <c r="C128" s="26">
        <f t="shared" ref="C128:Q128" si="50">+C113+C117+C121+C125</f>
        <v>0</v>
      </c>
      <c r="D128" s="26">
        <f t="shared" si="50"/>
        <v>431</v>
      </c>
      <c r="E128" s="26">
        <f t="shared" si="50"/>
        <v>400</v>
      </c>
      <c r="F128" s="26">
        <f t="shared" si="50"/>
        <v>482</v>
      </c>
      <c r="G128" s="26">
        <f t="shared" si="50"/>
        <v>518</v>
      </c>
      <c r="H128" s="26">
        <f t="shared" si="50"/>
        <v>521</v>
      </c>
      <c r="I128" s="26">
        <f t="shared" si="50"/>
        <v>539</v>
      </c>
      <c r="J128" s="26">
        <f t="shared" si="50"/>
        <v>575</v>
      </c>
      <c r="K128" s="26">
        <f t="shared" si="50"/>
        <v>611</v>
      </c>
      <c r="L128" s="26">
        <f t="shared" si="50"/>
        <v>717</v>
      </c>
      <c r="M128" s="26">
        <f t="shared" si="50"/>
        <v>647</v>
      </c>
      <c r="N128" s="26">
        <f t="shared" si="50"/>
        <v>711</v>
      </c>
      <c r="O128" s="26">
        <f t="shared" si="50"/>
        <v>749</v>
      </c>
      <c r="P128" s="26">
        <f t="shared" si="50"/>
        <v>696</v>
      </c>
      <c r="Q128" s="26">
        <f t="shared" si="50"/>
        <v>706</v>
      </c>
      <c r="R128" s="26">
        <f t="shared" si="41"/>
        <v>687</v>
      </c>
      <c r="S128" s="26">
        <f t="shared" si="41"/>
        <v>705</v>
      </c>
      <c r="T128" s="26">
        <f t="shared" si="41"/>
        <v>709</v>
      </c>
      <c r="U128" s="26">
        <f t="shared" si="41"/>
        <v>735</v>
      </c>
      <c r="V128" s="26">
        <f t="shared" si="42"/>
        <v>719</v>
      </c>
      <c r="W128" s="27">
        <f t="shared" si="42"/>
        <v>756</v>
      </c>
      <c r="X128" s="26">
        <f t="shared" si="42"/>
        <v>791</v>
      </c>
      <c r="Y128" s="26">
        <f t="shared" si="42"/>
        <v>832</v>
      </c>
      <c r="Z128" s="26">
        <f t="shared" si="43"/>
        <v>822</v>
      </c>
      <c r="AA128" s="26">
        <f t="shared" si="43"/>
        <v>795</v>
      </c>
      <c r="AB128" s="26">
        <f t="shared" si="43"/>
        <v>754</v>
      </c>
      <c r="AC128" s="26">
        <f t="shared" si="44"/>
        <v>750</v>
      </c>
      <c r="AD128" s="26">
        <f t="shared" si="44"/>
        <v>724</v>
      </c>
      <c r="AE128" s="28">
        <f t="shared" ref="AE128:AH128" si="51">AE113+AE117+AE121+AE125</f>
        <v>723</v>
      </c>
      <c r="AF128" s="28">
        <f t="shared" ref="AF128:AG128" si="52">AF113+AF117+AF121+AF125</f>
        <v>688</v>
      </c>
      <c r="AG128" s="28">
        <f t="shared" si="52"/>
        <v>595</v>
      </c>
      <c r="AH128" s="28">
        <f t="shared" si="51"/>
        <v>527</v>
      </c>
      <c r="AI128" s="72"/>
    </row>
    <row r="129" spans="1:35" s="2" customFormat="1" ht="14.45" customHeight="1" x14ac:dyDescent="0.3">
      <c r="A129" s="29" t="s">
        <v>98</v>
      </c>
      <c r="B129" s="30"/>
      <c r="C129" s="37">
        <f t="shared" ref="C129:T129" si="53">SUM(C126:C128)</f>
        <v>1084</v>
      </c>
      <c r="D129" s="37">
        <f t="shared" si="53"/>
        <v>1184</v>
      </c>
      <c r="E129" s="37">
        <f t="shared" si="53"/>
        <v>988</v>
      </c>
      <c r="F129" s="37">
        <f t="shared" si="53"/>
        <v>1164</v>
      </c>
      <c r="G129" s="37">
        <f t="shared" si="53"/>
        <v>1263</v>
      </c>
      <c r="H129" s="37">
        <f t="shared" si="53"/>
        <v>1414</v>
      </c>
      <c r="I129" s="37">
        <f t="shared" si="53"/>
        <v>1494</v>
      </c>
      <c r="J129" s="37">
        <f t="shared" si="53"/>
        <v>1533</v>
      </c>
      <c r="K129" s="37">
        <f t="shared" si="53"/>
        <v>1499</v>
      </c>
      <c r="L129" s="37">
        <f t="shared" si="53"/>
        <v>1509</v>
      </c>
      <c r="M129" s="37">
        <f t="shared" si="53"/>
        <v>1356</v>
      </c>
      <c r="N129" s="37">
        <f t="shared" si="53"/>
        <v>1328</v>
      </c>
      <c r="O129" s="37">
        <f t="shared" si="53"/>
        <v>1329</v>
      </c>
      <c r="P129" s="37">
        <f t="shared" si="53"/>
        <v>1305</v>
      </c>
      <c r="Q129" s="37">
        <f t="shared" si="53"/>
        <v>1343</v>
      </c>
      <c r="R129" s="37">
        <f t="shared" si="53"/>
        <v>1309</v>
      </c>
      <c r="S129" s="37">
        <f t="shared" si="53"/>
        <v>1338</v>
      </c>
      <c r="T129" s="37">
        <f t="shared" si="53"/>
        <v>1353</v>
      </c>
      <c r="U129" s="37">
        <f t="shared" ref="U129:AD129" si="54">SUM(U126:U128)</f>
        <v>1412</v>
      </c>
      <c r="V129" s="37">
        <f t="shared" si="54"/>
        <v>1392</v>
      </c>
      <c r="W129" s="37">
        <f t="shared" si="54"/>
        <v>1458</v>
      </c>
      <c r="X129" s="37">
        <f t="shared" si="54"/>
        <v>1521</v>
      </c>
      <c r="Y129" s="37">
        <f t="shared" si="54"/>
        <v>1566</v>
      </c>
      <c r="Z129" s="37">
        <f t="shared" si="54"/>
        <v>1567</v>
      </c>
      <c r="AA129" s="37">
        <f t="shared" si="54"/>
        <v>1516</v>
      </c>
      <c r="AB129" s="37">
        <f t="shared" si="54"/>
        <v>1449</v>
      </c>
      <c r="AC129" s="37">
        <f t="shared" si="54"/>
        <v>1506</v>
      </c>
      <c r="AD129" s="37">
        <f t="shared" si="54"/>
        <v>1447</v>
      </c>
      <c r="AE129" s="38">
        <f t="shared" ref="AE129:AH129" si="55">SUM(AE126:AE128)</f>
        <v>1427</v>
      </c>
      <c r="AF129" s="38">
        <f t="shared" ref="AF129:AG129" si="56">SUM(AF126:AF128)</f>
        <v>1407</v>
      </c>
      <c r="AG129" s="38">
        <f t="shared" si="56"/>
        <v>1288</v>
      </c>
      <c r="AH129" s="38">
        <f t="shared" si="55"/>
        <v>1190</v>
      </c>
      <c r="AI129" s="72"/>
    </row>
    <row r="130" spans="1:35" s="2" customFormat="1" ht="14.45" customHeight="1" x14ac:dyDescent="0.3">
      <c r="A130" s="73" t="s">
        <v>77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2"/>
    </row>
    <row r="131" spans="1:35" ht="14.45" customHeight="1" x14ac:dyDescent="0.1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</row>
    <row r="132" spans="1:35" s="2" customFormat="1" ht="14.45" customHeight="1" x14ac:dyDescent="0.3">
      <c r="A132" s="39" t="s">
        <v>87</v>
      </c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2"/>
      <c r="X132" s="41"/>
      <c r="Y132" s="41"/>
      <c r="Z132" s="41"/>
      <c r="AA132" s="41"/>
      <c r="AB132" s="41"/>
      <c r="AC132" s="41"/>
      <c r="AD132" s="41"/>
      <c r="AE132" s="43"/>
      <c r="AF132" s="43"/>
      <c r="AG132" s="43"/>
      <c r="AH132" s="43"/>
      <c r="AI132" s="72"/>
    </row>
    <row r="133" spans="1:35" s="2" customFormat="1" ht="14.45" customHeight="1" x14ac:dyDescent="0.3">
      <c r="A133" s="29"/>
      <c r="B133" s="30" t="s">
        <v>68</v>
      </c>
      <c r="C133" s="31">
        <v>0</v>
      </c>
      <c r="D133" s="31">
        <v>13</v>
      </c>
      <c r="E133" s="31">
        <v>10</v>
      </c>
      <c r="F133" s="31">
        <v>12</v>
      </c>
      <c r="G133" s="31">
        <v>21</v>
      </c>
      <c r="H133" s="31">
        <v>31</v>
      </c>
      <c r="I133" s="31">
        <v>43</v>
      </c>
      <c r="J133" s="31">
        <v>48</v>
      </c>
      <c r="K133" s="31">
        <v>45</v>
      </c>
      <c r="L133" s="31">
        <v>42</v>
      </c>
      <c r="M133" s="31">
        <v>44</v>
      </c>
      <c r="N133" s="31">
        <v>36</v>
      </c>
      <c r="O133" s="31">
        <v>14</v>
      </c>
      <c r="P133" s="31">
        <v>16</v>
      </c>
      <c r="Q133" s="31">
        <v>52</v>
      </c>
      <c r="R133" s="31">
        <v>13</v>
      </c>
      <c r="S133" s="31">
        <v>102</v>
      </c>
      <c r="T133" s="31">
        <v>157</v>
      </c>
      <c r="U133" s="31">
        <v>229</v>
      </c>
      <c r="V133" s="31">
        <v>292</v>
      </c>
      <c r="W133" s="31">
        <v>373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1</v>
      </c>
      <c r="AE133" s="32">
        <v>2</v>
      </c>
      <c r="AF133" s="32">
        <v>0</v>
      </c>
      <c r="AG133" s="32">
        <v>0</v>
      </c>
      <c r="AH133" s="32">
        <v>0</v>
      </c>
      <c r="AI133" s="72"/>
    </row>
    <row r="134" spans="1:35" s="2" customFormat="1" ht="14.45" customHeight="1" x14ac:dyDescent="0.3">
      <c r="A134" s="39"/>
      <c r="B134" s="40" t="s">
        <v>94</v>
      </c>
      <c r="C134" s="41">
        <v>41</v>
      </c>
      <c r="D134" s="41">
        <v>11</v>
      </c>
      <c r="E134" s="41">
        <v>6</v>
      </c>
      <c r="F134" s="41">
        <v>5</v>
      </c>
      <c r="G134" s="41">
        <v>6</v>
      </c>
      <c r="H134" s="41">
        <v>7</v>
      </c>
      <c r="I134" s="41">
        <v>7</v>
      </c>
      <c r="J134" s="41">
        <v>3</v>
      </c>
      <c r="K134" s="41">
        <v>1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2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3">
        <v>0</v>
      </c>
      <c r="AF134" s="43">
        <v>0</v>
      </c>
      <c r="AG134" s="43">
        <v>0</v>
      </c>
      <c r="AH134" s="43">
        <v>0</v>
      </c>
      <c r="AI134" s="72"/>
    </row>
    <row r="135" spans="1:35" s="2" customFormat="1" ht="14.45" customHeight="1" x14ac:dyDescent="0.3">
      <c r="A135" s="29"/>
      <c r="B135" s="30" t="s">
        <v>69</v>
      </c>
      <c r="C135" s="31">
        <v>0</v>
      </c>
      <c r="D135" s="31">
        <v>13</v>
      </c>
      <c r="E135" s="31">
        <v>12</v>
      </c>
      <c r="F135" s="31">
        <v>15</v>
      </c>
      <c r="G135" s="31">
        <v>18</v>
      </c>
      <c r="H135" s="31">
        <v>16</v>
      </c>
      <c r="I135" s="31">
        <v>22</v>
      </c>
      <c r="J135" s="31">
        <v>27</v>
      </c>
      <c r="K135" s="31">
        <v>34</v>
      </c>
      <c r="L135" s="31">
        <v>44</v>
      </c>
      <c r="M135" s="31">
        <v>40</v>
      </c>
      <c r="N135" s="31">
        <v>34</v>
      </c>
      <c r="O135" s="31">
        <v>21</v>
      </c>
      <c r="P135" s="31">
        <v>22</v>
      </c>
      <c r="Q135" s="31">
        <v>56</v>
      </c>
      <c r="R135" s="31">
        <v>18</v>
      </c>
      <c r="S135" s="31">
        <v>93</v>
      </c>
      <c r="T135" s="31">
        <v>163</v>
      </c>
      <c r="U135" s="31">
        <v>230</v>
      </c>
      <c r="V135" s="31">
        <v>280</v>
      </c>
      <c r="W135" s="31">
        <v>352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2">
        <v>1</v>
      </c>
      <c r="AF135" s="32">
        <v>1</v>
      </c>
      <c r="AG135" s="32">
        <v>0</v>
      </c>
      <c r="AH135" s="32">
        <v>0</v>
      </c>
      <c r="AI135" s="72"/>
    </row>
    <row r="136" spans="1:35" s="2" customFormat="1" ht="14.45" customHeight="1" x14ac:dyDescent="0.3">
      <c r="A136" s="39" t="s">
        <v>15</v>
      </c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2"/>
      <c r="X136" s="41"/>
      <c r="Y136" s="41"/>
      <c r="Z136" s="41"/>
      <c r="AA136" s="41"/>
      <c r="AB136" s="41"/>
      <c r="AC136" s="41"/>
      <c r="AD136" s="41"/>
      <c r="AE136" s="43"/>
      <c r="AF136" s="43"/>
      <c r="AG136" s="43"/>
      <c r="AH136" s="43"/>
      <c r="AI136" s="72"/>
    </row>
    <row r="137" spans="1:35" s="2" customFormat="1" ht="14.45" customHeight="1" x14ac:dyDescent="0.3">
      <c r="A137" s="29"/>
      <c r="B137" s="30" t="s">
        <v>68</v>
      </c>
      <c r="C137" s="31">
        <v>0</v>
      </c>
      <c r="D137" s="31">
        <v>27</v>
      </c>
      <c r="E137" s="31">
        <v>28</v>
      </c>
      <c r="F137" s="31">
        <v>31</v>
      </c>
      <c r="G137" s="31">
        <v>40</v>
      </c>
      <c r="H137" s="31">
        <v>61</v>
      </c>
      <c r="I137" s="31">
        <v>80</v>
      </c>
      <c r="J137" s="31">
        <v>113</v>
      </c>
      <c r="K137" s="31">
        <v>109</v>
      </c>
      <c r="L137" s="31">
        <v>101</v>
      </c>
      <c r="M137" s="31">
        <v>84</v>
      </c>
      <c r="N137" s="31">
        <v>72</v>
      </c>
      <c r="O137" s="31">
        <v>93</v>
      </c>
      <c r="P137" s="31">
        <v>175</v>
      </c>
      <c r="Q137" s="31">
        <v>162</v>
      </c>
      <c r="R137" s="31">
        <v>159</v>
      </c>
      <c r="S137" s="31">
        <v>139</v>
      </c>
      <c r="T137" s="31">
        <v>126</v>
      </c>
      <c r="U137" s="31">
        <v>119</v>
      </c>
      <c r="V137" s="31">
        <v>102</v>
      </c>
      <c r="W137" s="31">
        <v>95</v>
      </c>
      <c r="X137" s="31">
        <v>203</v>
      </c>
      <c r="Y137" s="31">
        <v>199</v>
      </c>
      <c r="Z137" s="31">
        <v>216</v>
      </c>
      <c r="AA137" s="31">
        <v>216</v>
      </c>
      <c r="AB137" s="31">
        <v>187</v>
      </c>
      <c r="AC137" s="31">
        <v>202</v>
      </c>
      <c r="AD137" s="31">
        <v>91</v>
      </c>
      <c r="AE137" s="32">
        <v>80</v>
      </c>
      <c r="AF137" s="32">
        <v>108</v>
      </c>
      <c r="AG137" s="32">
        <v>109</v>
      </c>
      <c r="AH137" s="32">
        <v>93</v>
      </c>
      <c r="AI137" s="72"/>
    </row>
    <row r="138" spans="1:35" s="2" customFormat="1" ht="14.45" customHeight="1" x14ac:dyDescent="0.3">
      <c r="A138" s="39"/>
      <c r="B138" s="40" t="s">
        <v>94</v>
      </c>
      <c r="C138" s="41">
        <v>131</v>
      </c>
      <c r="D138" s="41">
        <v>54</v>
      </c>
      <c r="E138" s="41">
        <v>34</v>
      </c>
      <c r="F138" s="41">
        <v>33</v>
      </c>
      <c r="G138" s="41">
        <v>36</v>
      </c>
      <c r="H138" s="41">
        <v>32</v>
      </c>
      <c r="I138" s="41">
        <v>21</v>
      </c>
      <c r="J138" s="41">
        <v>8</v>
      </c>
      <c r="K138" s="41">
        <v>4</v>
      </c>
      <c r="L138" s="41">
        <v>3</v>
      </c>
      <c r="M138" s="41">
        <v>2</v>
      </c>
      <c r="N138" s="41">
        <v>2</v>
      </c>
      <c r="O138" s="41">
        <v>4</v>
      </c>
      <c r="P138" s="41">
        <v>5</v>
      </c>
      <c r="Q138" s="41">
        <v>4</v>
      </c>
      <c r="R138" s="41">
        <v>3</v>
      </c>
      <c r="S138" s="41">
        <v>0</v>
      </c>
      <c r="T138" s="41">
        <v>0</v>
      </c>
      <c r="U138" s="41">
        <v>0</v>
      </c>
      <c r="V138" s="41">
        <v>0</v>
      </c>
      <c r="W138" s="42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3">
        <v>0</v>
      </c>
      <c r="AF138" s="43">
        <v>0</v>
      </c>
      <c r="AG138" s="43">
        <v>0</v>
      </c>
      <c r="AH138" s="43">
        <v>0</v>
      </c>
      <c r="AI138" s="72"/>
    </row>
    <row r="139" spans="1:35" s="2" customFormat="1" ht="14.45" customHeight="1" x14ac:dyDescent="0.3">
      <c r="A139" s="29"/>
      <c r="B139" s="30" t="s">
        <v>69</v>
      </c>
      <c r="C139" s="31">
        <v>0</v>
      </c>
      <c r="D139" s="31">
        <v>60</v>
      </c>
      <c r="E139" s="31">
        <v>64</v>
      </c>
      <c r="F139" s="31">
        <v>74</v>
      </c>
      <c r="G139" s="31">
        <v>72</v>
      </c>
      <c r="H139" s="31">
        <v>70</v>
      </c>
      <c r="I139" s="31">
        <v>69</v>
      </c>
      <c r="J139" s="31">
        <v>76</v>
      </c>
      <c r="K139" s="31">
        <v>81</v>
      </c>
      <c r="L139" s="31">
        <v>91</v>
      </c>
      <c r="M139" s="31">
        <v>84</v>
      </c>
      <c r="N139" s="31">
        <v>92</v>
      </c>
      <c r="O139" s="31">
        <v>151</v>
      </c>
      <c r="P139" s="31">
        <v>209</v>
      </c>
      <c r="Q139" s="31">
        <v>204</v>
      </c>
      <c r="R139" s="31">
        <v>192</v>
      </c>
      <c r="S139" s="31">
        <v>181</v>
      </c>
      <c r="T139" s="31">
        <v>156</v>
      </c>
      <c r="U139" s="31">
        <v>140</v>
      </c>
      <c r="V139" s="31">
        <v>123</v>
      </c>
      <c r="W139" s="31">
        <v>114</v>
      </c>
      <c r="X139" s="31">
        <v>249</v>
      </c>
      <c r="Y139" s="31">
        <v>247</v>
      </c>
      <c r="Z139" s="31">
        <v>244</v>
      </c>
      <c r="AA139" s="31">
        <v>215</v>
      </c>
      <c r="AB139" s="31">
        <v>204</v>
      </c>
      <c r="AC139" s="31">
        <v>212</v>
      </c>
      <c r="AD139" s="31">
        <v>88</v>
      </c>
      <c r="AE139" s="32">
        <v>87</v>
      </c>
      <c r="AF139" s="32">
        <v>99</v>
      </c>
      <c r="AG139" s="32">
        <v>100</v>
      </c>
      <c r="AH139" s="32">
        <v>85</v>
      </c>
      <c r="AI139" s="72"/>
    </row>
    <row r="140" spans="1:35" s="2" customFormat="1" ht="14.45" customHeight="1" x14ac:dyDescent="0.3">
      <c r="A140" s="39" t="s">
        <v>16</v>
      </c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2"/>
      <c r="X140" s="41"/>
      <c r="Y140" s="41"/>
      <c r="Z140" s="41"/>
      <c r="AA140" s="41"/>
      <c r="AB140" s="41"/>
      <c r="AC140" s="41"/>
      <c r="AD140" s="41"/>
      <c r="AE140" s="43"/>
      <c r="AF140" s="43"/>
      <c r="AG140" s="43"/>
      <c r="AH140" s="43"/>
      <c r="AI140" s="72"/>
    </row>
    <row r="141" spans="1:35" s="2" customFormat="1" ht="14.45" customHeight="1" x14ac:dyDescent="0.3">
      <c r="A141" s="29"/>
      <c r="B141" s="30" t="s">
        <v>68</v>
      </c>
      <c r="C141" s="31">
        <v>0</v>
      </c>
      <c r="D141" s="31">
        <v>335</v>
      </c>
      <c r="E141" s="31">
        <v>304</v>
      </c>
      <c r="F141" s="31">
        <v>417</v>
      </c>
      <c r="G141" s="31">
        <v>478</v>
      </c>
      <c r="H141" s="31">
        <v>621</v>
      </c>
      <c r="I141" s="31">
        <v>679</v>
      </c>
      <c r="J141" s="31">
        <v>690</v>
      </c>
      <c r="K141" s="31">
        <v>645</v>
      </c>
      <c r="L141" s="31">
        <v>586</v>
      </c>
      <c r="M141" s="31">
        <v>521</v>
      </c>
      <c r="N141" s="31">
        <v>457</v>
      </c>
      <c r="O141" s="31">
        <v>395</v>
      </c>
      <c r="P141" s="31">
        <v>411</v>
      </c>
      <c r="Q141" s="31">
        <v>418</v>
      </c>
      <c r="R141" s="31">
        <v>446</v>
      </c>
      <c r="S141" s="31">
        <v>392</v>
      </c>
      <c r="T141" s="31">
        <v>361</v>
      </c>
      <c r="U141" s="31">
        <v>329</v>
      </c>
      <c r="V141" s="31">
        <v>279</v>
      </c>
      <c r="W141" s="31">
        <v>234</v>
      </c>
      <c r="X141" s="31">
        <v>527</v>
      </c>
      <c r="Y141" s="31">
        <v>535</v>
      </c>
      <c r="Z141" s="31">
        <v>529</v>
      </c>
      <c r="AA141" s="31">
        <v>505</v>
      </c>
      <c r="AB141" s="31">
        <v>508</v>
      </c>
      <c r="AC141" s="31">
        <v>554</v>
      </c>
      <c r="AD141" s="31">
        <v>544</v>
      </c>
      <c r="AE141" s="32">
        <v>545</v>
      </c>
      <c r="AF141" s="32">
        <v>527</v>
      </c>
      <c r="AG141" s="32">
        <v>491</v>
      </c>
      <c r="AH141" s="32">
        <v>476</v>
      </c>
      <c r="AI141" s="72"/>
    </row>
    <row r="142" spans="1:35" s="2" customFormat="1" ht="14.45" customHeight="1" x14ac:dyDescent="0.3">
      <c r="A142" s="39"/>
      <c r="B142" s="40" t="s">
        <v>94</v>
      </c>
      <c r="C142" s="41">
        <v>849</v>
      </c>
      <c r="D142" s="41">
        <v>258</v>
      </c>
      <c r="E142" s="41">
        <v>170</v>
      </c>
      <c r="F142" s="41">
        <v>149</v>
      </c>
      <c r="G142" s="41">
        <v>113</v>
      </c>
      <c r="H142" s="41">
        <v>87</v>
      </c>
      <c r="I142" s="41">
        <v>59</v>
      </c>
      <c r="J142" s="41">
        <v>27</v>
      </c>
      <c r="K142" s="41">
        <v>20</v>
      </c>
      <c r="L142" s="41">
        <v>9</v>
      </c>
      <c r="M142" s="41">
        <v>5</v>
      </c>
      <c r="N142" s="41">
        <v>4</v>
      </c>
      <c r="O142" s="41">
        <v>2</v>
      </c>
      <c r="P142" s="41">
        <v>2</v>
      </c>
      <c r="Q142" s="41">
        <v>1</v>
      </c>
      <c r="R142" s="41">
        <v>1</v>
      </c>
      <c r="S142" s="41">
        <v>0</v>
      </c>
      <c r="T142" s="41">
        <v>0</v>
      </c>
      <c r="U142" s="41">
        <v>0</v>
      </c>
      <c r="V142" s="41">
        <v>0</v>
      </c>
      <c r="W142" s="42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3">
        <v>0</v>
      </c>
      <c r="AF142" s="43">
        <v>0</v>
      </c>
      <c r="AG142" s="43">
        <v>1</v>
      </c>
      <c r="AH142" s="43">
        <v>0</v>
      </c>
      <c r="AI142" s="72"/>
    </row>
    <row r="143" spans="1:35" s="2" customFormat="1" ht="14.45" customHeight="1" x14ac:dyDescent="0.3">
      <c r="A143" s="29"/>
      <c r="B143" s="30" t="s">
        <v>69</v>
      </c>
      <c r="C143" s="31">
        <v>0</v>
      </c>
      <c r="D143" s="31">
        <v>339</v>
      </c>
      <c r="E143" s="31">
        <v>300</v>
      </c>
      <c r="F143" s="31">
        <v>363</v>
      </c>
      <c r="G143" s="31">
        <v>397</v>
      </c>
      <c r="H143" s="31">
        <v>404</v>
      </c>
      <c r="I143" s="31">
        <v>408</v>
      </c>
      <c r="J143" s="31">
        <v>430</v>
      </c>
      <c r="K143" s="31">
        <v>450</v>
      </c>
      <c r="L143" s="31">
        <v>529</v>
      </c>
      <c r="M143" s="31">
        <v>474</v>
      </c>
      <c r="N143" s="31">
        <v>525</v>
      </c>
      <c r="O143" s="31">
        <v>491</v>
      </c>
      <c r="P143" s="31">
        <v>465</v>
      </c>
      <c r="Q143" s="31">
        <v>446</v>
      </c>
      <c r="R143" s="31">
        <v>477</v>
      </c>
      <c r="S143" s="31">
        <v>431</v>
      </c>
      <c r="T143" s="31">
        <v>390</v>
      </c>
      <c r="U143" s="31">
        <v>365</v>
      </c>
      <c r="V143" s="31">
        <v>316</v>
      </c>
      <c r="W143" s="31">
        <v>290</v>
      </c>
      <c r="X143" s="31">
        <v>542</v>
      </c>
      <c r="Y143" s="31">
        <v>585</v>
      </c>
      <c r="Z143" s="31">
        <v>578</v>
      </c>
      <c r="AA143" s="31">
        <v>580</v>
      </c>
      <c r="AB143" s="31">
        <v>550</v>
      </c>
      <c r="AC143" s="31">
        <v>538</v>
      </c>
      <c r="AD143" s="31">
        <v>537</v>
      </c>
      <c r="AE143" s="32">
        <v>532</v>
      </c>
      <c r="AF143" s="32">
        <v>483</v>
      </c>
      <c r="AG143" s="32">
        <v>389</v>
      </c>
      <c r="AH143" s="32">
        <v>352</v>
      </c>
      <c r="AI143" s="72"/>
    </row>
    <row r="144" spans="1:35" s="2" customFormat="1" ht="14.45" customHeight="1" x14ac:dyDescent="0.3">
      <c r="A144" s="39" t="s">
        <v>17</v>
      </c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2"/>
      <c r="X144" s="41"/>
      <c r="Y144" s="41"/>
      <c r="Z144" s="41"/>
      <c r="AA144" s="41"/>
      <c r="AB144" s="41"/>
      <c r="AC144" s="41"/>
      <c r="AD144" s="41"/>
      <c r="AE144" s="43"/>
      <c r="AF144" s="43"/>
      <c r="AG144" s="43"/>
      <c r="AH144" s="43"/>
      <c r="AI144" s="72"/>
    </row>
    <row r="145" spans="1:35" s="2" customFormat="1" ht="14.45" customHeight="1" x14ac:dyDescent="0.3">
      <c r="A145" s="29"/>
      <c r="B145" s="30" t="s">
        <v>68</v>
      </c>
      <c r="C145" s="31">
        <v>0</v>
      </c>
      <c r="D145" s="31">
        <v>23</v>
      </c>
      <c r="E145" s="31">
        <v>16</v>
      </c>
      <c r="F145" s="31">
        <v>18</v>
      </c>
      <c r="G145" s="31">
        <v>31</v>
      </c>
      <c r="H145" s="31">
        <v>38</v>
      </c>
      <c r="I145" s="31">
        <v>53</v>
      </c>
      <c r="J145" s="31">
        <v>63</v>
      </c>
      <c r="K145" s="31">
        <v>60</v>
      </c>
      <c r="L145" s="31">
        <v>47</v>
      </c>
      <c r="M145" s="31">
        <v>49</v>
      </c>
      <c r="N145" s="31">
        <v>43</v>
      </c>
      <c r="O145" s="31">
        <v>71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87</v>
      </c>
      <c r="AE145" s="32">
        <v>77</v>
      </c>
      <c r="AF145" s="32">
        <v>84</v>
      </c>
      <c r="AG145" s="32">
        <v>92</v>
      </c>
      <c r="AH145" s="32">
        <v>94</v>
      </c>
      <c r="AI145" s="72"/>
    </row>
    <row r="146" spans="1:35" s="2" customFormat="1" ht="14.45" customHeight="1" x14ac:dyDescent="0.3">
      <c r="A146" s="39"/>
      <c r="B146" s="40" t="s">
        <v>94</v>
      </c>
      <c r="C146" s="41">
        <v>63</v>
      </c>
      <c r="D146" s="41">
        <v>32</v>
      </c>
      <c r="E146" s="41">
        <v>20</v>
      </c>
      <c r="F146" s="41">
        <v>17</v>
      </c>
      <c r="G146" s="41">
        <v>20</v>
      </c>
      <c r="H146" s="41">
        <v>16</v>
      </c>
      <c r="I146" s="41">
        <v>13</v>
      </c>
      <c r="J146" s="41">
        <v>6</v>
      </c>
      <c r="K146" s="41">
        <v>4</v>
      </c>
      <c r="L146" s="41">
        <v>4</v>
      </c>
      <c r="M146" s="41">
        <v>4</v>
      </c>
      <c r="N146" s="41">
        <v>3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3">
        <v>0</v>
      </c>
      <c r="AF146" s="43">
        <v>0</v>
      </c>
      <c r="AG146" s="43">
        <v>0</v>
      </c>
      <c r="AH146" s="43">
        <v>0</v>
      </c>
      <c r="AI146" s="72"/>
    </row>
    <row r="147" spans="1:35" s="2" customFormat="1" ht="14.45" customHeight="1" x14ac:dyDescent="0.3">
      <c r="A147" s="29"/>
      <c r="B147" s="30" t="s">
        <v>69</v>
      </c>
      <c r="C147" s="31">
        <v>0</v>
      </c>
      <c r="D147" s="31">
        <v>19</v>
      </c>
      <c r="E147" s="31">
        <v>24</v>
      </c>
      <c r="F147" s="31">
        <v>30</v>
      </c>
      <c r="G147" s="31">
        <v>31</v>
      </c>
      <c r="H147" s="31">
        <v>31</v>
      </c>
      <c r="I147" s="31">
        <v>40</v>
      </c>
      <c r="J147" s="31">
        <v>42</v>
      </c>
      <c r="K147" s="31">
        <v>46</v>
      </c>
      <c r="L147" s="31">
        <v>53</v>
      </c>
      <c r="M147" s="31">
        <v>49</v>
      </c>
      <c r="N147" s="31">
        <v>60</v>
      </c>
      <c r="O147" s="31">
        <v>86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99</v>
      </c>
      <c r="AE147" s="32">
        <v>103</v>
      </c>
      <c r="AF147" s="32">
        <v>105</v>
      </c>
      <c r="AG147" s="32">
        <v>106</v>
      </c>
      <c r="AH147" s="32">
        <v>90</v>
      </c>
      <c r="AI147" s="72"/>
    </row>
    <row r="148" spans="1:35" s="2" customFormat="1" ht="14.45" customHeight="1" x14ac:dyDescent="0.3">
      <c r="A148" s="39" t="s">
        <v>95</v>
      </c>
      <c r="B148" s="40"/>
      <c r="C148" s="41">
        <f t="shared" ref="C148:E149" si="57">+C133+C137+C141+C145</f>
        <v>0</v>
      </c>
      <c r="D148" s="41">
        <f t="shared" ref="D148:J148" si="58">+D133+D137+D141+D145</f>
        <v>398</v>
      </c>
      <c r="E148" s="41">
        <f t="shared" si="58"/>
        <v>358</v>
      </c>
      <c r="F148" s="41">
        <f t="shared" si="58"/>
        <v>478</v>
      </c>
      <c r="G148" s="41">
        <f t="shared" si="58"/>
        <v>570</v>
      </c>
      <c r="H148" s="41">
        <f t="shared" si="58"/>
        <v>751</v>
      </c>
      <c r="I148" s="41">
        <f t="shared" si="58"/>
        <v>855</v>
      </c>
      <c r="J148" s="41">
        <f t="shared" si="58"/>
        <v>914</v>
      </c>
      <c r="K148" s="41">
        <f t="shared" ref="K148:M150" si="59">+K133+K137+K141+K145</f>
        <v>859</v>
      </c>
      <c r="L148" s="41">
        <f>+L133+L137+L141+L145</f>
        <v>776</v>
      </c>
      <c r="M148" s="41">
        <f t="shared" si="59"/>
        <v>698</v>
      </c>
      <c r="N148" s="41">
        <f>+N133+N137+N141+N145</f>
        <v>608</v>
      </c>
      <c r="O148" s="41">
        <f t="shared" ref="O148:Q150" si="60">+O133+O137+O141+O145</f>
        <v>573</v>
      </c>
      <c r="P148" s="41">
        <f t="shared" si="60"/>
        <v>602</v>
      </c>
      <c r="Q148" s="41">
        <f t="shared" si="60"/>
        <v>632</v>
      </c>
      <c r="R148" s="41">
        <f>+R133+R137+R141+R145</f>
        <v>618</v>
      </c>
      <c r="S148" s="41">
        <f t="shared" ref="S148:U150" si="61">+S133+S137+S141+S145</f>
        <v>633</v>
      </c>
      <c r="T148" s="41">
        <f t="shared" si="61"/>
        <v>644</v>
      </c>
      <c r="U148" s="41">
        <f t="shared" si="61"/>
        <v>677</v>
      </c>
      <c r="V148" s="41">
        <f t="shared" ref="V148:Y150" si="62">+V133+V137+V141+V145</f>
        <v>673</v>
      </c>
      <c r="W148" s="42">
        <f t="shared" si="62"/>
        <v>702</v>
      </c>
      <c r="X148" s="41">
        <f t="shared" si="62"/>
        <v>730</v>
      </c>
      <c r="Y148" s="41">
        <f t="shared" si="62"/>
        <v>734</v>
      </c>
      <c r="Z148" s="41">
        <f t="shared" ref="Z148:AA150" si="63">Z133+Z137+Z141+Z145</f>
        <v>745</v>
      </c>
      <c r="AA148" s="41">
        <f t="shared" si="63"/>
        <v>721</v>
      </c>
      <c r="AB148" s="41">
        <f t="shared" ref="AB148:AC150" si="64">AB133+AB137+AB141+AB145</f>
        <v>695</v>
      </c>
      <c r="AC148" s="41">
        <f t="shared" si="64"/>
        <v>756</v>
      </c>
      <c r="AD148" s="41">
        <f t="shared" ref="AD148:AH148" si="65">AD133+AD137+AD141+AD145</f>
        <v>723</v>
      </c>
      <c r="AE148" s="43">
        <f t="shared" ref="AE148:AG148" si="66">AE133+AE137+AE141+AE145</f>
        <v>704</v>
      </c>
      <c r="AF148" s="43">
        <f t="shared" si="66"/>
        <v>719</v>
      </c>
      <c r="AG148" s="43">
        <f t="shared" si="66"/>
        <v>692</v>
      </c>
      <c r="AH148" s="43">
        <f t="shared" si="65"/>
        <v>663</v>
      </c>
      <c r="AI148" s="72"/>
    </row>
    <row r="149" spans="1:35" s="2" customFormat="1" ht="14.45" customHeight="1" x14ac:dyDescent="0.3">
      <c r="A149" s="29" t="s">
        <v>96</v>
      </c>
      <c r="B149" s="30"/>
      <c r="C149" s="31">
        <f t="shared" si="57"/>
        <v>1084</v>
      </c>
      <c r="D149" s="31">
        <f t="shared" si="57"/>
        <v>355</v>
      </c>
      <c r="E149" s="31">
        <f t="shared" si="57"/>
        <v>230</v>
      </c>
      <c r="F149" s="31">
        <f t="shared" ref="F149:J150" si="67">+F134+F138+F142+F146</f>
        <v>204</v>
      </c>
      <c r="G149" s="31">
        <f t="shared" si="67"/>
        <v>175</v>
      </c>
      <c r="H149" s="31">
        <f t="shared" si="67"/>
        <v>142</v>
      </c>
      <c r="I149" s="31">
        <f t="shared" si="67"/>
        <v>100</v>
      </c>
      <c r="J149" s="31">
        <f t="shared" si="67"/>
        <v>44</v>
      </c>
      <c r="K149" s="31">
        <f t="shared" si="59"/>
        <v>29</v>
      </c>
      <c r="L149" s="31">
        <f>+L134+L138+L142+L146</f>
        <v>16</v>
      </c>
      <c r="M149" s="31">
        <f t="shared" si="59"/>
        <v>11</v>
      </c>
      <c r="N149" s="31">
        <f>+N134+N138+N142+N146</f>
        <v>9</v>
      </c>
      <c r="O149" s="31">
        <f t="shared" si="60"/>
        <v>7</v>
      </c>
      <c r="P149" s="31">
        <f t="shared" si="60"/>
        <v>7</v>
      </c>
      <c r="Q149" s="31">
        <f t="shared" si="60"/>
        <v>5</v>
      </c>
      <c r="R149" s="31">
        <f>+R134+R138+R142+R146</f>
        <v>4</v>
      </c>
      <c r="S149" s="31">
        <f t="shared" si="61"/>
        <v>0</v>
      </c>
      <c r="T149" s="31">
        <f t="shared" si="61"/>
        <v>0</v>
      </c>
      <c r="U149" s="31">
        <f t="shared" si="61"/>
        <v>0</v>
      </c>
      <c r="V149" s="31">
        <f t="shared" si="62"/>
        <v>0</v>
      </c>
      <c r="W149" s="31">
        <f t="shared" si="62"/>
        <v>0</v>
      </c>
      <c r="X149" s="31">
        <f t="shared" si="62"/>
        <v>0</v>
      </c>
      <c r="Y149" s="31">
        <f t="shared" si="62"/>
        <v>0</v>
      </c>
      <c r="Z149" s="31">
        <f t="shared" si="63"/>
        <v>0</v>
      </c>
      <c r="AA149" s="31">
        <f t="shared" si="63"/>
        <v>0</v>
      </c>
      <c r="AB149" s="31">
        <f t="shared" si="64"/>
        <v>0</v>
      </c>
      <c r="AC149" s="31">
        <f t="shared" si="64"/>
        <v>0</v>
      </c>
      <c r="AD149" s="31">
        <f t="shared" ref="AD149:AH149" si="68">AD134+AD138+AD142+AD146</f>
        <v>0</v>
      </c>
      <c r="AE149" s="32">
        <f t="shared" ref="AE149:AG149" si="69">AE134+AE138+AE142+AE146</f>
        <v>0</v>
      </c>
      <c r="AF149" s="32">
        <f t="shared" si="69"/>
        <v>0</v>
      </c>
      <c r="AG149" s="32">
        <f t="shared" si="69"/>
        <v>1</v>
      </c>
      <c r="AH149" s="32">
        <f t="shared" si="68"/>
        <v>0</v>
      </c>
      <c r="AI149" s="72"/>
    </row>
    <row r="150" spans="1:35" s="2" customFormat="1" ht="14.45" customHeight="1" x14ac:dyDescent="0.3">
      <c r="A150" s="39" t="s">
        <v>97</v>
      </c>
      <c r="B150" s="40"/>
      <c r="C150" s="41">
        <f>+C135+C139+C143+C147</f>
        <v>0</v>
      </c>
      <c r="D150" s="41">
        <f>+D135+D139+D143+D147</f>
        <v>431</v>
      </c>
      <c r="E150" s="41">
        <f>+E135+E139+E143+E147</f>
        <v>400</v>
      </c>
      <c r="F150" s="41">
        <f t="shared" si="67"/>
        <v>482</v>
      </c>
      <c r="G150" s="41">
        <f t="shared" si="67"/>
        <v>518</v>
      </c>
      <c r="H150" s="41">
        <f t="shared" si="67"/>
        <v>521</v>
      </c>
      <c r="I150" s="41">
        <f t="shared" si="67"/>
        <v>539</v>
      </c>
      <c r="J150" s="41">
        <f t="shared" si="67"/>
        <v>575</v>
      </c>
      <c r="K150" s="41">
        <f t="shared" si="59"/>
        <v>611</v>
      </c>
      <c r="L150" s="41">
        <f>+L135+L139+L143+L147</f>
        <v>717</v>
      </c>
      <c r="M150" s="41">
        <f t="shared" si="59"/>
        <v>647</v>
      </c>
      <c r="N150" s="41">
        <f>+N135+N139+N143+N147</f>
        <v>711</v>
      </c>
      <c r="O150" s="41">
        <f t="shared" si="60"/>
        <v>749</v>
      </c>
      <c r="P150" s="41">
        <f t="shared" si="60"/>
        <v>696</v>
      </c>
      <c r="Q150" s="41">
        <f t="shared" si="60"/>
        <v>706</v>
      </c>
      <c r="R150" s="41">
        <f>+R135+R139+R143+R147</f>
        <v>687</v>
      </c>
      <c r="S150" s="41">
        <f t="shared" si="61"/>
        <v>705</v>
      </c>
      <c r="T150" s="41">
        <f t="shared" si="61"/>
        <v>709</v>
      </c>
      <c r="U150" s="41">
        <f t="shared" si="61"/>
        <v>735</v>
      </c>
      <c r="V150" s="41">
        <f t="shared" si="62"/>
        <v>719</v>
      </c>
      <c r="W150" s="42">
        <f t="shared" si="62"/>
        <v>756</v>
      </c>
      <c r="X150" s="41">
        <f t="shared" si="62"/>
        <v>791</v>
      </c>
      <c r="Y150" s="41">
        <f t="shared" si="62"/>
        <v>832</v>
      </c>
      <c r="Z150" s="41">
        <f t="shared" si="63"/>
        <v>822</v>
      </c>
      <c r="AA150" s="41">
        <f t="shared" si="63"/>
        <v>795</v>
      </c>
      <c r="AB150" s="41">
        <f t="shared" si="64"/>
        <v>754</v>
      </c>
      <c r="AC150" s="41">
        <f t="shared" si="64"/>
        <v>750</v>
      </c>
      <c r="AD150" s="41">
        <f t="shared" ref="AD150:AH150" si="70">AD135+AD139+AD143+AD147</f>
        <v>724</v>
      </c>
      <c r="AE150" s="43">
        <f t="shared" ref="AE150:AG150" si="71">AE135+AE139+AE143+AE147</f>
        <v>723</v>
      </c>
      <c r="AF150" s="43">
        <f t="shared" si="71"/>
        <v>688</v>
      </c>
      <c r="AG150" s="43">
        <f t="shared" si="71"/>
        <v>595</v>
      </c>
      <c r="AH150" s="43">
        <f t="shared" si="70"/>
        <v>527</v>
      </c>
      <c r="AI150" s="72"/>
    </row>
    <row r="151" spans="1:35" s="2" customFormat="1" ht="14.45" customHeight="1" x14ac:dyDescent="0.3">
      <c r="A151" s="29" t="s">
        <v>98</v>
      </c>
      <c r="B151" s="30"/>
      <c r="C151" s="37">
        <f t="shared" ref="C151:T151" si="72">SUM(C148:C150)</f>
        <v>1084</v>
      </c>
      <c r="D151" s="37">
        <f t="shared" si="72"/>
        <v>1184</v>
      </c>
      <c r="E151" s="37">
        <f t="shared" si="72"/>
        <v>988</v>
      </c>
      <c r="F151" s="37">
        <f t="shared" si="72"/>
        <v>1164</v>
      </c>
      <c r="G151" s="37">
        <f t="shared" si="72"/>
        <v>1263</v>
      </c>
      <c r="H151" s="37">
        <f t="shared" si="72"/>
        <v>1414</v>
      </c>
      <c r="I151" s="37">
        <f t="shared" si="72"/>
        <v>1494</v>
      </c>
      <c r="J151" s="37">
        <f t="shared" si="72"/>
        <v>1533</v>
      </c>
      <c r="K151" s="37">
        <f t="shared" si="72"/>
        <v>1499</v>
      </c>
      <c r="L151" s="37">
        <f t="shared" si="72"/>
        <v>1509</v>
      </c>
      <c r="M151" s="37">
        <f t="shared" si="72"/>
        <v>1356</v>
      </c>
      <c r="N151" s="37">
        <f t="shared" si="72"/>
        <v>1328</v>
      </c>
      <c r="O151" s="37">
        <f t="shared" si="72"/>
        <v>1329</v>
      </c>
      <c r="P151" s="37">
        <f t="shared" si="72"/>
        <v>1305</v>
      </c>
      <c r="Q151" s="37">
        <f t="shared" si="72"/>
        <v>1343</v>
      </c>
      <c r="R151" s="37">
        <f t="shared" si="72"/>
        <v>1309</v>
      </c>
      <c r="S151" s="37">
        <f t="shared" si="72"/>
        <v>1338</v>
      </c>
      <c r="T151" s="37">
        <f t="shared" si="72"/>
        <v>1353</v>
      </c>
      <c r="U151" s="37">
        <f t="shared" ref="U151:Z151" si="73">SUM(U148:U150)</f>
        <v>1412</v>
      </c>
      <c r="V151" s="37">
        <f t="shared" si="73"/>
        <v>1392</v>
      </c>
      <c r="W151" s="37">
        <f t="shared" si="73"/>
        <v>1458</v>
      </c>
      <c r="X151" s="37">
        <f t="shared" si="73"/>
        <v>1521</v>
      </c>
      <c r="Y151" s="37">
        <f t="shared" si="73"/>
        <v>1566</v>
      </c>
      <c r="Z151" s="37">
        <f t="shared" si="73"/>
        <v>1567</v>
      </c>
      <c r="AA151" s="37">
        <f t="shared" ref="AA151:AH151" si="74">SUM(AA148:AA150)</f>
        <v>1516</v>
      </c>
      <c r="AB151" s="37">
        <f t="shared" si="74"/>
        <v>1449</v>
      </c>
      <c r="AC151" s="37">
        <f t="shared" si="74"/>
        <v>1506</v>
      </c>
      <c r="AD151" s="37">
        <f t="shared" si="74"/>
        <v>1447</v>
      </c>
      <c r="AE151" s="38">
        <f t="shared" si="74"/>
        <v>1427</v>
      </c>
      <c r="AF151" s="38">
        <f t="shared" ref="AF151:AG151" si="75">SUM(AF148:AF150)</f>
        <v>1407</v>
      </c>
      <c r="AG151" s="38">
        <f t="shared" si="75"/>
        <v>1288</v>
      </c>
      <c r="AH151" s="38">
        <f t="shared" si="74"/>
        <v>1190</v>
      </c>
      <c r="AI151" s="72"/>
    </row>
    <row r="152" spans="1:35" s="2" customFormat="1" ht="14.45" customHeight="1" x14ac:dyDescent="0.3">
      <c r="A152" s="73" t="s">
        <v>81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2"/>
    </row>
    <row r="153" spans="1:35" ht="14.45" customHeight="1" x14ac:dyDescent="0.1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</row>
    <row r="154" spans="1:35" s="2" customFormat="1" ht="14.45" customHeight="1" x14ac:dyDescent="0.3">
      <c r="A154" s="24" t="s">
        <v>87</v>
      </c>
      <c r="B154" s="25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7"/>
      <c r="X154" s="26"/>
      <c r="Y154" s="26"/>
      <c r="Z154" s="26"/>
      <c r="AA154" s="26"/>
      <c r="AB154" s="26"/>
      <c r="AC154" s="26"/>
      <c r="AD154" s="26"/>
      <c r="AE154" s="28"/>
      <c r="AF154" s="28"/>
      <c r="AG154" s="28"/>
      <c r="AH154" s="28"/>
      <c r="AI154" s="72"/>
    </row>
    <row r="155" spans="1:35" s="2" customFormat="1" ht="14.45" customHeight="1" x14ac:dyDescent="0.3">
      <c r="A155" s="29"/>
      <c r="B155" s="30" t="s">
        <v>68</v>
      </c>
      <c r="C155" s="31">
        <v>0</v>
      </c>
      <c r="D155" s="31">
        <v>351</v>
      </c>
      <c r="E155" s="31">
        <v>315</v>
      </c>
      <c r="F155" s="31">
        <v>432</v>
      </c>
      <c r="G155" s="31">
        <v>505</v>
      </c>
      <c r="H155" s="31">
        <v>657</v>
      </c>
      <c r="I155" s="31">
        <v>767</v>
      </c>
      <c r="J155" s="31">
        <v>777</v>
      </c>
      <c r="K155" s="31">
        <v>723</v>
      </c>
      <c r="L155" s="31">
        <v>29</v>
      </c>
      <c r="M155" s="31">
        <v>20</v>
      </c>
      <c r="N155" s="31">
        <v>16</v>
      </c>
      <c r="O155" s="31">
        <v>26</v>
      </c>
      <c r="P155" s="31">
        <v>6</v>
      </c>
      <c r="Q155" s="31">
        <v>7</v>
      </c>
      <c r="R155" s="31">
        <v>15</v>
      </c>
      <c r="S155" s="31">
        <v>18</v>
      </c>
      <c r="T155" s="31">
        <v>16</v>
      </c>
      <c r="U155" s="31">
        <v>13</v>
      </c>
      <c r="V155" s="31">
        <v>20</v>
      </c>
      <c r="W155" s="31">
        <v>22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2">
        <v>2</v>
      </c>
      <c r="AF155" s="32">
        <v>0</v>
      </c>
      <c r="AG155" s="32">
        <v>0</v>
      </c>
      <c r="AH155" s="32">
        <v>0</v>
      </c>
      <c r="AI155" s="72"/>
    </row>
    <row r="156" spans="1:35" s="2" customFormat="1" ht="14.45" customHeight="1" x14ac:dyDescent="0.3">
      <c r="A156" s="24"/>
      <c r="B156" s="25" t="s">
        <v>94</v>
      </c>
      <c r="C156" s="26">
        <v>911</v>
      </c>
      <c r="D156" s="26">
        <v>277</v>
      </c>
      <c r="E156" s="26">
        <v>179</v>
      </c>
      <c r="F156" s="26">
        <v>155</v>
      </c>
      <c r="G156" s="26">
        <v>122</v>
      </c>
      <c r="H156" s="26">
        <v>97</v>
      </c>
      <c r="I156" s="26">
        <v>67</v>
      </c>
      <c r="J156" s="26">
        <v>31</v>
      </c>
      <c r="K156" s="26">
        <v>22</v>
      </c>
      <c r="L156" s="26">
        <v>1</v>
      </c>
      <c r="M156" s="26">
        <v>1</v>
      </c>
      <c r="N156" s="26">
        <v>1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7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8">
        <v>0</v>
      </c>
      <c r="AF156" s="28">
        <v>0</v>
      </c>
      <c r="AG156" s="28">
        <v>0</v>
      </c>
      <c r="AH156" s="28">
        <v>0</v>
      </c>
      <c r="AI156" s="72"/>
    </row>
    <row r="157" spans="1:35" s="2" customFormat="1" ht="14.45" customHeight="1" x14ac:dyDescent="0.3">
      <c r="A157" s="29"/>
      <c r="B157" s="30" t="s">
        <v>69</v>
      </c>
      <c r="C157" s="31">
        <v>0</v>
      </c>
      <c r="D157" s="31">
        <v>356</v>
      </c>
      <c r="E157" s="31">
        <v>320</v>
      </c>
      <c r="F157" s="31">
        <v>386</v>
      </c>
      <c r="G157" s="31">
        <v>424</v>
      </c>
      <c r="H157" s="31">
        <v>432</v>
      </c>
      <c r="I157" s="31">
        <v>460</v>
      </c>
      <c r="J157" s="31">
        <v>483</v>
      </c>
      <c r="K157" s="31">
        <v>509</v>
      </c>
      <c r="L157" s="31">
        <v>30</v>
      </c>
      <c r="M157" s="31">
        <v>24</v>
      </c>
      <c r="N157" s="31">
        <v>26</v>
      </c>
      <c r="O157" s="31">
        <v>46</v>
      </c>
      <c r="P157" s="31">
        <v>9</v>
      </c>
      <c r="Q157" s="31">
        <v>7</v>
      </c>
      <c r="R157" s="31">
        <v>14</v>
      </c>
      <c r="S157" s="31">
        <v>25</v>
      </c>
      <c r="T157" s="31">
        <v>19</v>
      </c>
      <c r="U157" s="31">
        <v>16</v>
      </c>
      <c r="V157" s="31">
        <v>24</v>
      </c>
      <c r="W157" s="31">
        <v>20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2">
        <v>1</v>
      </c>
      <c r="AF157" s="32">
        <v>0</v>
      </c>
      <c r="AG157" s="32">
        <v>0</v>
      </c>
      <c r="AH157" s="32">
        <v>0</v>
      </c>
      <c r="AI157" s="72"/>
    </row>
    <row r="158" spans="1:35" s="2" customFormat="1" ht="14.45" customHeight="1" x14ac:dyDescent="0.3">
      <c r="A158" s="24" t="s">
        <v>71</v>
      </c>
      <c r="B158" s="25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7"/>
      <c r="X158" s="26"/>
      <c r="Y158" s="26"/>
      <c r="Z158" s="26"/>
      <c r="AA158" s="26"/>
      <c r="AB158" s="26"/>
      <c r="AC158" s="26"/>
      <c r="AD158" s="26"/>
      <c r="AE158" s="28"/>
      <c r="AF158" s="28"/>
      <c r="AG158" s="28"/>
      <c r="AH158" s="28"/>
      <c r="AI158" s="72"/>
    </row>
    <row r="159" spans="1:35" s="2" customFormat="1" ht="14.45" customHeight="1" x14ac:dyDescent="0.3">
      <c r="A159" s="29"/>
      <c r="B159" s="30" t="s">
        <v>68</v>
      </c>
      <c r="C159" s="31">
        <v>0</v>
      </c>
      <c r="D159" s="31">
        <v>3</v>
      </c>
      <c r="E159" s="31">
        <v>5</v>
      </c>
      <c r="F159" s="31">
        <v>5</v>
      </c>
      <c r="G159" s="31">
        <v>3</v>
      </c>
      <c r="H159" s="31">
        <v>7</v>
      </c>
      <c r="I159" s="31">
        <v>8</v>
      </c>
      <c r="J159" s="31">
        <v>31</v>
      </c>
      <c r="K159" s="31">
        <v>29</v>
      </c>
      <c r="L159" s="31">
        <v>26</v>
      </c>
      <c r="M159" s="31">
        <v>27</v>
      </c>
      <c r="N159" s="31">
        <v>22</v>
      </c>
      <c r="O159" s="31">
        <v>26</v>
      </c>
      <c r="P159" s="31">
        <v>17</v>
      </c>
      <c r="Q159" s="31">
        <v>16</v>
      </c>
      <c r="R159" s="31">
        <v>13</v>
      </c>
      <c r="S159" s="31">
        <v>13</v>
      </c>
      <c r="T159" s="31">
        <v>14</v>
      </c>
      <c r="U159" s="31">
        <v>13</v>
      </c>
      <c r="V159" s="31">
        <v>9</v>
      </c>
      <c r="W159" s="31">
        <v>7</v>
      </c>
      <c r="X159" s="31">
        <v>27</v>
      </c>
      <c r="Y159" s="31">
        <v>18</v>
      </c>
      <c r="Z159" s="31">
        <v>33</v>
      </c>
      <c r="AA159" s="31">
        <v>38</v>
      </c>
      <c r="AB159" s="31">
        <v>22</v>
      </c>
      <c r="AC159" s="31">
        <v>24</v>
      </c>
      <c r="AD159" s="31">
        <v>23</v>
      </c>
      <c r="AE159" s="32">
        <v>17</v>
      </c>
      <c r="AF159" s="32">
        <v>36</v>
      </c>
      <c r="AG159" s="32">
        <v>34</v>
      </c>
      <c r="AH159" s="32">
        <v>27</v>
      </c>
      <c r="AI159" s="72"/>
    </row>
    <row r="160" spans="1:35" s="2" customFormat="1" ht="14.45" customHeight="1" x14ac:dyDescent="0.3">
      <c r="A160" s="24"/>
      <c r="B160" s="25" t="s">
        <v>94</v>
      </c>
      <c r="C160" s="26">
        <v>22</v>
      </c>
      <c r="D160" s="26">
        <v>10</v>
      </c>
      <c r="E160" s="26">
        <v>6</v>
      </c>
      <c r="F160" s="26">
        <v>6</v>
      </c>
      <c r="G160" s="26">
        <v>9</v>
      </c>
      <c r="H160" s="26">
        <v>7</v>
      </c>
      <c r="I160" s="26">
        <v>3</v>
      </c>
      <c r="J160" s="26">
        <v>2</v>
      </c>
      <c r="K160" s="26">
        <v>1</v>
      </c>
      <c r="L160" s="26">
        <v>1</v>
      </c>
      <c r="M160" s="26">
        <v>1</v>
      </c>
      <c r="N160" s="26">
        <v>1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7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8">
        <v>0</v>
      </c>
      <c r="AF160" s="28">
        <v>0</v>
      </c>
      <c r="AG160" s="28">
        <v>0</v>
      </c>
      <c r="AH160" s="28">
        <v>0</v>
      </c>
      <c r="AI160" s="72"/>
    </row>
    <row r="161" spans="1:35" s="2" customFormat="1" ht="14.45" customHeight="1" x14ac:dyDescent="0.3">
      <c r="A161" s="29"/>
      <c r="B161" s="30" t="s">
        <v>69</v>
      </c>
      <c r="C161" s="31">
        <v>0</v>
      </c>
      <c r="D161" s="31">
        <v>15</v>
      </c>
      <c r="E161" s="31">
        <v>11</v>
      </c>
      <c r="F161" s="31">
        <v>12</v>
      </c>
      <c r="G161" s="31">
        <v>9</v>
      </c>
      <c r="H161" s="31">
        <v>9</v>
      </c>
      <c r="I161" s="31">
        <v>7</v>
      </c>
      <c r="J161" s="31">
        <v>9</v>
      </c>
      <c r="K161" s="31">
        <v>8</v>
      </c>
      <c r="L161" s="31">
        <v>10</v>
      </c>
      <c r="M161" s="31">
        <v>10</v>
      </c>
      <c r="N161" s="31">
        <v>12</v>
      </c>
      <c r="O161" s="31">
        <v>27</v>
      </c>
      <c r="P161" s="31">
        <v>14</v>
      </c>
      <c r="Q161" s="31">
        <v>12</v>
      </c>
      <c r="R161" s="31">
        <v>12</v>
      </c>
      <c r="S161" s="31">
        <v>15</v>
      </c>
      <c r="T161" s="31">
        <v>10</v>
      </c>
      <c r="U161" s="31">
        <v>7</v>
      </c>
      <c r="V161" s="31">
        <v>6</v>
      </c>
      <c r="W161" s="31">
        <v>5</v>
      </c>
      <c r="X161" s="31">
        <v>25</v>
      </c>
      <c r="Y161" s="31">
        <v>15</v>
      </c>
      <c r="Z161" s="31">
        <v>27</v>
      </c>
      <c r="AA161" s="31">
        <v>28</v>
      </c>
      <c r="AB161" s="31">
        <v>21</v>
      </c>
      <c r="AC161" s="31">
        <v>25</v>
      </c>
      <c r="AD161" s="31">
        <v>17</v>
      </c>
      <c r="AE161" s="32">
        <v>23</v>
      </c>
      <c r="AF161" s="32">
        <v>26</v>
      </c>
      <c r="AG161" s="32">
        <v>30</v>
      </c>
      <c r="AH161" s="32">
        <v>25</v>
      </c>
      <c r="AI161" s="72"/>
    </row>
    <row r="162" spans="1:35" s="2" customFormat="1" ht="14.45" customHeight="1" x14ac:dyDescent="0.3">
      <c r="A162" s="24" t="s">
        <v>72</v>
      </c>
      <c r="B162" s="25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7"/>
      <c r="X162" s="26"/>
      <c r="Y162" s="26"/>
      <c r="Z162" s="26"/>
      <c r="AA162" s="26"/>
      <c r="AB162" s="26"/>
      <c r="AC162" s="26"/>
      <c r="AD162" s="26"/>
      <c r="AE162" s="28"/>
      <c r="AF162" s="28"/>
      <c r="AG162" s="28"/>
      <c r="AH162" s="28"/>
      <c r="AI162" s="72"/>
    </row>
    <row r="163" spans="1:35" s="2" customFormat="1" ht="14.45" customHeight="1" x14ac:dyDescent="0.3">
      <c r="A163" s="29"/>
      <c r="B163" s="30" t="s">
        <v>68</v>
      </c>
      <c r="C163" s="31">
        <v>0</v>
      </c>
      <c r="D163" s="31">
        <v>16</v>
      </c>
      <c r="E163" s="31">
        <v>16</v>
      </c>
      <c r="F163" s="31">
        <v>18</v>
      </c>
      <c r="G163" s="31">
        <v>26</v>
      </c>
      <c r="H163" s="31">
        <v>35</v>
      </c>
      <c r="I163" s="31">
        <v>33</v>
      </c>
      <c r="J163" s="31">
        <v>47</v>
      </c>
      <c r="K163" s="31">
        <v>51</v>
      </c>
      <c r="L163" s="31">
        <v>49</v>
      </c>
      <c r="M163" s="31">
        <v>45</v>
      </c>
      <c r="N163" s="31">
        <v>38</v>
      </c>
      <c r="O163" s="31">
        <v>58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8</v>
      </c>
      <c r="Y163" s="31">
        <v>6</v>
      </c>
      <c r="Z163" s="31">
        <v>19</v>
      </c>
      <c r="AA163" s="31">
        <v>25</v>
      </c>
      <c r="AB163" s="31">
        <v>26</v>
      </c>
      <c r="AC163" s="31">
        <v>34</v>
      </c>
      <c r="AD163" s="31">
        <v>31</v>
      </c>
      <c r="AE163" s="32">
        <v>33</v>
      </c>
      <c r="AF163" s="32">
        <v>49</v>
      </c>
      <c r="AG163" s="32">
        <v>50</v>
      </c>
      <c r="AH163" s="32">
        <v>49</v>
      </c>
      <c r="AI163" s="72"/>
    </row>
    <row r="164" spans="1:35" s="2" customFormat="1" ht="14.45" customHeight="1" x14ac:dyDescent="0.3">
      <c r="A164" s="24"/>
      <c r="B164" s="25" t="s">
        <v>94</v>
      </c>
      <c r="C164" s="26">
        <v>75</v>
      </c>
      <c r="D164" s="26">
        <v>38</v>
      </c>
      <c r="E164" s="26">
        <v>27</v>
      </c>
      <c r="F164" s="26">
        <v>22</v>
      </c>
      <c r="G164" s="26">
        <v>23</v>
      </c>
      <c r="H164" s="26">
        <v>20</v>
      </c>
      <c r="I164" s="26">
        <v>16</v>
      </c>
      <c r="J164" s="26">
        <v>4</v>
      </c>
      <c r="K164" s="26">
        <v>2</v>
      </c>
      <c r="L164" s="26">
        <v>2</v>
      </c>
      <c r="M164" s="26">
        <v>1</v>
      </c>
      <c r="N164" s="26">
        <v>1</v>
      </c>
      <c r="O164" s="26">
        <v>3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7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8">
        <v>0</v>
      </c>
      <c r="AF164" s="28">
        <v>0</v>
      </c>
      <c r="AG164" s="28">
        <v>0</v>
      </c>
      <c r="AH164" s="28">
        <v>0</v>
      </c>
      <c r="AI164" s="72"/>
    </row>
    <row r="165" spans="1:35" s="2" customFormat="1" ht="14.45" customHeight="1" x14ac:dyDescent="0.3">
      <c r="A165" s="29"/>
      <c r="B165" s="30" t="s">
        <v>69</v>
      </c>
      <c r="C165" s="31">
        <v>0</v>
      </c>
      <c r="D165" s="31">
        <v>26</v>
      </c>
      <c r="E165" s="31">
        <v>30</v>
      </c>
      <c r="F165" s="31">
        <v>41</v>
      </c>
      <c r="G165" s="31">
        <v>41</v>
      </c>
      <c r="H165" s="31">
        <v>39</v>
      </c>
      <c r="I165" s="31">
        <v>35</v>
      </c>
      <c r="J165" s="31">
        <v>38</v>
      </c>
      <c r="K165" s="31">
        <v>44</v>
      </c>
      <c r="L165" s="31">
        <v>45</v>
      </c>
      <c r="M165" s="31">
        <v>46</v>
      </c>
      <c r="N165" s="31">
        <v>51</v>
      </c>
      <c r="O165" s="31">
        <v>85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17</v>
      </c>
      <c r="Y165" s="31">
        <v>22</v>
      </c>
      <c r="Z165" s="31">
        <v>21</v>
      </c>
      <c r="AA165" s="31">
        <v>15</v>
      </c>
      <c r="AB165" s="31">
        <v>16</v>
      </c>
      <c r="AC165" s="31">
        <v>28</v>
      </c>
      <c r="AD165" s="31">
        <v>24</v>
      </c>
      <c r="AE165" s="32">
        <v>24</v>
      </c>
      <c r="AF165" s="32">
        <v>33</v>
      </c>
      <c r="AG165" s="32">
        <v>38</v>
      </c>
      <c r="AH165" s="32">
        <v>37</v>
      </c>
      <c r="AI165" s="72"/>
    </row>
    <row r="166" spans="1:35" s="2" customFormat="1" ht="14.45" customHeight="1" x14ac:dyDescent="0.3">
      <c r="A166" s="24" t="s">
        <v>17</v>
      </c>
      <c r="B166" s="25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7"/>
      <c r="X166" s="26"/>
      <c r="Y166" s="26"/>
      <c r="Z166" s="26"/>
      <c r="AA166" s="26"/>
      <c r="AB166" s="26"/>
      <c r="AC166" s="26"/>
      <c r="AD166" s="26"/>
      <c r="AE166" s="28"/>
      <c r="AF166" s="28"/>
      <c r="AG166" s="28"/>
      <c r="AH166" s="28"/>
      <c r="AI166" s="72"/>
    </row>
    <row r="167" spans="1:35" s="2" customFormat="1" ht="14.45" customHeight="1" x14ac:dyDescent="0.3">
      <c r="A167" s="29"/>
      <c r="B167" s="30" t="s">
        <v>68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78</v>
      </c>
      <c r="Q167" s="31">
        <v>88</v>
      </c>
      <c r="R167" s="31">
        <v>81</v>
      </c>
      <c r="S167" s="31">
        <v>67</v>
      </c>
      <c r="T167" s="31">
        <v>61</v>
      </c>
      <c r="U167" s="31">
        <v>59</v>
      </c>
      <c r="V167" s="31">
        <v>45</v>
      </c>
      <c r="W167" s="31">
        <v>40</v>
      </c>
      <c r="X167" s="31">
        <v>96</v>
      </c>
      <c r="Y167" s="31">
        <v>106</v>
      </c>
      <c r="Z167" s="31">
        <v>101</v>
      </c>
      <c r="AA167" s="31">
        <v>95</v>
      </c>
      <c r="AB167" s="31">
        <v>84</v>
      </c>
      <c r="AC167" s="31">
        <v>97</v>
      </c>
      <c r="AD167" s="31">
        <v>87</v>
      </c>
      <c r="AE167" s="32">
        <v>77</v>
      </c>
      <c r="AF167" s="32">
        <v>84</v>
      </c>
      <c r="AG167" s="32">
        <v>92</v>
      </c>
      <c r="AH167" s="32">
        <v>94</v>
      </c>
      <c r="AI167" s="72"/>
    </row>
    <row r="168" spans="1:35" s="2" customFormat="1" ht="14.45" customHeight="1" x14ac:dyDescent="0.3">
      <c r="A168" s="24"/>
      <c r="B168" s="25" t="s">
        <v>94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1</v>
      </c>
      <c r="Q168" s="26">
        <v>3</v>
      </c>
      <c r="R168" s="26">
        <v>1</v>
      </c>
      <c r="S168" s="26">
        <v>0</v>
      </c>
      <c r="T168" s="26">
        <v>0</v>
      </c>
      <c r="U168" s="26">
        <v>0</v>
      </c>
      <c r="V168" s="26">
        <v>0</v>
      </c>
      <c r="W168" s="27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8">
        <v>0</v>
      </c>
      <c r="AF168" s="28">
        <v>0</v>
      </c>
      <c r="AG168" s="28">
        <v>0</v>
      </c>
      <c r="AH168" s="28">
        <v>0</v>
      </c>
      <c r="AI168" s="72"/>
    </row>
    <row r="169" spans="1:35" s="2" customFormat="1" ht="14.45" customHeight="1" x14ac:dyDescent="0.3">
      <c r="A169" s="29"/>
      <c r="B169" s="30" t="s">
        <v>69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75</v>
      </c>
      <c r="Q169" s="31">
        <v>117</v>
      </c>
      <c r="R169" s="31">
        <v>103</v>
      </c>
      <c r="S169" s="31">
        <v>83</v>
      </c>
      <c r="T169" s="31">
        <v>76</v>
      </c>
      <c r="U169" s="31">
        <v>72</v>
      </c>
      <c r="V169" s="31">
        <v>58</v>
      </c>
      <c r="W169" s="31">
        <v>53</v>
      </c>
      <c r="X169" s="31">
        <v>116</v>
      </c>
      <c r="Y169" s="31">
        <v>121</v>
      </c>
      <c r="Z169" s="31">
        <v>118</v>
      </c>
      <c r="AA169" s="31">
        <v>104</v>
      </c>
      <c r="AB169" s="31">
        <v>108</v>
      </c>
      <c r="AC169" s="31">
        <v>107</v>
      </c>
      <c r="AD169" s="31">
        <v>99</v>
      </c>
      <c r="AE169" s="32">
        <v>103</v>
      </c>
      <c r="AF169" s="32">
        <v>105</v>
      </c>
      <c r="AG169" s="32">
        <v>106</v>
      </c>
      <c r="AH169" s="32">
        <v>90</v>
      </c>
      <c r="AI169" s="72"/>
    </row>
    <row r="170" spans="1:35" s="2" customFormat="1" ht="14.45" customHeight="1" x14ac:dyDescent="0.3">
      <c r="A170" s="54" t="s">
        <v>73</v>
      </c>
      <c r="B170" s="55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7"/>
      <c r="AF170" s="57"/>
      <c r="AG170" s="57"/>
      <c r="AH170" s="57"/>
      <c r="AI170" s="72"/>
    </row>
    <row r="171" spans="1:35" s="2" customFormat="1" ht="14.45" customHeight="1" x14ac:dyDescent="0.3">
      <c r="A171" s="58"/>
      <c r="B171" s="59" t="s">
        <v>68</v>
      </c>
      <c r="C171" s="50">
        <v>0</v>
      </c>
      <c r="D171" s="50">
        <v>28</v>
      </c>
      <c r="E171" s="50">
        <v>22</v>
      </c>
      <c r="F171" s="50">
        <v>23</v>
      </c>
      <c r="G171" s="50">
        <v>36</v>
      </c>
      <c r="H171" s="50">
        <v>52</v>
      </c>
      <c r="I171" s="50">
        <v>47</v>
      </c>
      <c r="J171" s="50">
        <v>59</v>
      </c>
      <c r="K171" s="50">
        <v>56</v>
      </c>
      <c r="L171" s="50">
        <v>44</v>
      </c>
      <c r="M171" s="50">
        <v>41</v>
      </c>
      <c r="N171" s="50">
        <v>39</v>
      </c>
      <c r="O171" s="50">
        <v>68</v>
      </c>
      <c r="P171" s="50">
        <v>74</v>
      </c>
      <c r="Q171" s="50">
        <v>51</v>
      </c>
      <c r="R171" s="50">
        <v>50</v>
      </c>
      <c r="S171" s="50">
        <v>41</v>
      </c>
      <c r="T171" s="50">
        <v>35</v>
      </c>
      <c r="U171" s="50">
        <v>34</v>
      </c>
      <c r="V171" s="50">
        <v>28</v>
      </c>
      <c r="W171" s="31">
        <v>26</v>
      </c>
      <c r="X171" s="50">
        <v>72</v>
      </c>
      <c r="Y171" s="50">
        <v>69</v>
      </c>
      <c r="Z171" s="50">
        <v>63</v>
      </c>
      <c r="AA171" s="50">
        <v>58</v>
      </c>
      <c r="AB171" s="50">
        <v>55</v>
      </c>
      <c r="AC171" s="50">
        <v>47</v>
      </c>
      <c r="AD171" s="50">
        <v>37</v>
      </c>
      <c r="AE171" s="51">
        <v>30</v>
      </c>
      <c r="AF171" s="51">
        <v>23</v>
      </c>
      <c r="AG171" s="51">
        <v>25</v>
      </c>
      <c r="AH171" s="51">
        <v>17</v>
      </c>
      <c r="AI171" s="72"/>
    </row>
    <row r="172" spans="1:35" s="2" customFormat="1" ht="14.45" customHeight="1" x14ac:dyDescent="0.3">
      <c r="A172" s="54"/>
      <c r="B172" s="60" t="s">
        <v>94</v>
      </c>
      <c r="C172" s="27">
        <v>76</v>
      </c>
      <c r="D172" s="27">
        <v>30</v>
      </c>
      <c r="E172" s="27">
        <v>18</v>
      </c>
      <c r="F172" s="27">
        <v>21</v>
      </c>
      <c r="G172" s="27">
        <v>21</v>
      </c>
      <c r="H172" s="27">
        <v>18</v>
      </c>
      <c r="I172" s="27">
        <v>14</v>
      </c>
      <c r="J172" s="27">
        <v>7</v>
      </c>
      <c r="K172" s="27">
        <v>4</v>
      </c>
      <c r="L172" s="27">
        <v>3</v>
      </c>
      <c r="M172" s="27">
        <v>3</v>
      </c>
      <c r="N172" s="27">
        <v>2</v>
      </c>
      <c r="O172" s="27">
        <v>2</v>
      </c>
      <c r="P172" s="27">
        <v>4</v>
      </c>
      <c r="Q172" s="27">
        <v>1</v>
      </c>
      <c r="R172" s="27">
        <v>2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61">
        <v>0</v>
      </c>
      <c r="AF172" s="61">
        <v>0</v>
      </c>
      <c r="AG172" s="61">
        <v>0</v>
      </c>
      <c r="AH172" s="61">
        <v>0</v>
      </c>
      <c r="AI172" s="72"/>
    </row>
    <row r="173" spans="1:35" s="2" customFormat="1" ht="14.45" customHeight="1" x14ac:dyDescent="0.3">
      <c r="A173" s="58"/>
      <c r="B173" s="59" t="s">
        <v>69</v>
      </c>
      <c r="C173" s="50">
        <v>0</v>
      </c>
      <c r="D173" s="50">
        <v>34</v>
      </c>
      <c r="E173" s="50">
        <v>39</v>
      </c>
      <c r="F173" s="50">
        <v>43</v>
      </c>
      <c r="G173" s="50">
        <v>44</v>
      </c>
      <c r="H173" s="50">
        <v>41</v>
      </c>
      <c r="I173" s="50">
        <v>37</v>
      </c>
      <c r="J173" s="50">
        <v>45</v>
      </c>
      <c r="K173" s="50">
        <v>50</v>
      </c>
      <c r="L173" s="50">
        <v>59</v>
      </c>
      <c r="M173" s="50">
        <v>53</v>
      </c>
      <c r="N173" s="50">
        <v>63</v>
      </c>
      <c r="O173" s="50">
        <v>100</v>
      </c>
      <c r="P173" s="50">
        <v>111</v>
      </c>
      <c r="Q173" s="50">
        <v>68</v>
      </c>
      <c r="R173" s="50">
        <v>63</v>
      </c>
      <c r="S173" s="50">
        <v>58</v>
      </c>
      <c r="T173" s="50">
        <v>51</v>
      </c>
      <c r="U173" s="50">
        <v>45</v>
      </c>
      <c r="V173" s="50">
        <v>35</v>
      </c>
      <c r="W173" s="31">
        <v>36</v>
      </c>
      <c r="X173" s="50">
        <v>91</v>
      </c>
      <c r="Y173" s="50">
        <v>89</v>
      </c>
      <c r="Z173" s="50">
        <v>78</v>
      </c>
      <c r="AA173" s="50">
        <v>68</v>
      </c>
      <c r="AB173" s="50">
        <v>59</v>
      </c>
      <c r="AC173" s="50">
        <v>52</v>
      </c>
      <c r="AD173" s="50">
        <v>47</v>
      </c>
      <c r="AE173" s="51">
        <v>40</v>
      </c>
      <c r="AF173" s="51">
        <v>40</v>
      </c>
      <c r="AG173" s="51">
        <v>32</v>
      </c>
      <c r="AH173" s="51">
        <v>23</v>
      </c>
      <c r="AI173" s="72"/>
    </row>
    <row r="174" spans="1:35" s="2" customFormat="1" ht="14.45" customHeight="1" x14ac:dyDescent="0.3">
      <c r="A174" s="54" t="s">
        <v>95</v>
      </c>
      <c r="B174" s="60"/>
      <c r="C174" s="27">
        <f t="shared" ref="C174:O174" si="76">+C155+C159+C163+C171</f>
        <v>0</v>
      </c>
      <c r="D174" s="27">
        <f t="shared" si="76"/>
        <v>398</v>
      </c>
      <c r="E174" s="27">
        <f t="shared" si="76"/>
        <v>358</v>
      </c>
      <c r="F174" s="27">
        <f t="shared" si="76"/>
        <v>478</v>
      </c>
      <c r="G174" s="27">
        <f t="shared" si="76"/>
        <v>570</v>
      </c>
      <c r="H174" s="27">
        <f t="shared" si="76"/>
        <v>751</v>
      </c>
      <c r="I174" s="27">
        <f t="shared" si="76"/>
        <v>855</v>
      </c>
      <c r="J174" s="27">
        <f t="shared" si="76"/>
        <v>914</v>
      </c>
      <c r="K174" s="27">
        <f t="shared" si="76"/>
        <v>859</v>
      </c>
      <c r="L174" s="27">
        <f t="shared" si="76"/>
        <v>148</v>
      </c>
      <c r="M174" s="27">
        <f t="shared" si="76"/>
        <v>133</v>
      </c>
      <c r="N174" s="27">
        <f t="shared" si="76"/>
        <v>115</v>
      </c>
      <c r="O174" s="27">
        <f t="shared" si="76"/>
        <v>178</v>
      </c>
      <c r="P174" s="27">
        <f t="shared" ref="P174:Y174" si="77">+P155+P159+P163+P171+P167</f>
        <v>175</v>
      </c>
      <c r="Q174" s="27">
        <f t="shared" si="77"/>
        <v>162</v>
      </c>
      <c r="R174" s="27">
        <f t="shared" si="77"/>
        <v>159</v>
      </c>
      <c r="S174" s="27">
        <f t="shared" si="77"/>
        <v>139</v>
      </c>
      <c r="T174" s="27">
        <f t="shared" si="77"/>
        <v>126</v>
      </c>
      <c r="U174" s="27">
        <f t="shared" si="77"/>
        <v>119</v>
      </c>
      <c r="V174" s="27">
        <f t="shared" si="77"/>
        <v>102</v>
      </c>
      <c r="W174" s="27">
        <f t="shared" si="77"/>
        <v>95</v>
      </c>
      <c r="X174" s="27">
        <f t="shared" si="77"/>
        <v>203</v>
      </c>
      <c r="Y174" s="27">
        <f t="shared" si="77"/>
        <v>199</v>
      </c>
      <c r="Z174" s="27">
        <f t="shared" ref="Z174:AA176" si="78">Z155+Z159+Z163+Z167+Z171</f>
        <v>216</v>
      </c>
      <c r="AA174" s="27">
        <f t="shared" si="78"/>
        <v>216</v>
      </c>
      <c r="AB174" s="27">
        <f t="shared" ref="AB174:AC176" si="79">AB155+AB159+AB163+AB167+AB171</f>
        <v>187</v>
      </c>
      <c r="AC174" s="27">
        <f t="shared" si="79"/>
        <v>202</v>
      </c>
      <c r="AD174" s="27">
        <f t="shared" ref="AD174:AH174" si="80">AD155+AD159+AD163+AD167+AD171</f>
        <v>178</v>
      </c>
      <c r="AE174" s="61">
        <f t="shared" ref="AE174:AG174" si="81">AE155+AE159+AE163+AE167+AE171</f>
        <v>159</v>
      </c>
      <c r="AF174" s="61">
        <f t="shared" si="81"/>
        <v>192</v>
      </c>
      <c r="AG174" s="61">
        <f t="shared" si="81"/>
        <v>201</v>
      </c>
      <c r="AH174" s="61">
        <f t="shared" si="80"/>
        <v>187</v>
      </c>
      <c r="AI174" s="72"/>
    </row>
    <row r="175" spans="1:35" s="2" customFormat="1" ht="14.45" customHeight="1" x14ac:dyDescent="0.3">
      <c r="A175" s="58" t="s">
        <v>96</v>
      </c>
      <c r="B175" s="59"/>
      <c r="C175" s="50">
        <f t="shared" ref="C175:O175" si="82">+C156+C160+C164+C172</f>
        <v>1084</v>
      </c>
      <c r="D175" s="50">
        <f t="shared" si="82"/>
        <v>355</v>
      </c>
      <c r="E175" s="50">
        <f t="shared" si="82"/>
        <v>230</v>
      </c>
      <c r="F175" s="50">
        <f t="shared" si="82"/>
        <v>204</v>
      </c>
      <c r="G175" s="50">
        <f t="shared" si="82"/>
        <v>175</v>
      </c>
      <c r="H175" s="50">
        <f t="shared" si="82"/>
        <v>142</v>
      </c>
      <c r="I175" s="50">
        <f t="shared" si="82"/>
        <v>100</v>
      </c>
      <c r="J175" s="50">
        <f t="shared" si="82"/>
        <v>44</v>
      </c>
      <c r="K175" s="50">
        <f t="shared" si="82"/>
        <v>29</v>
      </c>
      <c r="L175" s="50">
        <f t="shared" si="82"/>
        <v>7</v>
      </c>
      <c r="M175" s="50">
        <f t="shared" si="82"/>
        <v>6</v>
      </c>
      <c r="N175" s="50">
        <f t="shared" si="82"/>
        <v>5</v>
      </c>
      <c r="O175" s="50">
        <f t="shared" si="82"/>
        <v>5</v>
      </c>
      <c r="P175" s="50">
        <f t="shared" ref="P175:Y175" si="83">+P156+P160+P164+P172+P168</f>
        <v>5</v>
      </c>
      <c r="Q175" s="50">
        <f t="shared" si="83"/>
        <v>4</v>
      </c>
      <c r="R175" s="50">
        <f t="shared" si="83"/>
        <v>3</v>
      </c>
      <c r="S175" s="50">
        <f t="shared" si="83"/>
        <v>0</v>
      </c>
      <c r="T175" s="50">
        <f t="shared" si="83"/>
        <v>0</v>
      </c>
      <c r="U175" s="50">
        <f t="shared" si="83"/>
        <v>0</v>
      </c>
      <c r="V175" s="50">
        <f t="shared" si="83"/>
        <v>0</v>
      </c>
      <c r="W175" s="31">
        <f t="shared" si="83"/>
        <v>0</v>
      </c>
      <c r="X175" s="50">
        <f t="shared" si="83"/>
        <v>0</v>
      </c>
      <c r="Y175" s="50">
        <f t="shared" si="83"/>
        <v>0</v>
      </c>
      <c r="Z175" s="62">
        <f t="shared" si="78"/>
        <v>0</v>
      </c>
      <c r="AA175" s="62">
        <f t="shared" si="78"/>
        <v>0</v>
      </c>
      <c r="AB175" s="62">
        <f t="shared" si="79"/>
        <v>0</v>
      </c>
      <c r="AC175" s="62">
        <f t="shared" si="79"/>
        <v>0</v>
      </c>
      <c r="AD175" s="62">
        <f t="shared" ref="AD175:AH175" si="84">AD156+AD160+AD164+AD168+AD172</f>
        <v>0</v>
      </c>
      <c r="AE175" s="63">
        <f t="shared" ref="AE175:AG175" si="85">AE156+AE160+AE164+AE168+AE172</f>
        <v>0</v>
      </c>
      <c r="AF175" s="63">
        <f t="shared" si="85"/>
        <v>0</v>
      </c>
      <c r="AG175" s="63">
        <f t="shared" si="85"/>
        <v>0</v>
      </c>
      <c r="AH175" s="63">
        <f t="shared" si="84"/>
        <v>0</v>
      </c>
      <c r="AI175" s="72"/>
    </row>
    <row r="176" spans="1:35" s="2" customFormat="1" ht="14.45" customHeight="1" x14ac:dyDescent="0.3">
      <c r="A176" s="54" t="s">
        <v>97</v>
      </c>
      <c r="B176" s="60"/>
      <c r="C176" s="27">
        <f t="shared" ref="C176:O176" si="86">+C157+C161+C165+C173</f>
        <v>0</v>
      </c>
      <c r="D176" s="27">
        <f t="shared" si="86"/>
        <v>431</v>
      </c>
      <c r="E176" s="27">
        <f t="shared" si="86"/>
        <v>400</v>
      </c>
      <c r="F176" s="27">
        <f t="shared" si="86"/>
        <v>482</v>
      </c>
      <c r="G176" s="27">
        <f t="shared" si="86"/>
        <v>518</v>
      </c>
      <c r="H176" s="27">
        <f t="shared" si="86"/>
        <v>521</v>
      </c>
      <c r="I176" s="27">
        <f t="shared" si="86"/>
        <v>539</v>
      </c>
      <c r="J176" s="27">
        <f t="shared" si="86"/>
        <v>575</v>
      </c>
      <c r="K176" s="27">
        <f t="shared" si="86"/>
        <v>611</v>
      </c>
      <c r="L176" s="27">
        <f t="shared" si="86"/>
        <v>144</v>
      </c>
      <c r="M176" s="27">
        <f t="shared" si="86"/>
        <v>133</v>
      </c>
      <c r="N176" s="27">
        <f t="shared" si="86"/>
        <v>152</v>
      </c>
      <c r="O176" s="27">
        <f t="shared" si="86"/>
        <v>258</v>
      </c>
      <c r="P176" s="27">
        <f t="shared" ref="P176:Y176" si="87">+P157+P161+P165+P173+P169</f>
        <v>209</v>
      </c>
      <c r="Q176" s="27">
        <f t="shared" si="87"/>
        <v>204</v>
      </c>
      <c r="R176" s="27">
        <f t="shared" si="87"/>
        <v>192</v>
      </c>
      <c r="S176" s="27">
        <f t="shared" si="87"/>
        <v>181</v>
      </c>
      <c r="T176" s="27">
        <f t="shared" si="87"/>
        <v>156</v>
      </c>
      <c r="U176" s="27">
        <f t="shared" si="87"/>
        <v>140</v>
      </c>
      <c r="V176" s="27">
        <f t="shared" si="87"/>
        <v>123</v>
      </c>
      <c r="W176" s="27">
        <f t="shared" si="87"/>
        <v>114</v>
      </c>
      <c r="X176" s="27">
        <f t="shared" si="87"/>
        <v>249</v>
      </c>
      <c r="Y176" s="27">
        <f t="shared" si="87"/>
        <v>247</v>
      </c>
      <c r="Z176" s="27">
        <f t="shared" si="78"/>
        <v>244</v>
      </c>
      <c r="AA176" s="27">
        <f t="shared" si="78"/>
        <v>215</v>
      </c>
      <c r="AB176" s="27">
        <f t="shared" si="79"/>
        <v>204</v>
      </c>
      <c r="AC176" s="27">
        <f t="shared" si="79"/>
        <v>212</v>
      </c>
      <c r="AD176" s="27">
        <f t="shared" ref="AD176:AH176" si="88">AD157+AD161+AD165+AD169+AD173</f>
        <v>187</v>
      </c>
      <c r="AE176" s="61">
        <f t="shared" ref="AE176:AG176" si="89">AE157+AE161+AE165+AE169+AE173</f>
        <v>191</v>
      </c>
      <c r="AF176" s="61">
        <f t="shared" si="89"/>
        <v>204</v>
      </c>
      <c r="AG176" s="61">
        <f t="shared" si="89"/>
        <v>206</v>
      </c>
      <c r="AH176" s="61">
        <f t="shared" si="88"/>
        <v>175</v>
      </c>
      <c r="AI176" s="72"/>
    </row>
    <row r="177" spans="1:35" s="2" customFormat="1" ht="14.45" customHeight="1" x14ac:dyDescent="0.3">
      <c r="A177" s="58" t="s">
        <v>98</v>
      </c>
      <c r="B177" s="59"/>
      <c r="C177" s="52">
        <f t="shared" ref="C177:T177" si="90">SUM(C174:C176)</f>
        <v>1084</v>
      </c>
      <c r="D177" s="52">
        <f t="shared" si="90"/>
        <v>1184</v>
      </c>
      <c r="E177" s="52">
        <f t="shared" si="90"/>
        <v>988</v>
      </c>
      <c r="F177" s="52">
        <f t="shared" si="90"/>
        <v>1164</v>
      </c>
      <c r="G177" s="52">
        <f t="shared" si="90"/>
        <v>1263</v>
      </c>
      <c r="H177" s="52">
        <f t="shared" si="90"/>
        <v>1414</v>
      </c>
      <c r="I177" s="52">
        <f t="shared" si="90"/>
        <v>1494</v>
      </c>
      <c r="J177" s="52">
        <f t="shared" si="90"/>
        <v>1533</v>
      </c>
      <c r="K177" s="52">
        <f t="shared" si="90"/>
        <v>1499</v>
      </c>
      <c r="L177" s="52">
        <f t="shared" si="90"/>
        <v>299</v>
      </c>
      <c r="M177" s="52">
        <f t="shared" si="90"/>
        <v>272</v>
      </c>
      <c r="N177" s="52">
        <f t="shared" si="90"/>
        <v>272</v>
      </c>
      <c r="O177" s="52">
        <f t="shared" si="90"/>
        <v>441</v>
      </c>
      <c r="P177" s="52">
        <f t="shared" si="90"/>
        <v>389</v>
      </c>
      <c r="Q177" s="52">
        <f t="shared" si="90"/>
        <v>370</v>
      </c>
      <c r="R177" s="52">
        <f t="shared" si="90"/>
        <v>354</v>
      </c>
      <c r="S177" s="52">
        <f t="shared" si="90"/>
        <v>320</v>
      </c>
      <c r="T177" s="52">
        <f t="shared" si="90"/>
        <v>282</v>
      </c>
      <c r="U177" s="52">
        <f t="shared" ref="U177:AD177" si="91">SUM(U174:U176)</f>
        <v>259</v>
      </c>
      <c r="V177" s="52">
        <f t="shared" si="91"/>
        <v>225</v>
      </c>
      <c r="W177" s="37">
        <f t="shared" si="91"/>
        <v>209</v>
      </c>
      <c r="X177" s="52">
        <f t="shared" si="91"/>
        <v>452</v>
      </c>
      <c r="Y177" s="52">
        <f t="shared" si="91"/>
        <v>446</v>
      </c>
      <c r="Z177" s="52">
        <f t="shared" si="91"/>
        <v>460</v>
      </c>
      <c r="AA177" s="52">
        <f t="shared" si="91"/>
        <v>431</v>
      </c>
      <c r="AB177" s="52">
        <f t="shared" si="91"/>
        <v>391</v>
      </c>
      <c r="AC177" s="52">
        <f t="shared" si="91"/>
        <v>414</v>
      </c>
      <c r="AD177" s="52">
        <f t="shared" si="91"/>
        <v>365</v>
      </c>
      <c r="AE177" s="53">
        <f t="shared" ref="AE177:AH177" si="92">SUM(AE174:AE176)</f>
        <v>350</v>
      </c>
      <c r="AF177" s="53">
        <f t="shared" ref="AF177:AG177" si="93">SUM(AF174:AF176)</f>
        <v>396</v>
      </c>
      <c r="AG177" s="53">
        <f t="shared" si="93"/>
        <v>407</v>
      </c>
      <c r="AH177" s="53">
        <f t="shared" si="92"/>
        <v>362</v>
      </c>
      <c r="AI177" s="72"/>
    </row>
    <row r="178" spans="1:35" s="2" customFormat="1" ht="14.45" customHeight="1" x14ac:dyDescent="0.3">
      <c r="A178" s="73" t="s">
        <v>82</v>
      </c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2"/>
    </row>
    <row r="179" spans="1:35" ht="14.45" customHeight="1" x14ac:dyDescent="0.1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</row>
    <row r="180" spans="1:35" s="2" customFormat="1" ht="14.45" customHeight="1" x14ac:dyDescent="0.3">
      <c r="A180" s="39" t="s">
        <v>87</v>
      </c>
      <c r="B180" s="40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2"/>
      <c r="X180" s="41"/>
      <c r="Y180" s="41"/>
      <c r="Z180" s="41"/>
      <c r="AA180" s="41"/>
      <c r="AB180" s="41"/>
      <c r="AC180" s="41"/>
      <c r="AD180" s="41"/>
      <c r="AE180" s="43"/>
      <c r="AF180" s="43"/>
      <c r="AG180" s="43"/>
      <c r="AH180" s="43"/>
      <c r="AI180" s="72"/>
    </row>
    <row r="181" spans="1:35" s="2" customFormat="1" ht="14.45" customHeight="1" x14ac:dyDescent="0.3">
      <c r="A181" s="29"/>
      <c r="B181" s="30" t="s">
        <v>68</v>
      </c>
      <c r="C181" s="31">
        <v>0</v>
      </c>
      <c r="D181" s="31">
        <v>54</v>
      </c>
      <c r="E181" s="31">
        <v>48</v>
      </c>
      <c r="F181" s="31">
        <v>49</v>
      </c>
      <c r="G181" s="31">
        <v>43</v>
      </c>
      <c r="H181" s="31">
        <v>55</v>
      </c>
      <c r="I181" s="31">
        <v>214</v>
      </c>
      <c r="J181" s="31">
        <v>186</v>
      </c>
      <c r="K181" s="31">
        <v>152</v>
      </c>
      <c r="L181" s="31">
        <v>135</v>
      </c>
      <c r="M181" s="31">
        <v>115</v>
      </c>
      <c r="N181" s="31">
        <v>100</v>
      </c>
      <c r="O181" s="31">
        <v>29</v>
      </c>
      <c r="P181" s="31">
        <v>146</v>
      </c>
      <c r="Q181" s="31">
        <v>161</v>
      </c>
      <c r="R181" s="31">
        <v>140</v>
      </c>
      <c r="S181" s="31">
        <v>117</v>
      </c>
      <c r="T181" s="31">
        <v>110</v>
      </c>
      <c r="U181" s="31">
        <v>101</v>
      </c>
      <c r="V181" s="31">
        <v>94</v>
      </c>
      <c r="W181" s="31">
        <v>78</v>
      </c>
      <c r="X181" s="31">
        <v>52</v>
      </c>
      <c r="Y181" s="31">
        <v>38</v>
      </c>
      <c r="Z181" s="31">
        <v>31</v>
      </c>
      <c r="AA181" s="31">
        <v>24</v>
      </c>
      <c r="AB181" s="31">
        <v>24</v>
      </c>
      <c r="AC181" s="31">
        <v>19</v>
      </c>
      <c r="AD181" s="31">
        <v>17</v>
      </c>
      <c r="AE181" s="32">
        <v>12</v>
      </c>
      <c r="AF181" s="32">
        <v>0</v>
      </c>
      <c r="AG181" s="32">
        <v>0</v>
      </c>
      <c r="AH181" s="32">
        <v>0</v>
      </c>
      <c r="AI181" s="72"/>
    </row>
    <row r="182" spans="1:35" s="2" customFormat="1" ht="14.45" customHeight="1" x14ac:dyDescent="0.3">
      <c r="A182" s="39"/>
      <c r="B182" s="40" t="s">
        <v>94</v>
      </c>
      <c r="C182" s="41">
        <v>122</v>
      </c>
      <c r="D182" s="41">
        <v>12</v>
      </c>
      <c r="E182" s="41">
        <v>6</v>
      </c>
      <c r="F182" s="41">
        <v>3</v>
      </c>
      <c r="G182" s="41">
        <v>3</v>
      </c>
      <c r="H182" s="41">
        <v>4</v>
      </c>
      <c r="I182" s="41">
        <v>4</v>
      </c>
      <c r="J182" s="41">
        <v>3</v>
      </c>
      <c r="K182" s="41">
        <v>2</v>
      </c>
      <c r="L182" s="41">
        <v>1</v>
      </c>
      <c r="M182" s="41">
        <v>1</v>
      </c>
      <c r="N182" s="41">
        <v>1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2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3">
        <v>0</v>
      </c>
      <c r="AF182" s="43">
        <v>0</v>
      </c>
      <c r="AG182" s="43">
        <v>0</v>
      </c>
      <c r="AH182" s="43">
        <v>0</v>
      </c>
      <c r="AI182" s="72"/>
    </row>
    <row r="183" spans="1:35" s="2" customFormat="1" ht="14.45" customHeight="1" x14ac:dyDescent="0.3">
      <c r="A183" s="29"/>
      <c r="B183" s="30" t="s">
        <v>69</v>
      </c>
      <c r="C183" s="31">
        <v>0</v>
      </c>
      <c r="D183" s="31">
        <v>47</v>
      </c>
      <c r="E183" s="31">
        <v>38</v>
      </c>
      <c r="F183" s="31">
        <v>42</v>
      </c>
      <c r="G183" s="31">
        <v>40</v>
      </c>
      <c r="H183" s="31">
        <v>43</v>
      </c>
      <c r="I183" s="31">
        <v>108</v>
      </c>
      <c r="J183" s="31">
        <v>97</v>
      </c>
      <c r="K183" s="31">
        <v>97</v>
      </c>
      <c r="L183" s="31">
        <v>98</v>
      </c>
      <c r="M183" s="31">
        <v>91</v>
      </c>
      <c r="N183" s="31">
        <v>89</v>
      </c>
      <c r="O183" s="31">
        <v>38</v>
      </c>
      <c r="P183" s="31">
        <v>118</v>
      </c>
      <c r="Q183" s="31">
        <v>135</v>
      </c>
      <c r="R183" s="31">
        <v>112</v>
      </c>
      <c r="S183" s="31">
        <v>109</v>
      </c>
      <c r="T183" s="31">
        <v>100</v>
      </c>
      <c r="U183" s="31">
        <v>93</v>
      </c>
      <c r="V183" s="31">
        <v>83</v>
      </c>
      <c r="W183" s="31">
        <v>67</v>
      </c>
      <c r="X183" s="31">
        <v>54</v>
      </c>
      <c r="Y183" s="31">
        <v>46</v>
      </c>
      <c r="Z183" s="31">
        <v>37</v>
      </c>
      <c r="AA183" s="31">
        <v>30</v>
      </c>
      <c r="AB183" s="31">
        <v>22</v>
      </c>
      <c r="AC183" s="31">
        <v>18</v>
      </c>
      <c r="AD183" s="31">
        <v>16</v>
      </c>
      <c r="AE183" s="32">
        <v>16</v>
      </c>
      <c r="AF183" s="32">
        <v>2</v>
      </c>
      <c r="AG183" s="32">
        <v>2</v>
      </c>
      <c r="AH183" s="32">
        <v>0</v>
      </c>
      <c r="AI183" s="72"/>
    </row>
    <row r="184" spans="1:35" s="2" customFormat="1" ht="14.45" customHeight="1" x14ac:dyDescent="0.3">
      <c r="A184" s="39" t="s">
        <v>37</v>
      </c>
      <c r="B184" s="40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2"/>
      <c r="X184" s="41"/>
      <c r="Y184" s="41"/>
      <c r="Z184" s="41"/>
      <c r="AA184" s="41"/>
      <c r="AB184" s="41"/>
      <c r="AC184" s="41"/>
      <c r="AD184" s="41"/>
      <c r="AE184" s="43"/>
      <c r="AF184" s="43"/>
      <c r="AG184" s="43"/>
      <c r="AH184" s="43"/>
      <c r="AI184" s="72"/>
    </row>
    <row r="185" spans="1:35" s="2" customFormat="1" ht="14.45" customHeight="1" x14ac:dyDescent="0.3">
      <c r="A185" s="29"/>
      <c r="B185" s="30" t="s">
        <v>68</v>
      </c>
      <c r="C185" s="31">
        <v>0</v>
      </c>
      <c r="D185" s="31">
        <v>1</v>
      </c>
      <c r="E185" s="31">
        <v>1</v>
      </c>
      <c r="F185" s="31">
        <v>1</v>
      </c>
      <c r="G185" s="31">
        <v>6</v>
      </c>
      <c r="H185" s="31">
        <v>9</v>
      </c>
      <c r="I185" s="31">
        <v>9</v>
      </c>
      <c r="J185" s="31">
        <v>9</v>
      </c>
      <c r="K185" s="31">
        <v>9</v>
      </c>
      <c r="L185" s="31">
        <v>8</v>
      </c>
      <c r="M185" s="31">
        <v>7</v>
      </c>
      <c r="N185" s="31">
        <v>6</v>
      </c>
      <c r="O185" s="31">
        <v>6</v>
      </c>
      <c r="P185" s="31">
        <v>4</v>
      </c>
      <c r="Q185" s="31">
        <v>4</v>
      </c>
      <c r="R185" s="31">
        <v>2</v>
      </c>
      <c r="S185" s="31">
        <v>4</v>
      </c>
      <c r="T185" s="31">
        <v>5</v>
      </c>
      <c r="U185" s="31">
        <v>5</v>
      </c>
      <c r="V185" s="31">
        <v>4</v>
      </c>
      <c r="W185" s="31">
        <v>6</v>
      </c>
      <c r="X185" s="31">
        <v>6</v>
      </c>
      <c r="Y185" s="31">
        <v>5</v>
      </c>
      <c r="Z185" s="31">
        <v>5</v>
      </c>
      <c r="AA185" s="31">
        <v>5</v>
      </c>
      <c r="AB185" s="31">
        <v>3</v>
      </c>
      <c r="AC185" s="31">
        <v>5</v>
      </c>
      <c r="AD185" s="31">
        <v>4</v>
      </c>
      <c r="AE185" s="32">
        <v>5</v>
      </c>
      <c r="AF185" s="32">
        <v>9</v>
      </c>
      <c r="AG185" s="32">
        <v>5</v>
      </c>
      <c r="AH185" s="32">
        <v>4</v>
      </c>
      <c r="AI185" s="72"/>
    </row>
    <row r="186" spans="1:35" s="2" customFormat="1" ht="14.45" customHeight="1" x14ac:dyDescent="0.3">
      <c r="A186" s="39"/>
      <c r="B186" s="40" t="s">
        <v>94</v>
      </c>
      <c r="C186" s="41">
        <v>2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2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3">
        <v>0</v>
      </c>
      <c r="AF186" s="43">
        <v>0</v>
      </c>
      <c r="AG186" s="43">
        <v>0</v>
      </c>
      <c r="AH186" s="43">
        <v>0</v>
      </c>
      <c r="AI186" s="72"/>
    </row>
    <row r="187" spans="1:35" s="2" customFormat="1" ht="14.45" customHeight="1" x14ac:dyDescent="0.3">
      <c r="A187" s="29"/>
      <c r="B187" s="30" t="s">
        <v>69</v>
      </c>
      <c r="C187" s="31">
        <v>0</v>
      </c>
      <c r="D187" s="31">
        <v>2</v>
      </c>
      <c r="E187" s="31">
        <v>1</v>
      </c>
      <c r="F187" s="31">
        <v>2</v>
      </c>
      <c r="G187" s="31">
        <v>2</v>
      </c>
      <c r="H187" s="31">
        <v>3</v>
      </c>
      <c r="I187" s="31">
        <v>2</v>
      </c>
      <c r="J187" s="31">
        <v>3</v>
      </c>
      <c r="K187" s="31">
        <v>4</v>
      </c>
      <c r="L187" s="31">
        <v>8</v>
      </c>
      <c r="M187" s="31">
        <v>7</v>
      </c>
      <c r="N187" s="31">
        <v>7</v>
      </c>
      <c r="O187" s="31">
        <v>8</v>
      </c>
      <c r="P187" s="31">
        <v>7</v>
      </c>
      <c r="Q187" s="31">
        <v>7</v>
      </c>
      <c r="R187" s="31">
        <v>7</v>
      </c>
      <c r="S187" s="31">
        <v>6</v>
      </c>
      <c r="T187" s="31">
        <v>7</v>
      </c>
      <c r="U187" s="31">
        <v>5</v>
      </c>
      <c r="V187" s="31">
        <v>5</v>
      </c>
      <c r="W187" s="31">
        <v>6</v>
      </c>
      <c r="X187" s="31">
        <v>4</v>
      </c>
      <c r="Y187" s="31">
        <v>1</v>
      </c>
      <c r="Z187" s="31">
        <v>0</v>
      </c>
      <c r="AA187" s="31">
        <v>1</v>
      </c>
      <c r="AB187" s="31">
        <v>1</v>
      </c>
      <c r="AC187" s="31">
        <v>1</v>
      </c>
      <c r="AD187" s="31">
        <v>2</v>
      </c>
      <c r="AE187" s="32">
        <v>2</v>
      </c>
      <c r="AF187" s="32">
        <v>1</v>
      </c>
      <c r="AG187" s="32">
        <v>0</v>
      </c>
      <c r="AH187" s="32">
        <v>0</v>
      </c>
      <c r="AI187" s="72"/>
    </row>
    <row r="188" spans="1:35" s="2" customFormat="1" ht="14.45" customHeight="1" x14ac:dyDescent="0.3">
      <c r="A188" s="39" t="s">
        <v>34</v>
      </c>
      <c r="B188" s="40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2"/>
      <c r="X188" s="41"/>
      <c r="Y188" s="41"/>
      <c r="Z188" s="41"/>
      <c r="AA188" s="41"/>
      <c r="AB188" s="41"/>
      <c r="AC188" s="41"/>
      <c r="AD188" s="41"/>
      <c r="AE188" s="43"/>
      <c r="AF188" s="43"/>
      <c r="AG188" s="43"/>
      <c r="AH188" s="43"/>
      <c r="AI188" s="72"/>
    </row>
    <row r="189" spans="1:35" s="2" customFormat="1" ht="14.45" customHeight="1" x14ac:dyDescent="0.3">
      <c r="A189" s="29"/>
      <c r="B189" s="30" t="s">
        <v>68</v>
      </c>
      <c r="C189" s="31">
        <v>0</v>
      </c>
      <c r="D189" s="31">
        <v>75</v>
      </c>
      <c r="E189" s="31">
        <v>67</v>
      </c>
      <c r="F189" s="31">
        <v>78</v>
      </c>
      <c r="G189" s="31">
        <v>96</v>
      </c>
      <c r="H189" s="31">
        <v>128</v>
      </c>
      <c r="I189" s="31">
        <v>113</v>
      </c>
      <c r="J189" s="31">
        <v>116</v>
      </c>
      <c r="K189" s="31">
        <v>109</v>
      </c>
      <c r="L189" s="31">
        <v>104</v>
      </c>
      <c r="M189" s="31">
        <v>96</v>
      </c>
      <c r="N189" s="31">
        <v>82</v>
      </c>
      <c r="O189" s="31">
        <v>81</v>
      </c>
      <c r="P189" s="31">
        <v>68</v>
      </c>
      <c r="Q189" s="31">
        <v>63</v>
      </c>
      <c r="R189" s="31">
        <v>70</v>
      </c>
      <c r="S189" s="31">
        <v>81</v>
      </c>
      <c r="T189" s="31">
        <v>81</v>
      </c>
      <c r="U189" s="31">
        <v>78</v>
      </c>
      <c r="V189" s="31">
        <v>85</v>
      </c>
      <c r="W189" s="31">
        <v>92</v>
      </c>
      <c r="X189" s="31">
        <v>102</v>
      </c>
      <c r="Y189" s="31">
        <v>102</v>
      </c>
      <c r="Z189" s="31">
        <v>104</v>
      </c>
      <c r="AA189" s="31">
        <v>103</v>
      </c>
      <c r="AB189" s="31">
        <v>99</v>
      </c>
      <c r="AC189" s="31">
        <v>110</v>
      </c>
      <c r="AD189" s="31">
        <v>99</v>
      </c>
      <c r="AE189" s="32">
        <v>95</v>
      </c>
      <c r="AF189" s="32">
        <v>100</v>
      </c>
      <c r="AG189" s="32">
        <v>94</v>
      </c>
      <c r="AH189" s="32">
        <v>96</v>
      </c>
      <c r="AI189" s="72"/>
    </row>
    <row r="190" spans="1:35" s="2" customFormat="1" ht="14.45" customHeight="1" x14ac:dyDescent="0.3">
      <c r="A190" s="39"/>
      <c r="B190" s="40" t="s">
        <v>94</v>
      </c>
      <c r="C190" s="41">
        <v>232</v>
      </c>
      <c r="D190" s="41">
        <v>82</v>
      </c>
      <c r="E190" s="41">
        <v>54</v>
      </c>
      <c r="F190" s="41">
        <v>45</v>
      </c>
      <c r="G190" s="41">
        <v>42</v>
      </c>
      <c r="H190" s="41">
        <v>37</v>
      </c>
      <c r="I190" s="41">
        <v>28</v>
      </c>
      <c r="J190" s="41">
        <v>12</v>
      </c>
      <c r="K190" s="41">
        <v>9</v>
      </c>
      <c r="L190" s="41">
        <v>6</v>
      </c>
      <c r="M190" s="41">
        <v>3</v>
      </c>
      <c r="N190" s="41">
        <v>3</v>
      </c>
      <c r="O190" s="41">
        <v>2</v>
      </c>
      <c r="P190" s="41">
        <v>2</v>
      </c>
      <c r="Q190" s="41">
        <v>1</v>
      </c>
      <c r="R190" s="41">
        <v>2</v>
      </c>
      <c r="S190" s="41">
        <v>0</v>
      </c>
      <c r="T190" s="41">
        <v>0</v>
      </c>
      <c r="U190" s="41">
        <v>0</v>
      </c>
      <c r="V190" s="41">
        <v>0</v>
      </c>
      <c r="W190" s="42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3">
        <v>0</v>
      </c>
      <c r="AF190" s="43">
        <v>0</v>
      </c>
      <c r="AG190" s="43">
        <v>0</v>
      </c>
      <c r="AH190" s="43">
        <v>0</v>
      </c>
      <c r="AI190" s="72"/>
    </row>
    <row r="191" spans="1:35" s="2" customFormat="1" ht="14.45" customHeight="1" x14ac:dyDescent="0.3">
      <c r="A191" s="29"/>
      <c r="B191" s="30" t="s">
        <v>69</v>
      </c>
      <c r="C191" s="31">
        <v>0</v>
      </c>
      <c r="D191" s="31">
        <v>99</v>
      </c>
      <c r="E191" s="31">
        <v>91</v>
      </c>
      <c r="F191" s="31">
        <v>95</v>
      </c>
      <c r="G191" s="31">
        <v>101</v>
      </c>
      <c r="H191" s="31">
        <v>94</v>
      </c>
      <c r="I191" s="31">
        <v>84</v>
      </c>
      <c r="J191" s="31">
        <v>88</v>
      </c>
      <c r="K191" s="31">
        <v>90</v>
      </c>
      <c r="L191" s="31">
        <v>98</v>
      </c>
      <c r="M191" s="31">
        <v>78</v>
      </c>
      <c r="N191" s="31">
        <v>82</v>
      </c>
      <c r="O191" s="31">
        <v>112</v>
      </c>
      <c r="P191" s="31">
        <v>88</v>
      </c>
      <c r="Q191" s="31">
        <v>79</v>
      </c>
      <c r="R191" s="31">
        <v>90</v>
      </c>
      <c r="S191" s="31">
        <v>99</v>
      </c>
      <c r="T191" s="31">
        <v>98</v>
      </c>
      <c r="U191" s="31">
        <v>106</v>
      </c>
      <c r="V191" s="31">
        <v>102</v>
      </c>
      <c r="W191" s="31">
        <v>104</v>
      </c>
      <c r="X191" s="31">
        <v>108</v>
      </c>
      <c r="Y191" s="31">
        <v>119</v>
      </c>
      <c r="Z191" s="31">
        <v>113</v>
      </c>
      <c r="AA191" s="31">
        <v>106</v>
      </c>
      <c r="AB191" s="31">
        <v>100</v>
      </c>
      <c r="AC191" s="31">
        <v>102</v>
      </c>
      <c r="AD191" s="31">
        <v>101</v>
      </c>
      <c r="AE191" s="32">
        <v>103</v>
      </c>
      <c r="AF191" s="32">
        <v>105</v>
      </c>
      <c r="AG191" s="32">
        <v>89</v>
      </c>
      <c r="AH191" s="32">
        <v>87</v>
      </c>
      <c r="AI191" s="72"/>
    </row>
    <row r="192" spans="1:35" s="2" customFormat="1" ht="14.45" customHeight="1" x14ac:dyDescent="0.3">
      <c r="A192" s="39" t="s">
        <v>36</v>
      </c>
      <c r="B192" s="40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2"/>
      <c r="X192" s="41"/>
      <c r="Y192" s="41"/>
      <c r="Z192" s="41"/>
      <c r="AA192" s="41"/>
      <c r="AB192" s="41"/>
      <c r="AC192" s="41"/>
      <c r="AD192" s="41"/>
      <c r="AE192" s="43"/>
      <c r="AF192" s="43"/>
      <c r="AG192" s="43"/>
      <c r="AH192" s="43"/>
      <c r="AI192" s="72"/>
    </row>
    <row r="193" spans="1:35" s="2" customFormat="1" ht="14.45" customHeight="1" x14ac:dyDescent="0.3">
      <c r="A193" s="29"/>
      <c r="B193" s="30" t="s">
        <v>68</v>
      </c>
      <c r="C193" s="31">
        <v>0</v>
      </c>
      <c r="D193" s="31">
        <v>48</v>
      </c>
      <c r="E193" s="31">
        <v>45</v>
      </c>
      <c r="F193" s="31">
        <v>62</v>
      </c>
      <c r="G193" s="31">
        <v>81</v>
      </c>
      <c r="H193" s="31">
        <v>103</v>
      </c>
      <c r="I193" s="31">
        <v>97</v>
      </c>
      <c r="J193" s="31">
        <v>109</v>
      </c>
      <c r="K193" s="31">
        <v>106</v>
      </c>
      <c r="L193" s="31">
        <v>96</v>
      </c>
      <c r="M193" s="31">
        <v>90</v>
      </c>
      <c r="N193" s="31">
        <v>72</v>
      </c>
      <c r="O193" s="31">
        <v>87</v>
      </c>
      <c r="P193" s="31">
        <v>63</v>
      </c>
      <c r="Q193" s="31">
        <v>73</v>
      </c>
      <c r="R193" s="31">
        <v>69</v>
      </c>
      <c r="S193" s="31">
        <v>71</v>
      </c>
      <c r="T193" s="31">
        <v>64</v>
      </c>
      <c r="U193" s="31">
        <v>67</v>
      </c>
      <c r="V193" s="31">
        <v>64</v>
      </c>
      <c r="W193" s="31">
        <v>74</v>
      </c>
      <c r="X193" s="31">
        <v>73</v>
      </c>
      <c r="Y193" s="31">
        <v>79</v>
      </c>
      <c r="Z193" s="31">
        <v>86</v>
      </c>
      <c r="AA193" s="31">
        <v>77</v>
      </c>
      <c r="AB193" s="31">
        <v>71</v>
      </c>
      <c r="AC193" s="31">
        <v>75</v>
      </c>
      <c r="AD193" s="31">
        <v>66</v>
      </c>
      <c r="AE193" s="32">
        <v>63</v>
      </c>
      <c r="AF193" s="32">
        <v>59</v>
      </c>
      <c r="AG193" s="32">
        <v>54</v>
      </c>
      <c r="AH193" s="32">
        <v>58</v>
      </c>
      <c r="AI193" s="72"/>
    </row>
    <row r="194" spans="1:35" s="2" customFormat="1" ht="14.45" customHeight="1" x14ac:dyDescent="0.3">
      <c r="A194" s="39"/>
      <c r="B194" s="40" t="s">
        <v>94</v>
      </c>
      <c r="C194" s="41">
        <v>126</v>
      </c>
      <c r="D194" s="41">
        <v>42</v>
      </c>
      <c r="E194" s="41">
        <v>28</v>
      </c>
      <c r="F194" s="41">
        <v>29</v>
      </c>
      <c r="G194" s="41">
        <v>25</v>
      </c>
      <c r="H194" s="41">
        <v>17</v>
      </c>
      <c r="I194" s="41">
        <v>13</v>
      </c>
      <c r="J194" s="41">
        <v>4</v>
      </c>
      <c r="K194" s="41">
        <v>3</v>
      </c>
      <c r="L194" s="41">
        <v>2</v>
      </c>
      <c r="M194" s="41">
        <v>0</v>
      </c>
      <c r="N194" s="41">
        <v>0</v>
      </c>
      <c r="O194" s="41">
        <v>1</v>
      </c>
      <c r="P194" s="41">
        <v>1</v>
      </c>
      <c r="Q194" s="41">
        <v>1</v>
      </c>
      <c r="R194" s="41">
        <v>1</v>
      </c>
      <c r="S194" s="41">
        <v>0</v>
      </c>
      <c r="T194" s="41">
        <v>0</v>
      </c>
      <c r="U194" s="41">
        <v>0</v>
      </c>
      <c r="V194" s="41">
        <v>0</v>
      </c>
      <c r="W194" s="42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3">
        <v>0</v>
      </c>
      <c r="AF194" s="43">
        <v>0</v>
      </c>
      <c r="AG194" s="43">
        <v>1</v>
      </c>
      <c r="AH194" s="43">
        <v>0</v>
      </c>
      <c r="AI194" s="72"/>
    </row>
    <row r="195" spans="1:35" s="2" customFormat="1" ht="14.45" customHeight="1" x14ac:dyDescent="0.3">
      <c r="A195" s="29"/>
      <c r="B195" s="30" t="s">
        <v>69</v>
      </c>
      <c r="C195" s="31">
        <v>0</v>
      </c>
      <c r="D195" s="31">
        <v>51</v>
      </c>
      <c r="E195" s="31">
        <v>46</v>
      </c>
      <c r="F195" s="31">
        <v>53</v>
      </c>
      <c r="G195" s="31">
        <v>53</v>
      </c>
      <c r="H195" s="31">
        <v>56</v>
      </c>
      <c r="I195" s="31">
        <v>45</v>
      </c>
      <c r="J195" s="31">
        <v>48</v>
      </c>
      <c r="K195" s="31">
        <v>50</v>
      </c>
      <c r="L195" s="31">
        <v>71</v>
      </c>
      <c r="M195" s="31">
        <v>66</v>
      </c>
      <c r="N195" s="31">
        <v>77</v>
      </c>
      <c r="O195" s="31">
        <v>108</v>
      </c>
      <c r="P195" s="31">
        <v>92</v>
      </c>
      <c r="Q195" s="31">
        <v>84</v>
      </c>
      <c r="R195" s="31">
        <v>74</v>
      </c>
      <c r="S195" s="31">
        <v>78</v>
      </c>
      <c r="T195" s="31">
        <v>70</v>
      </c>
      <c r="U195" s="31">
        <v>77</v>
      </c>
      <c r="V195" s="31">
        <v>74</v>
      </c>
      <c r="W195" s="31">
        <v>80</v>
      </c>
      <c r="X195" s="31">
        <v>82</v>
      </c>
      <c r="Y195" s="31">
        <v>85</v>
      </c>
      <c r="Z195" s="31">
        <v>84</v>
      </c>
      <c r="AA195" s="31">
        <v>79</v>
      </c>
      <c r="AB195" s="31">
        <v>75</v>
      </c>
      <c r="AC195" s="31">
        <v>72</v>
      </c>
      <c r="AD195" s="31">
        <v>69</v>
      </c>
      <c r="AE195" s="32">
        <v>73</v>
      </c>
      <c r="AF195" s="32">
        <v>61</v>
      </c>
      <c r="AG195" s="32">
        <v>52</v>
      </c>
      <c r="AH195" s="32">
        <v>43</v>
      </c>
      <c r="AI195" s="72"/>
    </row>
    <row r="196" spans="1:35" s="2" customFormat="1" ht="14.45" customHeight="1" x14ac:dyDescent="0.3">
      <c r="A196" s="39" t="s">
        <v>100</v>
      </c>
      <c r="B196" s="40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2"/>
      <c r="X196" s="41"/>
      <c r="Y196" s="41"/>
      <c r="Z196" s="41"/>
      <c r="AA196" s="41"/>
      <c r="AB196" s="41"/>
      <c r="AC196" s="41"/>
      <c r="AD196" s="41"/>
      <c r="AE196" s="43"/>
      <c r="AF196" s="43"/>
      <c r="AG196" s="43"/>
      <c r="AH196" s="43"/>
      <c r="AI196" s="72"/>
    </row>
    <row r="197" spans="1:35" s="2" customFormat="1" ht="14.45" customHeight="1" x14ac:dyDescent="0.3">
      <c r="A197" s="29"/>
      <c r="B197" s="30" t="s">
        <v>68</v>
      </c>
      <c r="C197" s="31">
        <v>0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1</v>
      </c>
      <c r="T197" s="31">
        <v>1</v>
      </c>
      <c r="U197" s="31">
        <v>3</v>
      </c>
      <c r="V197" s="31">
        <v>3</v>
      </c>
      <c r="W197" s="31">
        <v>1</v>
      </c>
      <c r="X197" s="31">
        <v>1</v>
      </c>
      <c r="Y197" s="31">
        <v>1</v>
      </c>
      <c r="Z197" s="31">
        <v>1</v>
      </c>
      <c r="AA197" s="31">
        <v>3</v>
      </c>
      <c r="AB197" s="31">
        <v>8</v>
      </c>
      <c r="AC197" s="31">
        <v>14</v>
      </c>
      <c r="AD197" s="31">
        <v>15</v>
      </c>
      <c r="AE197" s="32">
        <v>19</v>
      </c>
      <c r="AF197" s="32">
        <v>34</v>
      </c>
      <c r="AG197" s="32">
        <v>51</v>
      </c>
      <c r="AH197" s="32">
        <v>51</v>
      </c>
      <c r="AI197" s="72"/>
    </row>
    <row r="198" spans="1:35" s="2" customFormat="1" ht="14.45" customHeight="1" x14ac:dyDescent="0.3">
      <c r="A198" s="39"/>
      <c r="B198" s="40" t="s">
        <v>94</v>
      </c>
      <c r="C198" s="41">
        <v>0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2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3">
        <v>0</v>
      </c>
      <c r="AF198" s="43">
        <v>0</v>
      </c>
      <c r="AG198" s="43">
        <v>0</v>
      </c>
      <c r="AH198" s="43">
        <v>0</v>
      </c>
      <c r="AI198" s="72"/>
    </row>
    <row r="199" spans="1:35" s="2" customFormat="1" ht="14.45" customHeight="1" x14ac:dyDescent="0.3">
      <c r="A199" s="29"/>
      <c r="B199" s="30" t="s">
        <v>69</v>
      </c>
      <c r="C199" s="31">
        <v>0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5</v>
      </c>
      <c r="T199" s="31">
        <v>1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8</v>
      </c>
      <c r="AA199" s="31">
        <v>12</v>
      </c>
      <c r="AB199" s="31">
        <v>13</v>
      </c>
      <c r="AC199" s="31">
        <v>17</v>
      </c>
      <c r="AD199" s="31">
        <v>18</v>
      </c>
      <c r="AE199" s="32">
        <v>24</v>
      </c>
      <c r="AF199" s="32">
        <v>34</v>
      </c>
      <c r="AG199" s="32">
        <v>39</v>
      </c>
      <c r="AH199" s="32">
        <v>38</v>
      </c>
      <c r="AI199" s="72"/>
    </row>
    <row r="200" spans="1:35" s="2" customFormat="1" ht="14.45" customHeight="1" x14ac:dyDescent="0.3">
      <c r="A200" s="39" t="s">
        <v>35</v>
      </c>
      <c r="B200" s="40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2"/>
      <c r="X200" s="41"/>
      <c r="Y200" s="41"/>
      <c r="Z200" s="41"/>
      <c r="AA200" s="41"/>
      <c r="AB200" s="41"/>
      <c r="AC200" s="41"/>
      <c r="AD200" s="41"/>
      <c r="AE200" s="43"/>
      <c r="AF200" s="43"/>
      <c r="AG200" s="43"/>
      <c r="AH200" s="43"/>
      <c r="AI200" s="72"/>
    </row>
    <row r="201" spans="1:35" s="2" customFormat="1" ht="14.45" customHeight="1" x14ac:dyDescent="0.3">
      <c r="A201" s="29"/>
      <c r="B201" s="30" t="s">
        <v>68</v>
      </c>
      <c r="C201" s="31">
        <v>0</v>
      </c>
      <c r="D201" s="31">
        <v>6</v>
      </c>
      <c r="E201" s="31">
        <v>3</v>
      </c>
      <c r="F201" s="31">
        <v>4</v>
      </c>
      <c r="G201" s="31">
        <v>6</v>
      </c>
      <c r="H201" s="31">
        <v>9</v>
      </c>
      <c r="I201" s="31">
        <v>9</v>
      </c>
      <c r="J201" s="31">
        <v>18</v>
      </c>
      <c r="K201" s="31">
        <v>20</v>
      </c>
      <c r="L201" s="31">
        <v>19</v>
      </c>
      <c r="M201" s="31">
        <v>19</v>
      </c>
      <c r="N201" s="31">
        <v>17</v>
      </c>
      <c r="O201" s="31">
        <v>21</v>
      </c>
      <c r="P201" s="31">
        <v>18</v>
      </c>
      <c r="Q201" s="31">
        <v>17</v>
      </c>
      <c r="R201" s="31">
        <v>26</v>
      </c>
      <c r="S201" s="31">
        <v>25</v>
      </c>
      <c r="T201" s="31">
        <v>25</v>
      </c>
      <c r="U201" s="31">
        <v>27</v>
      </c>
      <c r="V201" s="31">
        <v>23</v>
      </c>
      <c r="W201" s="31">
        <v>27</v>
      </c>
      <c r="X201" s="31">
        <v>27</v>
      </c>
      <c r="Y201" s="31">
        <v>32</v>
      </c>
      <c r="Z201" s="31">
        <v>28</v>
      </c>
      <c r="AA201" s="31">
        <v>23</v>
      </c>
      <c r="AB201" s="31">
        <v>22</v>
      </c>
      <c r="AC201" s="31">
        <v>28</v>
      </c>
      <c r="AD201" s="31">
        <v>30</v>
      </c>
      <c r="AE201" s="32">
        <v>31</v>
      </c>
      <c r="AF201" s="32">
        <v>40</v>
      </c>
      <c r="AG201" s="32">
        <v>51</v>
      </c>
      <c r="AH201" s="32">
        <v>44</v>
      </c>
      <c r="AI201" s="72"/>
    </row>
    <row r="202" spans="1:35" s="2" customFormat="1" ht="14.45" customHeight="1" x14ac:dyDescent="0.3">
      <c r="A202" s="39"/>
      <c r="B202" s="40" t="s">
        <v>94</v>
      </c>
      <c r="C202" s="41">
        <v>40</v>
      </c>
      <c r="D202" s="41">
        <v>17</v>
      </c>
      <c r="E202" s="41">
        <v>10</v>
      </c>
      <c r="F202" s="41">
        <v>10</v>
      </c>
      <c r="G202" s="41">
        <v>7</v>
      </c>
      <c r="H202" s="41">
        <v>5</v>
      </c>
      <c r="I202" s="41">
        <v>4</v>
      </c>
      <c r="J202" s="41">
        <v>1</v>
      </c>
      <c r="K202" s="41">
        <v>1</v>
      </c>
      <c r="L202" s="41">
        <v>1</v>
      </c>
      <c r="M202" s="41">
        <v>1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2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3">
        <v>0</v>
      </c>
      <c r="AF202" s="43">
        <v>0</v>
      </c>
      <c r="AG202" s="43">
        <v>0</v>
      </c>
      <c r="AH202" s="43">
        <v>0</v>
      </c>
      <c r="AI202" s="72"/>
    </row>
    <row r="203" spans="1:35" s="2" customFormat="1" ht="14.45" customHeight="1" x14ac:dyDescent="0.3">
      <c r="A203" s="29"/>
      <c r="B203" s="30" t="s">
        <v>69</v>
      </c>
      <c r="C203" s="31">
        <v>0</v>
      </c>
      <c r="D203" s="31">
        <v>16</v>
      </c>
      <c r="E203" s="31">
        <v>15</v>
      </c>
      <c r="F203" s="31">
        <v>18</v>
      </c>
      <c r="G203" s="31">
        <v>17</v>
      </c>
      <c r="H203" s="31">
        <v>19</v>
      </c>
      <c r="I203" s="31">
        <v>17</v>
      </c>
      <c r="J203" s="31">
        <v>18</v>
      </c>
      <c r="K203" s="31">
        <v>14</v>
      </c>
      <c r="L203" s="31">
        <v>20</v>
      </c>
      <c r="M203" s="31">
        <v>16</v>
      </c>
      <c r="N203" s="31">
        <v>18</v>
      </c>
      <c r="O203" s="31">
        <v>43</v>
      </c>
      <c r="P203" s="31">
        <v>34</v>
      </c>
      <c r="Q203" s="31">
        <v>32</v>
      </c>
      <c r="R203" s="31">
        <v>32</v>
      </c>
      <c r="S203" s="31">
        <v>32</v>
      </c>
      <c r="T203" s="31">
        <v>39</v>
      </c>
      <c r="U203" s="31">
        <v>37</v>
      </c>
      <c r="V203" s="31">
        <v>35</v>
      </c>
      <c r="W203" s="31">
        <v>34</v>
      </c>
      <c r="X203" s="31">
        <v>40</v>
      </c>
      <c r="Y203" s="31">
        <v>42</v>
      </c>
      <c r="Z203" s="31">
        <v>39</v>
      </c>
      <c r="AA203" s="31">
        <v>37</v>
      </c>
      <c r="AB203" s="31">
        <v>34</v>
      </c>
      <c r="AC203" s="31">
        <v>34</v>
      </c>
      <c r="AD203" s="31">
        <v>35</v>
      </c>
      <c r="AE203" s="32">
        <v>37</v>
      </c>
      <c r="AF203" s="32">
        <v>31</v>
      </c>
      <c r="AG203" s="32">
        <v>30</v>
      </c>
      <c r="AH203" s="32">
        <v>26</v>
      </c>
      <c r="AI203" s="72"/>
    </row>
    <row r="204" spans="1:35" s="2" customFormat="1" ht="14.45" customHeight="1" x14ac:dyDescent="0.3">
      <c r="A204" s="39" t="s">
        <v>33</v>
      </c>
      <c r="B204" s="40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2"/>
      <c r="X204" s="41"/>
      <c r="Y204" s="41"/>
      <c r="Z204" s="41"/>
      <c r="AA204" s="41"/>
      <c r="AB204" s="41"/>
      <c r="AC204" s="41"/>
      <c r="AD204" s="41"/>
      <c r="AE204" s="43"/>
      <c r="AF204" s="43"/>
      <c r="AG204" s="43"/>
      <c r="AH204" s="43"/>
      <c r="AI204" s="72"/>
    </row>
    <row r="205" spans="1:35" s="2" customFormat="1" ht="14.45" customHeight="1" x14ac:dyDescent="0.3">
      <c r="A205" s="29"/>
      <c r="B205" s="30" t="s">
        <v>68</v>
      </c>
      <c r="C205" s="31">
        <v>0</v>
      </c>
      <c r="D205" s="31">
        <v>214</v>
      </c>
      <c r="E205" s="31">
        <v>194</v>
      </c>
      <c r="F205" s="31">
        <v>284</v>
      </c>
      <c r="G205" s="31">
        <v>338</v>
      </c>
      <c r="H205" s="31">
        <v>447</v>
      </c>
      <c r="I205" s="31">
        <v>413</v>
      </c>
      <c r="J205" s="31">
        <v>476</v>
      </c>
      <c r="K205" s="31">
        <v>463</v>
      </c>
      <c r="L205" s="31">
        <v>414</v>
      </c>
      <c r="M205" s="31">
        <v>371</v>
      </c>
      <c r="N205" s="31">
        <v>331</v>
      </c>
      <c r="O205" s="31">
        <v>349</v>
      </c>
      <c r="P205" s="31">
        <v>303</v>
      </c>
      <c r="Q205" s="31">
        <v>314</v>
      </c>
      <c r="R205" s="31">
        <v>311</v>
      </c>
      <c r="S205" s="31">
        <v>334</v>
      </c>
      <c r="T205" s="31">
        <v>358</v>
      </c>
      <c r="U205" s="31">
        <v>396</v>
      </c>
      <c r="V205" s="31">
        <v>400</v>
      </c>
      <c r="W205" s="31">
        <v>424</v>
      </c>
      <c r="X205" s="31">
        <v>469</v>
      </c>
      <c r="Y205" s="31">
        <v>477</v>
      </c>
      <c r="Z205" s="31">
        <v>490</v>
      </c>
      <c r="AA205" s="31">
        <v>486</v>
      </c>
      <c r="AB205" s="31">
        <v>468</v>
      </c>
      <c r="AC205" s="31">
        <v>505</v>
      </c>
      <c r="AD205" s="31">
        <v>492</v>
      </c>
      <c r="AE205" s="32">
        <v>479</v>
      </c>
      <c r="AF205" s="32">
        <v>477</v>
      </c>
      <c r="AG205" s="32">
        <v>437</v>
      </c>
      <c r="AH205" s="32">
        <v>410</v>
      </c>
      <c r="AI205" s="72"/>
    </row>
    <row r="206" spans="1:35" s="2" customFormat="1" ht="14.45" customHeight="1" x14ac:dyDescent="0.3">
      <c r="A206" s="39"/>
      <c r="B206" s="40" t="s">
        <v>94</v>
      </c>
      <c r="C206" s="41">
        <v>562</v>
      </c>
      <c r="D206" s="41">
        <v>202</v>
      </c>
      <c r="E206" s="41">
        <v>132</v>
      </c>
      <c r="F206" s="41">
        <v>117</v>
      </c>
      <c r="G206" s="41">
        <v>98</v>
      </c>
      <c r="H206" s="41">
        <v>79</v>
      </c>
      <c r="I206" s="41">
        <v>51</v>
      </c>
      <c r="J206" s="41">
        <v>24</v>
      </c>
      <c r="K206" s="41">
        <v>14</v>
      </c>
      <c r="L206" s="41">
        <v>6</v>
      </c>
      <c r="M206" s="41">
        <v>6</v>
      </c>
      <c r="N206" s="41">
        <v>5</v>
      </c>
      <c r="O206" s="41">
        <v>4</v>
      </c>
      <c r="P206" s="41">
        <v>4</v>
      </c>
      <c r="Q206" s="41">
        <v>3</v>
      </c>
      <c r="R206" s="41">
        <v>1</v>
      </c>
      <c r="S206" s="41">
        <v>0</v>
      </c>
      <c r="T206" s="41">
        <v>0</v>
      </c>
      <c r="U206" s="41">
        <v>0</v>
      </c>
      <c r="V206" s="41">
        <v>0</v>
      </c>
      <c r="W206" s="42">
        <v>0</v>
      </c>
      <c r="X206" s="41">
        <v>0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3">
        <v>0</v>
      </c>
      <c r="AF206" s="43">
        <v>0</v>
      </c>
      <c r="AG206" s="43">
        <v>0</v>
      </c>
      <c r="AH206" s="43">
        <v>0</v>
      </c>
      <c r="AI206" s="72"/>
    </row>
    <row r="207" spans="1:35" s="2" customFormat="1" ht="14.45" customHeight="1" x14ac:dyDescent="0.3">
      <c r="A207" s="29"/>
      <c r="B207" s="30" t="s">
        <v>69</v>
      </c>
      <c r="C207" s="31">
        <v>0</v>
      </c>
      <c r="D207" s="31">
        <v>216</v>
      </c>
      <c r="E207" s="31">
        <v>209</v>
      </c>
      <c r="F207" s="31">
        <v>272</v>
      </c>
      <c r="G207" s="31">
        <v>305</v>
      </c>
      <c r="H207" s="31">
        <v>306</v>
      </c>
      <c r="I207" s="31">
        <v>283</v>
      </c>
      <c r="J207" s="31">
        <v>321</v>
      </c>
      <c r="K207" s="31">
        <v>356</v>
      </c>
      <c r="L207" s="31">
        <v>422</v>
      </c>
      <c r="M207" s="31">
        <v>389</v>
      </c>
      <c r="N207" s="31">
        <v>438</v>
      </c>
      <c r="O207" s="31">
        <v>440</v>
      </c>
      <c r="P207" s="31">
        <v>357</v>
      </c>
      <c r="Q207" s="31">
        <v>369</v>
      </c>
      <c r="R207" s="31">
        <v>372</v>
      </c>
      <c r="S207" s="31">
        <v>376</v>
      </c>
      <c r="T207" s="31">
        <v>394</v>
      </c>
      <c r="U207" s="31">
        <v>417</v>
      </c>
      <c r="V207" s="31">
        <v>420</v>
      </c>
      <c r="W207" s="31">
        <v>465</v>
      </c>
      <c r="X207" s="31">
        <v>503</v>
      </c>
      <c r="Y207" s="31">
        <v>539</v>
      </c>
      <c r="Z207" s="31">
        <v>541</v>
      </c>
      <c r="AA207" s="31">
        <v>530</v>
      </c>
      <c r="AB207" s="31">
        <v>509</v>
      </c>
      <c r="AC207" s="31">
        <v>506</v>
      </c>
      <c r="AD207" s="31">
        <v>483</v>
      </c>
      <c r="AE207" s="32">
        <v>768</v>
      </c>
      <c r="AF207" s="32">
        <v>454</v>
      </c>
      <c r="AG207" s="32">
        <v>383</v>
      </c>
      <c r="AH207" s="32">
        <v>333</v>
      </c>
      <c r="AI207" s="72"/>
    </row>
    <row r="208" spans="1:35" s="2" customFormat="1" ht="14.45" customHeight="1" x14ac:dyDescent="0.3">
      <c r="A208" s="39" t="s">
        <v>95</v>
      </c>
      <c r="B208" s="40"/>
      <c r="C208" s="41">
        <f>+C181+C205+C189+C201+C193+C185</f>
        <v>0</v>
      </c>
      <c r="D208" s="41">
        <f t="shared" ref="D208:P208" si="94">+D181+D205+D189+D201+D193+D185</f>
        <v>398</v>
      </c>
      <c r="E208" s="41">
        <f t="shared" si="94"/>
        <v>358</v>
      </c>
      <c r="F208" s="41">
        <f t="shared" si="94"/>
        <v>478</v>
      </c>
      <c r="G208" s="41">
        <f t="shared" si="94"/>
        <v>570</v>
      </c>
      <c r="H208" s="41">
        <f t="shared" si="94"/>
        <v>751</v>
      </c>
      <c r="I208" s="41">
        <f t="shared" si="94"/>
        <v>855</v>
      </c>
      <c r="J208" s="41">
        <f t="shared" si="94"/>
        <v>914</v>
      </c>
      <c r="K208" s="41">
        <f t="shared" si="94"/>
        <v>859</v>
      </c>
      <c r="L208" s="41">
        <f t="shared" si="94"/>
        <v>776</v>
      </c>
      <c r="M208" s="41">
        <f t="shared" si="94"/>
        <v>698</v>
      </c>
      <c r="N208" s="41">
        <f t="shared" si="94"/>
        <v>608</v>
      </c>
      <c r="O208" s="41">
        <f t="shared" si="94"/>
        <v>573</v>
      </c>
      <c r="P208" s="41">
        <f t="shared" si="94"/>
        <v>602</v>
      </c>
      <c r="Q208" s="41">
        <f>+Q181+Q185+Q205+Q189+Q201+Q193+Q197</f>
        <v>632</v>
      </c>
      <c r="R208" s="41">
        <f t="shared" ref="R208:T210" si="95">+R181+R185+R205+R189+R201+R193+R197</f>
        <v>618</v>
      </c>
      <c r="S208" s="41">
        <f t="shared" si="95"/>
        <v>633</v>
      </c>
      <c r="T208" s="41">
        <f t="shared" si="95"/>
        <v>644</v>
      </c>
      <c r="U208" s="41">
        <f t="shared" ref="U208:Y210" si="96">+U181+U185+U205+U189+U201+U193+U197</f>
        <v>677</v>
      </c>
      <c r="V208" s="41">
        <f t="shared" si="96"/>
        <v>673</v>
      </c>
      <c r="W208" s="42">
        <f t="shared" si="96"/>
        <v>702</v>
      </c>
      <c r="X208" s="41">
        <f t="shared" si="96"/>
        <v>730</v>
      </c>
      <c r="Y208" s="41">
        <f t="shared" si="96"/>
        <v>734</v>
      </c>
      <c r="Z208" s="41">
        <f t="shared" ref="Z208:AA210" si="97">Z181+Z185+Z189+Z193+Z197+Z201+Z205</f>
        <v>745</v>
      </c>
      <c r="AA208" s="41">
        <f t="shared" si="97"/>
        <v>721</v>
      </c>
      <c r="AB208" s="41">
        <f t="shared" ref="AB208:AC210" si="98">AB181+AB185+AB189+AB193+AB197+AB201+AB205</f>
        <v>695</v>
      </c>
      <c r="AC208" s="41">
        <f t="shared" si="98"/>
        <v>756</v>
      </c>
      <c r="AD208" s="41">
        <f t="shared" ref="AD208:AH208" si="99">AD181+AD185+AD189+AD193+AD197+AD201+AD205</f>
        <v>723</v>
      </c>
      <c r="AE208" s="43">
        <f t="shared" ref="AE208:AG208" si="100">AE181+AE185+AE189+AE193+AE197+AE201+AE205</f>
        <v>704</v>
      </c>
      <c r="AF208" s="43">
        <f t="shared" si="100"/>
        <v>719</v>
      </c>
      <c r="AG208" s="43">
        <f t="shared" si="100"/>
        <v>692</v>
      </c>
      <c r="AH208" s="43">
        <f t="shared" si="99"/>
        <v>663</v>
      </c>
      <c r="AI208" s="72"/>
    </row>
    <row r="209" spans="1:35" s="2" customFormat="1" ht="14.45" customHeight="1" x14ac:dyDescent="0.3">
      <c r="A209" s="29" t="s">
        <v>96</v>
      </c>
      <c r="B209" s="30"/>
      <c r="C209" s="31">
        <f t="shared" ref="C209:P210" si="101">+C182+C206+C190+C202+C194+C186</f>
        <v>1084</v>
      </c>
      <c r="D209" s="31">
        <f t="shared" si="101"/>
        <v>355</v>
      </c>
      <c r="E209" s="31">
        <f t="shared" si="101"/>
        <v>230</v>
      </c>
      <c r="F209" s="31">
        <f t="shared" si="101"/>
        <v>204</v>
      </c>
      <c r="G209" s="31">
        <f t="shared" si="101"/>
        <v>175</v>
      </c>
      <c r="H209" s="31">
        <f t="shared" si="101"/>
        <v>142</v>
      </c>
      <c r="I209" s="31">
        <f t="shared" si="101"/>
        <v>100</v>
      </c>
      <c r="J209" s="31">
        <f t="shared" si="101"/>
        <v>44</v>
      </c>
      <c r="K209" s="31">
        <f t="shared" si="101"/>
        <v>29</v>
      </c>
      <c r="L209" s="31">
        <f t="shared" si="101"/>
        <v>16</v>
      </c>
      <c r="M209" s="31">
        <f t="shared" si="101"/>
        <v>11</v>
      </c>
      <c r="N209" s="31">
        <f t="shared" si="101"/>
        <v>9</v>
      </c>
      <c r="O209" s="31">
        <f t="shared" si="101"/>
        <v>7</v>
      </c>
      <c r="P209" s="31">
        <f t="shared" si="101"/>
        <v>7</v>
      </c>
      <c r="Q209" s="31">
        <f>+Q182+Q186+Q206+Q190+Q202+Q194+Q198</f>
        <v>5</v>
      </c>
      <c r="R209" s="31">
        <f t="shared" si="95"/>
        <v>4</v>
      </c>
      <c r="S209" s="31">
        <f t="shared" si="95"/>
        <v>0</v>
      </c>
      <c r="T209" s="31">
        <f t="shared" si="95"/>
        <v>0</v>
      </c>
      <c r="U209" s="31">
        <f t="shared" si="96"/>
        <v>0</v>
      </c>
      <c r="V209" s="31">
        <f t="shared" si="96"/>
        <v>0</v>
      </c>
      <c r="W209" s="31">
        <f t="shared" si="96"/>
        <v>0</v>
      </c>
      <c r="X209" s="31">
        <f t="shared" si="96"/>
        <v>0</v>
      </c>
      <c r="Y209" s="31">
        <f t="shared" si="96"/>
        <v>0</v>
      </c>
      <c r="Z209" s="31">
        <f t="shared" si="97"/>
        <v>0</v>
      </c>
      <c r="AA209" s="31">
        <f t="shared" si="97"/>
        <v>0</v>
      </c>
      <c r="AB209" s="31">
        <f t="shared" si="98"/>
        <v>0</v>
      </c>
      <c r="AC209" s="31">
        <f t="shared" si="98"/>
        <v>0</v>
      </c>
      <c r="AD209" s="31">
        <f t="shared" ref="AD209:AH209" si="102">AD182+AD186+AD190+AD194+AD198+AD202+AD206</f>
        <v>0</v>
      </c>
      <c r="AE209" s="32">
        <f t="shared" ref="AE209:AG209" si="103">AE182+AE186+AE190+AE194+AE198+AE202+AE206</f>
        <v>0</v>
      </c>
      <c r="AF209" s="32">
        <f t="shared" si="103"/>
        <v>0</v>
      </c>
      <c r="AG209" s="32">
        <f t="shared" si="103"/>
        <v>1</v>
      </c>
      <c r="AH209" s="32">
        <f t="shared" si="102"/>
        <v>0</v>
      </c>
      <c r="AI209" s="72"/>
    </row>
    <row r="210" spans="1:35" s="2" customFormat="1" ht="14.45" customHeight="1" x14ac:dyDescent="0.3">
      <c r="A210" s="39" t="s">
        <v>97</v>
      </c>
      <c r="B210" s="40"/>
      <c r="C210" s="41">
        <f t="shared" si="101"/>
        <v>0</v>
      </c>
      <c r="D210" s="41">
        <f t="shared" si="101"/>
        <v>431</v>
      </c>
      <c r="E210" s="41">
        <f t="shared" si="101"/>
        <v>400</v>
      </c>
      <c r="F210" s="41">
        <f t="shared" si="101"/>
        <v>482</v>
      </c>
      <c r="G210" s="41">
        <f t="shared" si="101"/>
        <v>518</v>
      </c>
      <c r="H210" s="41">
        <f t="shared" si="101"/>
        <v>521</v>
      </c>
      <c r="I210" s="41">
        <f t="shared" si="101"/>
        <v>539</v>
      </c>
      <c r="J210" s="41">
        <f t="shared" si="101"/>
        <v>575</v>
      </c>
      <c r="K210" s="41">
        <f t="shared" si="101"/>
        <v>611</v>
      </c>
      <c r="L210" s="41">
        <f t="shared" si="101"/>
        <v>717</v>
      </c>
      <c r="M210" s="41">
        <f t="shared" si="101"/>
        <v>647</v>
      </c>
      <c r="N210" s="41">
        <f t="shared" si="101"/>
        <v>711</v>
      </c>
      <c r="O210" s="41">
        <f t="shared" si="101"/>
        <v>749</v>
      </c>
      <c r="P210" s="41">
        <f t="shared" si="101"/>
        <v>696</v>
      </c>
      <c r="Q210" s="41">
        <f>+Q183+Q187+Q207+Q191+Q203+Q195+Q199</f>
        <v>706</v>
      </c>
      <c r="R210" s="41">
        <f t="shared" si="95"/>
        <v>687</v>
      </c>
      <c r="S210" s="41">
        <f t="shared" si="95"/>
        <v>705</v>
      </c>
      <c r="T210" s="41">
        <f t="shared" si="95"/>
        <v>709</v>
      </c>
      <c r="U210" s="41">
        <f t="shared" si="96"/>
        <v>735</v>
      </c>
      <c r="V210" s="41">
        <f t="shared" si="96"/>
        <v>719</v>
      </c>
      <c r="W210" s="42">
        <f t="shared" si="96"/>
        <v>756</v>
      </c>
      <c r="X210" s="41">
        <f t="shared" si="96"/>
        <v>791</v>
      </c>
      <c r="Y210" s="41">
        <f t="shared" si="96"/>
        <v>832</v>
      </c>
      <c r="Z210" s="41">
        <f t="shared" si="97"/>
        <v>822</v>
      </c>
      <c r="AA210" s="41">
        <f t="shared" si="97"/>
        <v>795</v>
      </c>
      <c r="AB210" s="41">
        <f t="shared" si="98"/>
        <v>754</v>
      </c>
      <c r="AC210" s="41">
        <f t="shared" si="98"/>
        <v>750</v>
      </c>
      <c r="AD210" s="41">
        <f t="shared" ref="AD210:AH210" si="104">AD183+AD187+AD191+AD195+AD199+AD203+AD207</f>
        <v>724</v>
      </c>
      <c r="AE210" s="43">
        <f t="shared" ref="AE210:AG210" si="105">AE183+AE187+AE191+AE195+AE199+AE203+AE207</f>
        <v>1023</v>
      </c>
      <c r="AF210" s="43">
        <f t="shared" si="105"/>
        <v>688</v>
      </c>
      <c r="AG210" s="43">
        <f t="shared" si="105"/>
        <v>595</v>
      </c>
      <c r="AH210" s="43">
        <f t="shared" si="104"/>
        <v>527</v>
      </c>
      <c r="AI210" s="72"/>
    </row>
    <row r="211" spans="1:35" s="2" customFormat="1" ht="14.45" customHeight="1" x14ac:dyDescent="0.3">
      <c r="A211" s="29" t="s">
        <v>98</v>
      </c>
      <c r="B211" s="30"/>
      <c r="C211" s="37">
        <f t="shared" ref="C211:T211" si="106">SUM(C208:C210)</f>
        <v>1084</v>
      </c>
      <c r="D211" s="37">
        <f t="shared" si="106"/>
        <v>1184</v>
      </c>
      <c r="E211" s="37">
        <f t="shared" si="106"/>
        <v>988</v>
      </c>
      <c r="F211" s="37">
        <f t="shared" si="106"/>
        <v>1164</v>
      </c>
      <c r="G211" s="37">
        <f t="shared" si="106"/>
        <v>1263</v>
      </c>
      <c r="H211" s="37">
        <f t="shared" si="106"/>
        <v>1414</v>
      </c>
      <c r="I211" s="37">
        <f t="shared" si="106"/>
        <v>1494</v>
      </c>
      <c r="J211" s="37">
        <f t="shared" si="106"/>
        <v>1533</v>
      </c>
      <c r="K211" s="37">
        <f t="shared" si="106"/>
        <v>1499</v>
      </c>
      <c r="L211" s="37">
        <f t="shared" si="106"/>
        <v>1509</v>
      </c>
      <c r="M211" s="37">
        <f t="shared" si="106"/>
        <v>1356</v>
      </c>
      <c r="N211" s="37">
        <f t="shared" si="106"/>
        <v>1328</v>
      </c>
      <c r="O211" s="37">
        <f t="shared" si="106"/>
        <v>1329</v>
      </c>
      <c r="P211" s="37">
        <f t="shared" si="106"/>
        <v>1305</v>
      </c>
      <c r="Q211" s="37">
        <f t="shared" si="106"/>
        <v>1343</v>
      </c>
      <c r="R211" s="37">
        <f t="shared" si="106"/>
        <v>1309</v>
      </c>
      <c r="S211" s="37">
        <f t="shared" si="106"/>
        <v>1338</v>
      </c>
      <c r="T211" s="37">
        <f t="shared" si="106"/>
        <v>1353</v>
      </c>
      <c r="U211" s="37">
        <f t="shared" ref="U211:Z211" si="107">SUM(U208:U210)</f>
        <v>1412</v>
      </c>
      <c r="V211" s="37">
        <f t="shared" si="107"/>
        <v>1392</v>
      </c>
      <c r="W211" s="37">
        <f t="shared" si="107"/>
        <v>1458</v>
      </c>
      <c r="X211" s="37">
        <f t="shared" si="107"/>
        <v>1521</v>
      </c>
      <c r="Y211" s="37">
        <f t="shared" si="107"/>
        <v>1566</v>
      </c>
      <c r="Z211" s="37">
        <f t="shared" si="107"/>
        <v>1567</v>
      </c>
      <c r="AA211" s="37">
        <f t="shared" ref="AA211:AH211" si="108">SUM(AA208:AA210)</f>
        <v>1516</v>
      </c>
      <c r="AB211" s="37">
        <f t="shared" si="108"/>
        <v>1449</v>
      </c>
      <c r="AC211" s="37">
        <f t="shared" si="108"/>
        <v>1506</v>
      </c>
      <c r="AD211" s="37">
        <f t="shared" si="108"/>
        <v>1447</v>
      </c>
      <c r="AE211" s="38">
        <f t="shared" si="108"/>
        <v>1727</v>
      </c>
      <c r="AF211" s="38">
        <f t="shared" ref="AF211:AG211" si="109">SUM(AF208:AF210)</f>
        <v>1407</v>
      </c>
      <c r="AG211" s="38">
        <f t="shared" si="109"/>
        <v>1288</v>
      </c>
      <c r="AH211" s="38">
        <f t="shared" si="108"/>
        <v>1190</v>
      </c>
      <c r="AI211" s="72"/>
    </row>
    <row r="212" spans="1:35" s="2" customFormat="1" ht="14.45" customHeight="1" x14ac:dyDescent="0.3">
      <c r="A212" s="73" t="s">
        <v>83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2"/>
    </row>
    <row r="213" spans="1:35" ht="14.45" customHeight="1" x14ac:dyDescent="0.1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</row>
    <row r="214" spans="1:35" s="2" customFormat="1" ht="14.45" customHeight="1" x14ac:dyDescent="0.3">
      <c r="A214" s="24" t="s">
        <v>87</v>
      </c>
      <c r="B214" s="25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7"/>
      <c r="X214" s="26"/>
      <c r="Y214" s="26"/>
      <c r="Z214" s="26"/>
      <c r="AA214" s="26"/>
      <c r="AB214" s="26"/>
      <c r="AC214" s="26"/>
      <c r="AD214" s="26"/>
      <c r="AE214" s="28"/>
      <c r="AF214" s="28"/>
      <c r="AG214" s="28"/>
      <c r="AH214" s="28"/>
      <c r="AI214" s="72"/>
    </row>
    <row r="215" spans="1:35" s="2" customFormat="1" ht="14.45" customHeight="1" x14ac:dyDescent="0.3">
      <c r="A215" s="29"/>
      <c r="B215" s="30" t="s">
        <v>68</v>
      </c>
      <c r="C215" s="31">
        <v>0</v>
      </c>
      <c r="D215" s="31">
        <v>4</v>
      </c>
      <c r="E215" s="31">
        <v>3</v>
      </c>
      <c r="F215" s="31">
        <v>4</v>
      </c>
      <c r="G215" s="31">
        <v>4</v>
      </c>
      <c r="H215" s="31">
        <v>10</v>
      </c>
      <c r="I215" s="31">
        <v>18</v>
      </c>
      <c r="J215" s="31">
        <v>25</v>
      </c>
      <c r="K215" s="31">
        <v>23</v>
      </c>
      <c r="L215" s="31">
        <v>24</v>
      </c>
      <c r="M215" s="31">
        <v>24</v>
      </c>
      <c r="N215" s="31">
        <v>18</v>
      </c>
      <c r="O215" s="31">
        <v>5</v>
      </c>
      <c r="P215" s="31">
        <v>8</v>
      </c>
      <c r="Q215" s="31">
        <v>41</v>
      </c>
      <c r="R215" s="31">
        <v>4</v>
      </c>
      <c r="S215" s="31">
        <v>3</v>
      </c>
      <c r="T215" s="31">
        <v>3</v>
      </c>
      <c r="U215" s="31">
        <v>5</v>
      </c>
      <c r="V215" s="31">
        <v>5</v>
      </c>
      <c r="W215" s="31">
        <v>4</v>
      </c>
      <c r="X215" s="31">
        <v>6</v>
      </c>
      <c r="Y215" s="31">
        <v>4</v>
      </c>
      <c r="Z215" s="31">
        <v>4</v>
      </c>
      <c r="AA215" s="31">
        <v>3</v>
      </c>
      <c r="AB215" s="31">
        <v>3</v>
      </c>
      <c r="AC215" s="31">
        <v>2</v>
      </c>
      <c r="AD215" s="31">
        <v>2</v>
      </c>
      <c r="AE215" s="32">
        <v>1</v>
      </c>
      <c r="AF215" s="32">
        <v>1</v>
      </c>
      <c r="AG215" s="32">
        <v>0</v>
      </c>
      <c r="AH215" s="32">
        <v>0</v>
      </c>
      <c r="AI215" s="72"/>
    </row>
    <row r="216" spans="1:35" s="2" customFormat="1" ht="14.45" customHeight="1" x14ac:dyDescent="0.3">
      <c r="A216" s="24"/>
      <c r="B216" s="25" t="s">
        <v>94</v>
      </c>
      <c r="C216" s="26">
        <v>25</v>
      </c>
      <c r="D216" s="26">
        <v>14</v>
      </c>
      <c r="E216" s="26">
        <v>9</v>
      </c>
      <c r="F216" s="26">
        <v>6</v>
      </c>
      <c r="G216" s="26">
        <v>7</v>
      </c>
      <c r="H216" s="26">
        <v>7</v>
      </c>
      <c r="I216" s="26">
        <v>5</v>
      </c>
      <c r="J216" s="26">
        <v>4</v>
      </c>
      <c r="K216" s="26">
        <v>3</v>
      </c>
      <c r="L216" s="26">
        <v>2</v>
      </c>
      <c r="M216" s="26">
        <v>2</v>
      </c>
      <c r="N216" s="26">
        <v>2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7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8">
        <v>0</v>
      </c>
      <c r="AF216" s="28">
        <v>0</v>
      </c>
      <c r="AG216" s="28">
        <v>0</v>
      </c>
      <c r="AH216" s="28">
        <v>0</v>
      </c>
      <c r="AI216" s="72"/>
    </row>
    <row r="217" spans="1:35" s="2" customFormat="1" ht="14.45" customHeight="1" x14ac:dyDescent="0.3">
      <c r="A217" s="29"/>
      <c r="B217" s="30" t="s">
        <v>69</v>
      </c>
      <c r="C217" s="31">
        <v>0</v>
      </c>
      <c r="D217" s="31">
        <v>6</v>
      </c>
      <c r="E217" s="31">
        <v>7</v>
      </c>
      <c r="F217" s="31">
        <v>6</v>
      </c>
      <c r="G217" s="31">
        <v>7</v>
      </c>
      <c r="H217" s="31">
        <v>12</v>
      </c>
      <c r="I217" s="31">
        <v>14</v>
      </c>
      <c r="J217" s="31">
        <v>18</v>
      </c>
      <c r="K217" s="31">
        <v>21</v>
      </c>
      <c r="L217" s="31">
        <v>29</v>
      </c>
      <c r="M217" s="31">
        <v>29</v>
      </c>
      <c r="N217" s="31">
        <v>31</v>
      </c>
      <c r="O217" s="31">
        <v>8</v>
      </c>
      <c r="P217" s="31">
        <v>9</v>
      </c>
      <c r="Q217" s="31">
        <v>45</v>
      </c>
      <c r="R217" s="31">
        <v>10</v>
      </c>
      <c r="S217" s="31">
        <v>10</v>
      </c>
      <c r="T217" s="31">
        <v>11</v>
      </c>
      <c r="U217" s="31">
        <v>12</v>
      </c>
      <c r="V217" s="31">
        <v>11</v>
      </c>
      <c r="W217" s="31">
        <v>7</v>
      </c>
      <c r="X217" s="31">
        <v>8</v>
      </c>
      <c r="Y217" s="31">
        <v>7</v>
      </c>
      <c r="Z217" s="31">
        <v>6</v>
      </c>
      <c r="AA217" s="31">
        <v>6</v>
      </c>
      <c r="AB217" s="31">
        <v>6</v>
      </c>
      <c r="AC217" s="31">
        <v>5</v>
      </c>
      <c r="AD217" s="31">
        <v>5</v>
      </c>
      <c r="AE217" s="32">
        <v>3</v>
      </c>
      <c r="AF217" s="32">
        <v>0</v>
      </c>
      <c r="AG217" s="32">
        <v>0</v>
      </c>
      <c r="AH217" s="32">
        <v>1</v>
      </c>
      <c r="AI217" s="72"/>
    </row>
    <row r="218" spans="1:35" s="2" customFormat="1" ht="14.45" customHeight="1" x14ac:dyDescent="0.3">
      <c r="A218" s="24" t="s">
        <v>18</v>
      </c>
      <c r="B218" s="25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7"/>
      <c r="X218" s="26"/>
      <c r="Y218" s="26"/>
      <c r="Z218" s="26"/>
      <c r="AA218" s="26"/>
      <c r="AB218" s="26"/>
      <c r="AC218" s="26"/>
      <c r="AD218" s="26"/>
      <c r="AE218" s="28"/>
      <c r="AF218" s="28"/>
      <c r="AG218" s="28"/>
      <c r="AH218" s="28"/>
      <c r="AI218" s="72"/>
    </row>
    <row r="219" spans="1:35" s="2" customFormat="1" ht="14.45" customHeight="1" x14ac:dyDescent="0.3">
      <c r="A219" s="29"/>
      <c r="B219" s="30" t="s">
        <v>68</v>
      </c>
      <c r="C219" s="31">
        <v>0</v>
      </c>
      <c r="D219" s="31">
        <v>42</v>
      </c>
      <c r="E219" s="31">
        <v>41</v>
      </c>
      <c r="F219" s="31">
        <v>53</v>
      </c>
      <c r="G219" s="31">
        <v>52</v>
      </c>
      <c r="H219" s="31">
        <v>69</v>
      </c>
      <c r="I219" s="31">
        <v>79</v>
      </c>
      <c r="J219" s="31">
        <v>76</v>
      </c>
      <c r="K219" s="31">
        <v>69</v>
      </c>
      <c r="L219" s="31">
        <v>65</v>
      </c>
      <c r="M219" s="31">
        <v>57</v>
      </c>
      <c r="N219" s="31">
        <v>43</v>
      </c>
      <c r="O219" s="31">
        <v>48</v>
      </c>
      <c r="P219" s="31">
        <v>41</v>
      </c>
      <c r="Q219" s="31">
        <v>37</v>
      </c>
      <c r="R219" s="31">
        <v>35</v>
      </c>
      <c r="S219" s="31">
        <v>43</v>
      </c>
      <c r="T219" s="31">
        <v>40</v>
      </c>
      <c r="U219" s="31">
        <v>40</v>
      </c>
      <c r="V219" s="31">
        <v>40</v>
      </c>
      <c r="W219" s="31">
        <v>32</v>
      </c>
      <c r="X219" s="31">
        <v>37</v>
      </c>
      <c r="Y219" s="31">
        <v>37</v>
      </c>
      <c r="Z219" s="31">
        <v>38</v>
      </c>
      <c r="AA219" s="31">
        <v>37</v>
      </c>
      <c r="AB219" s="31">
        <v>33</v>
      </c>
      <c r="AC219" s="31">
        <v>35</v>
      </c>
      <c r="AD219" s="31">
        <v>36</v>
      </c>
      <c r="AE219" s="32">
        <v>38</v>
      </c>
      <c r="AF219" s="32">
        <v>41</v>
      </c>
      <c r="AG219" s="32">
        <v>44</v>
      </c>
      <c r="AH219" s="32">
        <v>41</v>
      </c>
      <c r="AI219" s="72"/>
    </row>
    <row r="220" spans="1:35" s="2" customFormat="1" ht="14.45" customHeight="1" x14ac:dyDescent="0.3">
      <c r="A220" s="24"/>
      <c r="B220" s="25" t="s">
        <v>94</v>
      </c>
      <c r="C220" s="26">
        <v>107</v>
      </c>
      <c r="D220" s="26">
        <v>43</v>
      </c>
      <c r="E220" s="26">
        <v>22</v>
      </c>
      <c r="F220" s="26">
        <v>23</v>
      </c>
      <c r="G220" s="26">
        <v>18</v>
      </c>
      <c r="H220" s="26">
        <v>18</v>
      </c>
      <c r="I220" s="26">
        <v>8</v>
      </c>
      <c r="J220" s="26">
        <v>5</v>
      </c>
      <c r="K220" s="26">
        <v>4</v>
      </c>
      <c r="L220" s="26">
        <v>3</v>
      </c>
      <c r="M220" s="26">
        <v>2</v>
      </c>
      <c r="N220" s="26">
        <v>2</v>
      </c>
      <c r="O220" s="26">
        <v>2</v>
      </c>
      <c r="P220" s="26">
        <v>2</v>
      </c>
      <c r="Q220" s="26">
        <v>2</v>
      </c>
      <c r="R220" s="26">
        <v>1</v>
      </c>
      <c r="S220" s="26">
        <v>0</v>
      </c>
      <c r="T220" s="26">
        <v>0</v>
      </c>
      <c r="U220" s="26">
        <v>0</v>
      </c>
      <c r="V220" s="26">
        <v>0</v>
      </c>
      <c r="W220" s="27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8">
        <v>0</v>
      </c>
      <c r="AF220" s="28">
        <v>0</v>
      </c>
      <c r="AG220" s="28">
        <v>0</v>
      </c>
      <c r="AH220" s="28">
        <v>0</v>
      </c>
      <c r="AI220" s="72"/>
    </row>
    <row r="221" spans="1:35" s="2" customFormat="1" ht="14.45" customHeight="1" x14ac:dyDescent="0.3">
      <c r="A221" s="29"/>
      <c r="B221" s="30" t="s">
        <v>69</v>
      </c>
      <c r="C221" s="31">
        <v>0</v>
      </c>
      <c r="D221" s="31">
        <v>30</v>
      </c>
      <c r="E221" s="31">
        <v>33</v>
      </c>
      <c r="F221" s="31">
        <v>39</v>
      </c>
      <c r="G221" s="31">
        <v>38</v>
      </c>
      <c r="H221" s="31">
        <v>35</v>
      </c>
      <c r="I221" s="31">
        <v>35</v>
      </c>
      <c r="J221" s="31">
        <v>33</v>
      </c>
      <c r="K221" s="31">
        <v>35</v>
      </c>
      <c r="L221" s="31">
        <v>35</v>
      </c>
      <c r="M221" s="31">
        <v>36</v>
      </c>
      <c r="N221" s="31">
        <v>39</v>
      </c>
      <c r="O221" s="31">
        <v>42</v>
      </c>
      <c r="P221" s="31">
        <v>38</v>
      </c>
      <c r="Q221" s="31">
        <v>35</v>
      </c>
      <c r="R221" s="31">
        <v>31</v>
      </c>
      <c r="S221" s="31">
        <v>28</v>
      </c>
      <c r="T221" s="31">
        <v>25</v>
      </c>
      <c r="U221" s="31">
        <v>22</v>
      </c>
      <c r="V221" s="31">
        <v>23</v>
      </c>
      <c r="W221" s="31">
        <v>24</v>
      </c>
      <c r="X221" s="31">
        <v>30</v>
      </c>
      <c r="Y221" s="31">
        <v>32</v>
      </c>
      <c r="Z221" s="31">
        <v>36</v>
      </c>
      <c r="AA221" s="31">
        <v>37</v>
      </c>
      <c r="AB221" s="31">
        <v>34</v>
      </c>
      <c r="AC221" s="31">
        <v>34</v>
      </c>
      <c r="AD221" s="31">
        <v>35</v>
      </c>
      <c r="AE221" s="32">
        <v>34</v>
      </c>
      <c r="AF221" s="32">
        <v>39</v>
      </c>
      <c r="AG221" s="32">
        <v>25</v>
      </c>
      <c r="AH221" s="32">
        <v>26</v>
      </c>
      <c r="AI221" s="72"/>
    </row>
    <row r="222" spans="1:35" s="2" customFormat="1" ht="14.45" customHeight="1" x14ac:dyDescent="0.3">
      <c r="A222" s="24" t="s">
        <v>19</v>
      </c>
      <c r="B222" s="25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7"/>
      <c r="X222" s="26"/>
      <c r="Y222" s="26"/>
      <c r="Z222" s="26"/>
      <c r="AA222" s="26"/>
      <c r="AB222" s="26"/>
      <c r="AC222" s="26"/>
      <c r="AD222" s="26"/>
      <c r="AE222" s="28"/>
      <c r="AF222" s="28"/>
      <c r="AG222" s="28"/>
      <c r="AH222" s="28"/>
      <c r="AI222" s="72"/>
    </row>
    <row r="223" spans="1:35" s="2" customFormat="1" ht="14.45" customHeight="1" x14ac:dyDescent="0.3">
      <c r="A223" s="29"/>
      <c r="B223" s="30" t="s">
        <v>68</v>
      </c>
      <c r="C223" s="31">
        <v>0</v>
      </c>
      <c r="D223" s="31">
        <v>83</v>
      </c>
      <c r="E223" s="31">
        <v>76</v>
      </c>
      <c r="F223" s="31">
        <v>96</v>
      </c>
      <c r="G223" s="31">
        <v>110</v>
      </c>
      <c r="H223" s="31">
        <v>132</v>
      </c>
      <c r="I223" s="31">
        <v>158</v>
      </c>
      <c r="J223" s="31">
        <v>161</v>
      </c>
      <c r="K223" s="31">
        <v>149</v>
      </c>
      <c r="L223" s="31">
        <v>137</v>
      </c>
      <c r="M223" s="31">
        <v>122</v>
      </c>
      <c r="N223" s="31">
        <v>111</v>
      </c>
      <c r="O223" s="31">
        <v>91</v>
      </c>
      <c r="P223" s="31">
        <v>94</v>
      </c>
      <c r="Q223" s="31">
        <v>85</v>
      </c>
      <c r="R223" s="31">
        <v>78</v>
      </c>
      <c r="S223" s="31">
        <v>69</v>
      </c>
      <c r="T223" s="31">
        <v>69</v>
      </c>
      <c r="U223" s="31">
        <v>69</v>
      </c>
      <c r="V223" s="31">
        <v>67</v>
      </c>
      <c r="W223" s="31">
        <v>65</v>
      </c>
      <c r="X223" s="31">
        <v>55</v>
      </c>
      <c r="Y223" s="31">
        <v>56</v>
      </c>
      <c r="Z223" s="31">
        <v>56</v>
      </c>
      <c r="AA223" s="31">
        <v>53</v>
      </c>
      <c r="AB223" s="31">
        <v>51</v>
      </c>
      <c r="AC223" s="31">
        <v>51</v>
      </c>
      <c r="AD223" s="31">
        <v>49</v>
      </c>
      <c r="AE223" s="32">
        <v>43</v>
      </c>
      <c r="AF223" s="32">
        <v>41</v>
      </c>
      <c r="AG223" s="32">
        <v>35</v>
      </c>
      <c r="AH223" s="32">
        <v>36</v>
      </c>
      <c r="AI223" s="72"/>
    </row>
    <row r="224" spans="1:35" s="2" customFormat="1" ht="14.45" customHeight="1" x14ac:dyDescent="0.3">
      <c r="A224" s="24"/>
      <c r="B224" s="25" t="s">
        <v>94</v>
      </c>
      <c r="C224" s="26">
        <v>237</v>
      </c>
      <c r="D224" s="26">
        <v>72</v>
      </c>
      <c r="E224" s="26">
        <v>51</v>
      </c>
      <c r="F224" s="26">
        <v>44</v>
      </c>
      <c r="G224" s="26">
        <v>40</v>
      </c>
      <c r="H224" s="26">
        <v>33</v>
      </c>
      <c r="I224" s="26">
        <v>24</v>
      </c>
      <c r="J224" s="26">
        <v>13</v>
      </c>
      <c r="K224" s="26">
        <v>9</v>
      </c>
      <c r="L224" s="26">
        <v>7</v>
      </c>
      <c r="M224" s="26">
        <v>4</v>
      </c>
      <c r="N224" s="26">
        <v>3</v>
      </c>
      <c r="O224" s="26">
        <v>2</v>
      </c>
      <c r="P224" s="26">
        <v>3</v>
      </c>
      <c r="Q224" s="26">
        <v>1</v>
      </c>
      <c r="R224" s="26">
        <v>2</v>
      </c>
      <c r="S224" s="26">
        <v>0</v>
      </c>
      <c r="T224" s="26">
        <v>0</v>
      </c>
      <c r="U224" s="26">
        <v>0</v>
      </c>
      <c r="V224" s="26">
        <v>0</v>
      </c>
      <c r="W224" s="27">
        <v>0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8">
        <v>0</v>
      </c>
      <c r="AF224" s="28">
        <v>0</v>
      </c>
      <c r="AG224" s="28">
        <v>1</v>
      </c>
      <c r="AH224" s="28">
        <v>0</v>
      </c>
      <c r="AI224" s="72"/>
    </row>
    <row r="225" spans="1:35" s="2" customFormat="1" ht="14.45" customHeight="1" x14ac:dyDescent="0.3">
      <c r="A225" s="29"/>
      <c r="B225" s="30" t="s">
        <v>69</v>
      </c>
      <c r="C225" s="31">
        <v>0</v>
      </c>
      <c r="D225" s="31">
        <v>101</v>
      </c>
      <c r="E225" s="31">
        <v>79</v>
      </c>
      <c r="F225" s="31">
        <v>97</v>
      </c>
      <c r="G225" s="31">
        <v>102</v>
      </c>
      <c r="H225" s="31">
        <v>98</v>
      </c>
      <c r="I225" s="31">
        <v>99</v>
      </c>
      <c r="J225" s="31">
        <v>99</v>
      </c>
      <c r="K225" s="31">
        <v>97</v>
      </c>
      <c r="L225" s="31">
        <v>96</v>
      </c>
      <c r="M225" s="31">
        <v>84</v>
      </c>
      <c r="N225" s="31">
        <v>93</v>
      </c>
      <c r="O225" s="31">
        <v>92</v>
      </c>
      <c r="P225" s="31">
        <v>78</v>
      </c>
      <c r="Q225" s="31">
        <v>65</v>
      </c>
      <c r="R225" s="31">
        <v>61</v>
      </c>
      <c r="S225" s="31">
        <v>55</v>
      </c>
      <c r="T225" s="31">
        <v>56</v>
      </c>
      <c r="U225" s="31">
        <v>60</v>
      </c>
      <c r="V225" s="31">
        <v>52</v>
      </c>
      <c r="W225" s="31">
        <v>51</v>
      </c>
      <c r="X225" s="31">
        <v>49</v>
      </c>
      <c r="Y225" s="31">
        <v>51</v>
      </c>
      <c r="Z225" s="31">
        <v>48</v>
      </c>
      <c r="AA225" s="31">
        <v>44</v>
      </c>
      <c r="AB225" s="31">
        <v>41</v>
      </c>
      <c r="AC225" s="31">
        <v>38</v>
      </c>
      <c r="AD225" s="31">
        <v>31</v>
      </c>
      <c r="AE225" s="32">
        <v>29</v>
      </c>
      <c r="AF225" s="32">
        <v>23</v>
      </c>
      <c r="AG225" s="32">
        <v>26</v>
      </c>
      <c r="AH225" s="32">
        <v>24</v>
      </c>
      <c r="AI225" s="72"/>
    </row>
    <row r="226" spans="1:35" s="2" customFormat="1" ht="14.45" customHeight="1" x14ac:dyDescent="0.3">
      <c r="A226" s="24" t="s">
        <v>20</v>
      </c>
      <c r="B226" s="25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7"/>
      <c r="X226" s="26"/>
      <c r="Y226" s="26"/>
      <c r="Z226" s="26"/>
      <c r="AA226" s="26"/>
      <c r="AB226" s="26"/>
      <c r="AC226" s="26"/>
      <c r="AD226" s="26"/>
      <c r="AE226" s="28"/>
      <c r="AF226" s="28"/>
      <c r="AG226" s="28"/>
      <c r="AH226" s="28"/>
      <c r="AI226" s="72"/>
    </row>
    <row r="227" spans="1:35" s="2" customFormat="1" ht="14.45" customHeight="1" x14ac:dyDescent="0.3">
      <c r="A227" s="29"/>
      <c r="B227" s="30" t="s">
        <v>68</v>
      </c>
      <c r="C227" s="31">
        <v>0</v>
      </c>
      <c r="D227" s="31">
        <v>23</v>
      </c>
      <c r="E227" s="31">
        <v>15</v>
      </c>
      <c r="F227" s="31">
        <v>20</v>
      </c>
      <c r="G227" s="31">
        <v>28</v>
      </c>
      <c r="H227" s="31">
        <v>47</v>
      </c>
      <c r="I227" s="31">
        <v>45</v>
      </c>
      <c r="J227" s="31">
        <v>51</v>
      </c>
      <c r="K227" s="31">
        <v>45</v>
      </c>
      <c r="L227" s="31">
        <v>40</v>
      </c>
      <c r="M227" s="31">
        <v>37</v>
      </c>
      <c r="N227" s="31">
        <v>25</v>
      </c>
      <c r="O227" s="31">
        <v>27</v>
      </c>
      <c r="P227" s="31">
        <v>25</v>
      </c>
      <c r="Q227" s="31">
        <v>20</v>
      </c>
      <c r="R227" s="31">
        <v>18</v>
      </c>
      <c r="S227" s="31">
        <v>18</v>
      </c>
      <c r="T227" s="31">
        <v>17</v>
      </c>
      <c r="U227" s="31">
        <v>18</v>
      </c>
      <c r="V227" s="31">
        <v>17</v>
      </c>
      <c r="W227" s="31">
        <v>17</v>
      </c>
      <c r="X227" s="31">
        <v>17</v>
      </c>
      <c r="Y227" s="31">
        <v>12</v>
      </c>
      <c r="Z227" s="31">
        <v>12</v>
      </c>
      <c r="AA227" s="31">
        <v>5</v>
      </c>
      <c r="AB227" s="31">
        <v>6</v>
      </c>
      <c r="AC227" s="31">
        <v>7</v>
      </c>
      <c r="AD227" s="31">
        <v>8</v>
      </c>
      <c r="AE227" s="32">
        <v>9</v>
      </c>
      <c r="AF227" s="32">
        <v>8</v>
      </c>
      <c r="AG227" s="32">
        <v>7</v>
      </c>
      <c r="AH227" s="32">
        <v>7</v>
      </c>
      <c r="AI227" s="72"/>
    </row>
    <row r="228" spans="1:35" s="2" customFormat="1" ht="14.45" customHeight="1" x14ac:dyDescent="0.3">
      <c r="A228" s="24"/>
      <c r="B228" s="25" t="s">
        <v>94</v>
      </c>
      <c r="C228" s="26">
        <v>74</v>
      </c>
      <c r="D228" s="26">
        <v>26</v>
      </c>
      <c r="E228" s="26">
        <v>19</v>
      </c>
      <c r="F228" s="26">
        <v>16</v>
      </c>
      <c r="G228" s="26">
        <v>16</v>
      </c>
      <c r="H228" s="26">
        <v>12</v>
      </c>
      <c r="I228" s="26">
        <v>8</v>
      </c>
      <c r="J228" s="26">
        <v>3</v>
      </c>
      <c r="K228" s="26">
        <v>1</v>
      </c>
      <c r="L228" s="26">
        <v>1</v>
      </c>
      <c r="M228" s="26">
        <v>1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7">
        <v>0</v>
      </c>
      <c r="X228" s="26">
        <v>0</v>
      </c>
      <c r="Y228" s="26">
        <v>0</v>
      </c>
      <c r="Z228" s="26">
        <v>0</v>
      </c>
      <c r="AA228" s="26">
        <v>0</v>
      </c>
      <c r="AB228" s="26">
        <v>0</v>
      </c>
      <c r="AC228" s="26">
        <v>0</v>
      </c>
      <c r="AD228" s="26">
        <v>0</v>
      </c>
      <c r="AE228" s="28">
        <v>0</v>
      </c>
      <c r="AF228" s="28">
        <v>0</v>
      </c>
      <c r="AG228" s="28">
        <v>0</v>
      </c>
      <c r="AH228" s="28">
        <v>0</v>
      </c>
      <c r="AI228" s="72"/>
    </row>
    <row r="229" spans="1:35" s="2" customFormat="1" ht="14.45" customHeight="1" x14ac:dyDescent="0.3">
      <c r="A229" s="29"/>
      <c r="B229" s="30" t="s">
        <v>69</v>
      </c>
      <c r="C229" s="31">
        <v>0</v>
      </c>
      <c r="D229" s="31">
        <v>26</v>
      </c>
      <c r="E229" s="31">
        <v>29</v>
      </c>
      <c r="F229" s="31">
        <v>31</v>
      </c>
      <c r="G229" s="31">
        <v>29</v>
      </c>
      <c r="H229" s="31">
        <v>26</v>
      </c>
      <c r="I229" s="31">
        <v>33</v>
      </c>
      <c r="J229" s="31">
        <v>33</v>
      </c>
      <c r="K229" s="31">
        <v>30</v>
      </c>
      <c r="L229" s="31">
        <v>28</v>
      </c>
      <c r="M229" s="31">
        <v>21</v>
      </c>
      <c r="N229" s="31">
        <v>24</v>
      </c>
      <c r="O229" s="31">
        <v>18</v>
      </c>
      <c r="P229" s="31">
        <v>19</v>
      </c>
      <c r="Q229" s="31">
        <v>16</v>
      </c>
      <c r="R229" s="31">
        <v>11</v>
      </c>
      <c r="S229" s="31">
        <v>8</v>
      </c>
      <c r="T229" s="31">
        <v>11</v>
      </c>
      <c r="U229" s="31">
        <v>9</v>
      </c>
      <c r="V229" s="31">
        <v>11</v>
      </c>
      <c r="W229" s="31">
        <v>7</v>
      </c>
      <c r="X229" s="31">
        <v>9</v>
      </c>
      <c r="Y229" s="31">
        <v>11</v>
      </c>
      <c r="Z229" s="31">
        <v>13</v>
      </c>
      <c r="AA229" s="31">
        <v>10</v>
      </c>
      <c r="AB229" s="31">
        <v>8</v>
      </c>
      <c r="AC229" s="31">
        <v>7</v>
      </c>
      <c r="AD229" s="31">
        <v>4</v>
      </c>
      <c r="AE229" s="32">
        <v>4</v>
      </c>
      <c r="AF229" s="32">
        <v>4</v>
      </c>
      <c r="AG229" s="32">
        <v>5</v>
      </c>
      <c r="AH229" s="32">
        <v>6</v>
      </c>
      <c r="AI229" s="72"/>
    </row>
    <row r="230" spans="1:35" s="2" customFormat="1" ht="14.45" customHeight="1" x14ac:dyDescent="0.3">
      <c r="A230" s="24" t="s">
        <v>67</v>
      </c>
      <c r="B230" s="25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7"/>
      <c r="X230" s="26"/>
      <c r="Y230" s="26"/>
      <c r="Z230" s="26"/>
      <c r="AA230" s="26"/>
      <c r="AB230" s="26"/>
      <c r="AC230" s="26"/>
      <c r="AD230" s="26"/>
      <c r="AE230" s="28"/>
      <c r="AF230" s="28"/>
      <c r="AG230" s="28"/>
      <c r="AH230" s="28"/>
      <c r="AI230" s="72"/>
    </row>
    <row r="231" spans="1:35" s="2" customFormat="1" ht="14.45" customHeight="1" x14ac:dyDescent="0.3">
      <c r="A231" s="33"/>
      <c r="B231" s="34" t="s">
        <v>68</v>
      </c>
      <c r="C231" s="35">
        <v>0</v>
      </c>
      <c r="D231" s="35">
        <v>18</v>
      </c>
      <c r="E231" s="35">
        <v>19</v>
      </c>
      <c r="F231" s="35">
        <v>27</v>
      </c>
      <c r="G231" s="35">
        <v>37</v>
      </c>
      <c r="H231" s="35">
        <v>47</v>
      </c>
      <c r="I231" s="35">
        <v>57</v>
      </c>
      <c r="J231" s="35">
        <v>58</v>
      </c>
      <c r="K231" s="35">
        <v>47</v>
      </c>
      <c r="L231" s="35">
        <v>45</v>
      </c>
      <c r="M231" s="35">
        <v>39</v>
      </c>
      <c r="N231" s="35">
        <v>35</v>
      </c>
      <c r="O231" s="35">
        <v>33</v>
      </c>
      <c r="P231" s="35">
        <v>29</v>
      </c>
      <c r="Q231" s="35">
        <v>27</v>
      </c>
      <c r="R231" s="35">
        <v>30</v>
      </c>
      <c r="S231" s="35">
        <v>35</v>
      </c>
      <c r="T231" s="35">
        <v>40</v>
      </c>
      <c r="U231" s="35">
        <v>40</v>
      </c>
      <c r="V231" s="35">
        <v>32</v>
      </c>
      <c r="W231" s="35">
        <v>34</v>
      </c>
      <c r="X231" s="35">
        <v>30</v>
      </c>
      <c r="Y231" s="35">
        <v>34</v>
      </c>
      <c r="Z231" s="35">
        <v>30</v>
      </c>
      <c r="AA231" s="35">
        <v>25</v>
      </c>
      <c r="AB231" s="35">
        <v>22</v>
      </c>
      <c r="AC231" s="35">
        <v>24</v>
      </c>
      <c r="AD231" s="35">
        <v>22</v>
      </c>
      <c r="AE231" s="36">
        <v>18</v>
      </c>
      <c r="AF231" s="36">
        <v>16</v>
      </c>
      <c r="AG231" s="36">
        <v>18</v>
      </c>
      <c r="AH231" s="36">
        <v>16</v>
      </c>
      <c r="AI231" s="72"/>
    </row>
    <row r="232" spans="1:35" s="2" customFormat="1" ht="14.45" customHeight="1" x14ac:dyDescent="0.3">
      <c r="A232" s="24"/>
      <c r="B232" s="25" t="s">
        <v>94</v>
      </c>
      <c r="C232" s="26">
        <v>45</v>
      </c>
      <c r="D232" s="26">
        <v>9</v>
      </c>
      <c r="E232" s="26">
        <v>8</v>
      </c>
      <c r="F232" s="26">
        <v>7</v>
      </c>
      <c r="G232" s="26">
        <v>7</v>
      </c>
      <c r="H232" s="26">
        <v>6</v>
      </c>
      <c r="I232" s="26">
        <v>5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7">
        <v>0</v>
      </c>
      <c r="X232" s="26">
        <v>0</v>
      </c>
      <c r="Y232" s="26">
        <v>0</v>
      </c>
      <c r="Z232" s="26">
        <v>0</v>
      </c>
      <c r="AA232" s="26">
        <v>0</v>
      </c>
      <c r="AB232" s="26">
        <v>0</v>
      </c>
      <c r="AC232" s="26">
        <v>0</v>
      </c>
      <c r="AD232" s="26">
        <v>0</v>
      </c>
      <c r="AE232" s="28">
        <v>0</v>
      </c>
      <c r="AF232" s="28">
        <v>0</v>
      </c>
      <c r="AG232" s="28">
        <v>0</v>
      </c>
      <c r="AH232" s="28">
        <v>0</v>
      </c>
      <c r="AI232" s="72"/>
    </row>
    <row r="233" spans="1:35" s="2" customFormat="1" ht="14.45" customHeight="1" x14ac:dyDescent="0.3">
      <c r="A233" s="29"/>
      <c r="B233" s="30" t="s">
        <v>69</v>
      </c>
      <c r="C233" s="31">
        <v>0</v>
      </c>
      <c r="D233" s="31">
        <v>13</v>
      </c>
      <c r="E233" s="31">
        <v>14</v>
      </c>
      <c r="F233" s="31">
        <v>15</v>
      </c>
      <c r="G233" s="31">
        <v>15</v>
      </c>
      <c r="H233" s="31">
        <v>15</v>
      </c>
      <c r="I233" s="31">
        <v>16</v>
      </c>
      <c r="J233" s="31">
        <v>17</v>
      </c>
      <c r="K233" s="31">
        <v>25</v>
      </c>
      <c r="L233" s="31">
        <v>27</v>
      </c>
      <c r="M233" s="31">
        <v>29</v>
      </c>
      <c r="N233" s="31">
        <v>32</v>
      </c>
      <c r="O233" s="31">
        <v>39</v>
      </c>
      <c r="P233" s="31">
        <v>30</v>
      </c>
      <c r="Q233" s="31">
        <v>29</v>
      </c>
      <c r="R233" s="31">
        <v>27</v>
      </c>
      <c r="S233" s="31">
        <v>25</v>
      </c>
      <c r="T233" s="31">
        <v>25</v>
      </c>
      <c r="U233" s="31">
        <v>24</v>
      </c>
      <c r="V233" s="31">
        <v>26</v>
      </c>
      <c r="W233" s="31">
        <v>26</v>
      </c>
      <c r="X233" s="31">
        <v>30</v>
      </c>
      <c r="Y233" s="31">
        <v>33</v>
      </c>
      <c r="Z233" s="31">
        <v>26</v>
      </c>
      <c r="AA233" s="31">
        <v>23</v>
      </c>
      <c r="AB233" s="31">
        <v>20</v>
      </c>
      <c r="AC233" s="31">
        <v>17</v>
      </c>
      <c r="AD233" s="31">
        <v>18</v>
      </c>
      <c r="AE233" s="32">
        <v>20</v>
      </c>
      <c r="AF233" s="32">
        <v>16</v>
      </c>
      <c r="AG233" s="32">
        <v>16</v>
      </c>
      <c r="AH233" s="32">
        <v>11</v>
      </c>
      <c r="AI233" s="72"/>
    </row>
    <row r="234" spans="1:35" s="2" customFormat="1" ht="14.45" customHeight="1" x14ac:dyDescent="0.3">
      <c r="A234" s="24" t="s">
        <v>21</v>
      </c>
      <c r="B234" s="25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7"/>
      <c r="X234" s="26"/>
      <c r="Y234" s="26"/>
      <c r="Z234" s="26"/>
      <c r="AA234" s="26"/>
      <c r="AB234" s="26"/>
      <c r="AC234" s="26"/>
      <c r="AD234" s="26"/>
      <c r="AE234" s="28"/>
      <c r="AF234" s="28"/>
      <c r="AG234" s="28"/>
      <c r="AH234" s="28"/>
      <c r="AI234" s="72"/>
    </row>
    <row r="235" spans="1:35" s="2" customFormat="1" ht="14.45" customHeight="1" x14ac:dyDescent="0.3">
      <c r="A235" s="29"/>
      <c r="B235" s="30" t="s">
        <v>68</v>
      </c>
      <c r="C235" s="31">
        <v>0</v>
      </c>
      <c r="D235" s="31">
        <v>15</v>
      </c>
      <c r="E235" s="31">
        <v>12</v>
      </c>
      <c r="F235" s="31">
        <v>13</v>
      </c>
      <c r="G235" s="31">
        <v>17</v>
      </c>
      <c r="H235" s="31">
        <v>22</v>
      </c>
      <c r="I235" s="31">
        <v>27</v>
      </c>
      <c r="J235" s="31">
        <v>25</v>
      </c>
      <c r="K235" s="31">
        <v>26</v>
      </c>
      <c r="L235" s="31">
        <v>25</v>
      </c>
      <c r="M235" s="31">
        <v>24</v>
      </c>
      <c r="N235" s="31">
        <v>21</v>
      </c>
      <c r="O235" s="31">
        <v>24</v>
      </c>
      <c r="P235" s="31">
        <v>25</v>
      </c>
      <c r="Q235" s="31">
        <v>25</v>
      </c>
      <c r="R235" s="31">
        <v>28</v>
      </c>
      <c r="S235" s="31">
        <v>24</v>
      </c>
      <c r="T235" s="31">
        <v>29</v>
      </c>
      <c r="U235" s="31">
        <v>32</v>
      </c>
      <c r="V235" s="31">
        <v>25</v>
      </c>
      <c r="W235" s="31">
        <v>27</v>
      </c>
      <c r="X235" s="31">
        <v>23</v>
      </c>
      <c r="Y235" s="31">
        <v>23</v>
      </c>
      <c r="Z235" s="31">
        <v>21</v>
      </c>
      <c r="AA235" s="31">
        <v>21</v>
      </c>
      <c r="AB235" s="31">
        <v>21</v>
      </c>
      <c r="AC235" s="31">
        <v>27</v>
      </c>
      <c r="AD235" s="31">
        <v>29</v>
      </c>
      <c r="AE235" s="32">
        <v>33</v>
      </c>
      <c r="AF235" s="32">
        <v>32</v>
      </c>
      <c r="AG235" s="32">
        <v>21</v>
      </c>
      <c r="AH235" s="32">
        <v>16</v>
      </c>
      <c r="AI235" s="72"/>
    </row>
    <row r="236" spans="1:35" s="2" customFormat="1" ht="14.45" customHeight="1" x14ac:dyDescent="0.3">
      <c r="A236" s="24"/>
      <c r="B236" s="25" t="s">
        <v>94</v>
      </c>
      <c r="C236" s="26">
        <v>34</v>
      </c>
      <c r="D236" s="26">
        <v>14</v>
      </c>
      <c r="E236" s="26">
        <v>9</v>
      </c>
      <c r="F236" s="26">
        <v>9</v>
      </c>
      <c r="G236" s="26">
        <v>4</v>
      </c>
      <c r="H236" s="26">
        <v>3</v>
      </c>
      <c r="I236" s="26">
        <v>3</v>
      </c>
      <c r="J236" s="26">
        <v>1</v>
      </c>
      <c r="K236" s="26">
        <v>1</v>
      </c>
      <c r="L236" s="26">
        <v>1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7">
        <v>0</v>
      </c>
      <c r="X236" s="26">
        <v>0</v>
      </c>
      <c r="Y236" s="26">
        <v>0</v>
      </c>
      <c r="Z236" s="26">
        <v>0</v>
      </c>
      <c r="AA236" s="26">
        <v>0</v>
      </c>
      <c r="AB236" s="26">
        <v>0</v>
      </c>
      <c r="AC236" s="26">
        <v>0</v>
      </c>
      <c r="AD236" s="26">
        <v>0</v>
      </c>
      <c r="AE236" s="28">
        <v>0</v>
      </c>
      <c r="AF236" s="28">
        <v>0</v>
      </c>
      <c r="AG236" s="28">
        <v>0</v>
      </c>
      <c r="AH236" s="28">
        <v>0</v>
      </c>
      <c r="AI236" s="72"/>
    </row>
    <row r="237" spans="1:35" s="2" customFormat="1" ht="14.45" customHeight="1" x14ac:dyDescent="0.3">
      <c r="A237" s="29"/>
      <c r="B237" s="30" t="s">
        <v>69</v>
      </c>
      <c r="C237" s="31">
        <v>0</v>
      </c>
      <c r="D237" s="31">
        <v>13</v>
      </c>
      <c r="E237" s="31">
        <v>15</v>
      </c>
      <c r="F237" s="31">
        <v>17</v>
      </c>
      <c r="G237" s="31">
        <v>21</v>
      </c>
      <c r="H237" s="31">
        <v>20</v>
      </c>
      <c r="I237" s="31">
        <v>21</v>
      </c>
      <c r="J237" s="31">
        <v>24</v>
      </c>
      <c r="K237" s="31">
        <v>24</v>
      </c>
      <c r="L237" s="31">
        <v>25</v>
      </c>
      <c r="M237" s="31">
        <v>24</v>
      </c>
      <c r="N237" s="31">
        <v>20</v>
      </c>
      <c r="O237" s="31">
        <v>25</v>
      </c>
      <c r="P237" s="31">
        <v>24</v>
      </c>
      <c r="Q237" s="31">
        <v>21</v>
      </c>
      <c r="R237" s="31">
        <v>28</v>
      </c>
      <c r="S237" s="31">
        <v>33</v>
      </c>
      <c r="T237" s="31">
        <v>28</v>
      </c>
      <c r="U237" s="31">
        <v>33</v>
      </c>
      <c r="V237" s="31">
        <v>32</v>
      </c>
      <c r="W237" s="31">
        <v>35</v>
      </c>
      <c r="X237" s="31">
        <v>35</v>
      </c>
      <c r="Y237" s="31">
        <v>35</v>
      </c>
      <c r="Z237" s="31">
        <v>31</v>
      </c>
      <c r="AA237" s="31">
        <v>29</v>
      </c>
      <c r="AB237" s="31">
        <v>21</v>
      </c>
      <c r="AC237" s="31">
        <v>26</v>
      </c>
      <c r="AD237" s="31">
        <v>22</v>
      </c>
      <c r="AE237" s="32">
        <v>24</v>
      </c>
      <c r="AF237" s="32">
        <v>15</v>
      </c>
      <c r="AG237" s="32">
        <v>15</v>
      </c>
      <c r="AH237" s="32">
        <v>13</v>
      </c>
      <c r="AI237" s="72"/>
    </row>
    <row r="238" spans="1:35" s="2" customFormat="1" ht="14.45" customHeight="1" x14ac:dyDescent="0.3">
      <c r="A238" s="24" t="s">
        <v>23</v>
      </c>
      <c r="B238" s="25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7"/>
      <c r="X238" s="26"/>
      <c r="Y238" s="26"/>
      <c r="Z238" s="26"/>
      <c r="AA238" s="26"/>
      <c r="AB238" s="26"/>
      <c r="AC238" s="26"/>
      <c r="AD238" s="26"/>
      <c r="AE238" s="28"/>
      <c r="AF238" s="28"/>
      <c r="AG238" s="28"/>
      <c r="AH238" s="28"/>
      <c r="AI238" s="72"/>
    </row>
    <row r="239" spans="1:35" s="2" customFormat="1" ht="14.45" customHeight="1" x14ac:dyDescent="0.3">
      <c r="A239" s="29"/>
      <c r="B239" s="30" t="s">
        <v>68</v>
      </c>
      <c r="C239" s="31">
        <v>0</v>
      </c>
      <c r="D239" s="31">
        <v>33</v>
      </c>
      <c r="E239" s="31">
        <v>32</v>
      </c>
      <c r="F239" s="31">
        <v>41</v>
      </c>
      <c r="G239" s="31">
        <v>50</v>
      </c>
      <c r="H239" s="31">
        <v>58</v>
      </c>
      <c r="I239" s="31">
        <v>64</v>
      </c>
      <c r="J239" s="31">
        <v>73</v>
      </c>
      <c r="K239" s="31">
        <v>78</v>
      </c>
      <c r="L239" s="31">
        <v>70</v>
      </c>
      <c r="M239" s="31">
        <v>65</v>
      </c>
      <c r="N239" s="31">
        <v>59</v>
      </c>
      <c r="O239" s="31">
        <v>51</v>
      </c>
      <c r="P239" s="31">
        <v>57</v>
      </c>
      <c r="Q239" s="31">
        <v>54</v>
      </c>
      <c r="R239" s="31">
        <v>56</v>
      </c>
      <c r="S239" s="31">
        <v>53</v>
      </c>
      <c r="T239" s="31">
        <v>53</v>
      </c>
      <c r="U239" s="31">
        <v>52</v>
      </c>
      <c r="V239" s="31">
        <v>53</v>
      </c>
      <c r="W239" s="31">
        <v>54</v>
      </c>
      <c r="X239" s="31">
        <v>59</v>
      </c>
      <c r="Y239" s="31">
        <v>57</v>
      </c>
      <c r="Z239" s="31">
        <v>55</v>
      </c>
      <c r="AA239" s="31">
        <v>51</v>
      </c>
      <c r="AB239" s="31">
        <v>47</v>
      </c>
      <c r="AC239" s="31">
        <v>44</v>
      </c>
      <c r="AD239" s="31">
        <v>42</v>
      </c>
      <c r="AE239" s="32">
        <v>41</v>
      </c>
      <c r="AF239" s="32">
        <v>44</v>
      </c>
      <c r="AG239" s="32">
        <v>36</v>
      </c>
      <c r="AH239" s="32">
        <v>35</v>
      </c>
      <c r="AI239" s="72"/>
    </row>
    <row r="240" spans="1:35" s="2" customFormat="1" ht="14.45" customHeight="1" x14ac:dyDescent="0.3">
      <c r="A240" s="24"/>
      <c r="B240" s="25" t="s">
        <v>94</v>
      </c>
      <c r="C240" s="26">
        <v>105</v>
      </c>
      <c r="D240" s="26">
        <v>36</v>
      </c>
      <c r="E240" s="26">
        <v>22</v>
      </c>
      <c r="F240" s="26">
        <v>19</v>
      </c>
      <c r="G240" s="26">
        <v>16</v>
      </c>
      <c r="H240" s="26">
        <v>9</v>
      </c>
      <c r="I240" s="26">
        <v>7</v>
      </c>
      <c r="J240" s="26">
        <v>2</v>
      </c>
      <c r="K240" s="26">
        <v>1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7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8">
        <v>0</v>
      </c>
      <c r="AF240" s="28">
        <v>0</v>
      </c>
      <c r="AG240" s="28">
        <v>0</v>
      </c>
      <c r="AH240" s="28">
        <v>0</v>
      </c>
      <c r="AI240" s="72"/>
    </row>
    <row r="241" spans="1:35" s="2" customFormat="1" ht="14.45" customHeight="1" x14ac:dyDescent="0.3">
      <c r="A241" s="29"/>
      <c r="B241" s="30" t="s">
        <v>69</v>
      </c>
      <c r="C241" s="31">
        <v>0</v>
      </c>
      <c r="D241" s="31">
        <v>44</v>
      </c>
      <c r="E241" s="31">
        <v>40</v>
      </c>
      <c r="F241" s="31">
        <v>53</v>
      </c>
      <c r="G241" s="31">
        <v>59</v>
      </c>
      <c r="H241" s="31">
        <v>64</v>
      </c>
      <c r="I241" s="31">
        <v>65</v>
      </c>
      <c r="J241" s="31">
        <v>64</v>
      </c>
      <c r="K241" s="31">
        <v>68</v>
      </c>
      <c r="L241" s="31">
        <v>81</v>
      </c>
      <c r="M241" s="31">
        <v>78</v>
      </c>
      <c r="N241" s="31">
        <v>80</v>
      </c>
      <c r="O241" s="31">
        <v>73</v>
      </c>
      <c r="P241" s="31">
        <v>67</v>
      </c>
      <c r="Q241" s="31">
        <v>64</v>
      </c>
      <c r="R241" s="31">
        <v>71</v>
      </c>
      <c r="S241" s="31">
        <v>77</v>
      </c>
      <c r="T241" s="31">
        <v>79</v>
      </c>
      <c r="U241" s="31">
        <v>75</v>
      </c>
      <c r="V241" s="31">
        <v>74</v>
      </c>
      <c r="W241" s="31">
        <v>73</v>
      </c>
      <c r="X241" s="31">
        <v>72</v>
      </c>
      <c r="Y241" s="31">
        <v>78</v>
      </c>
      <c r="Z241" s="31">
        <v>67</v>
      </c>
      <c r="AA241" s="31">
        <v>62</v>
      </c>
      <c r="AB241" s="31">
        <v>57</v>
      </c>
      <c r="AC241" s="31">
        <v>59</v>
      </c>
      <c r="AD241" s="31">
        <v>56</v>
      </c>
      <c r="AE241" s="32">
        <v>55</v>
      </c>
      <c r="AF241" s="32">
        <v>58</v>
      </c>
      <c r="AG241" s="32">
        <v>47</v>
      </c>
      <c r="AH241" s="32">
        <v>35</v>
      </c>
      <c r="AI241" s="72"/>
    </row>
    <row r="242" spans="1:35" s="2" customFormat="1" ht="14.45" customHeight="1" x14ac:dyDescent="0.3">
      <c r="A242" s="24" t="s">
        <v>22</v>
      </c>
      <c r="B242" s="25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7"/>
      <c r="X242" s="26"/>
      <c r="Y242" s="26"/>
      <c r="Z242" s="26"/>
      <c r="AA242" s="26"/>
      <c r="AB242" s="26"/>
      <c r="AC242" s="26"/>
      <c r="AD242" s="26"/>
      <c r="AE242" s="28"/>
      <c r="AF242" s="28"/>
      <c r="AG242" s="28"/>
      <c r="AH242" s="28"/>
      <c r="AI242" s="72"/>
    </row>
    <row r="243" spans="1:35" s="2" customFormat="1" ht="14.45" customHeight="1" x14ac:dyDescent="0.3">
      <c r="A243" s="29"/>
      <c r="B243" s="30" t="s">
        <v>68</v>
      </c>
      <c r="C243" s="31">
        <v>0</v>
      </c>
      <c r="D243" s="31">
        <v>21</v>
      </c>
      <c r="E243" s="31">
        <v>18</v>
      </c>
      <c r="F243" s="31">
        <v>24</v>
      </c>
      <c r="G243" s="31">
        <v>32</v>
      </c>
      <c r="H243" s="31">
        <v>43</v>
      </c>
      <c r="I243" s="31">
        <v>49</v>
      </c>
      <c r="J243" s="31">
        <v>56</v>
      </c>
      <c r="K243" s="31">
        <v>49</v>
      </c>
      <c r="L243" s="31">
        <v>45</v>
      </c>
      <c r="M243" s="31">
        <v>42</v>
      </c>
      <c r="N243" s="31">
        <v>44</v>
      </c>
      <c r="O243" s="31">
        <v>34</v>
      </c>
      <c r="P243" s="31">
        <v>34</v>
      </c>
      <c r="Q243" s="31">
        <v>35</v>
      </c>
      <c r="R243" s="31">
        <v>38</v>
      </c>
      <c r="S243" s="31">
        <v>40</v>
      </c>
      <c r="T243" s="31">
        <v>37</v>
      </c>
      <c r="U243" s="31">
        <v>35</v>
      </c>
      <c r="V243" s="31">
        <v>31</v>
      </c>
      <c r="W243" s="31">
        <v>36</v>
      </c>
      <c r="X243" s="31">
        <v>35</v>
      </c>
      <c r="Y243" s="31">
        <v>30</v>
      </c>
      <c r="Z243" s="31">
        <v>31</v>
      </c>
      <c r="AA243" s="31">
        <v>29</v>
      </c>
      <c r="AB243" s="31">
        <v>27</v>
      </c>
      <c r="AC243" s="31">
        <v>25</v>
      </c>
      <c r="AD243" s="31">
        <v>21</v>
      </c>
      <c r="AE243" s="32">
        <v>20</v>
      </c>
      <c r="AF243" s="32">
        <v>21</v>
      </c>
      <c r="AG243" s="32">
        <v>20</v>
      </c>
      <c r="AH243" s="32">
        <v>18</v>
      </c>
      <c r="AI243" s="72"/>
    </row>
    <row r="244" spans="1:35" s="2" customFormat="1" ht="14.45" customHeight="1" x14ac:dyDescent="0.3">
      <c r="A244" s="24"/>
      <c r="B244" s="25" t="s">
        <v>94</v>
      </c>
      <c r="C244" s="26">
        <v>68</v>
      </c>
      <c r="D244" s="26">
        <v>23</v>
      </c>
      <c r="E244" s="26">
        <v>12</v>
      </c>
      <c r="F244" s="26">
        <v>10</v>
      </c>
      <c r="G244" s="26">
        <v>10</v>
      </c>
      <c r="H244" s="26">
        <v>9</v>
      </c>
      <c r="I244" s="26">
        <v>7</v>
      </c>
      <c r="J244" s="26">
        <v>3</v>
      </c>
      <c r="K244" s="26">
        <v>2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7">
        <v>0</v>
      </c>
      <c r="X244" s="26">
        <v>0</v>
      </c>
      <c r="Y244" s="26">
        <v>0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28">
        <v>0</v>
      </c>
      <c r="AF244" s="28">
        <v>0</v>
      </c>
      <c r="AG244" s="28">
        <v>0</v>
      </c>
      <c r="AH244" s="28">
        <v>0</v>
      </c>
      <c r="AI244" s="72"/>
    </row>
    <row r="245" spans="1:35" s="2" customFormat="1" ht="14.45" customHeight="1" x14ac:dyDescent="0.3">
      <c r="A245" s="29"/>
      <c r="B245" s="30" t="s">
        <v>69</v>
      </c>
      <c r="C245" s="31">
        <v>0</v>
      </c>
      <c r="D245" s="31">
        <v>34</v>
      </c>
      <c r="E245" s="31">
        <v>27</v>
      </c>
      <c r="F245" s="31">
        <v>32</v>
      </c>
      <c r="G245" s="31">
        <v>29</v>
      </c>
      <c r="H245" s="31">
        <v>27</v>
      </c>
      <c r="I245" s="31">
        <v>25</v>
      </c>
      <c r="J245" s="31">
        <v>33</v>
      </c>
      <c r="K245" s="31">
        <v>38</v>
      </c>
      <c r="L245" s="31">
        <v>44</v>
      </c>
      <c r="M245" s="31">
        <v>36</v>
      </c>
      <c r="N245" s="31">
        <v>38</v>
      </c>
      <c r="O245" s="31">
        <v>42</v>
      </c>
      <c r="P245" s="31">
        <v>39</v>
      </c>
      <c r="Q245" s="31">
        <v>40</v>
      </c>
      <c r="R245" s="31">
        <v>35</v>
      </c>
      <c r="S245" s="31">
        <v>34</v>
      </c>
      <c r="T245" s="31">
        <v>29</v>
      </c>
      <c r="U245" s="31">
        <v>27</v>
      </c>
      <c r="V245" s="31">
        <v>21</v>
      </c>
      <c r="W245" s="31">
        <v>22</v>
      </c>
      <c r="X245" s="31">
        <v>27</v>
      </c>
      <c r="Y245" s="31">
        <v>25</v>
      </c>
      <c r="Z245" s="31">
        <v>26</v>
      </c>
      <c r="AA245" s="31">
        <v>19</v>
      </c>
      <c r="AB245" s="31">
        <v>19</v>
      </c>
      <c r="AC245" s="31">
        <v>22</v>
      </c>
      <c r="AD245" s="31">
        <v>17</v>
      </c>
      <c r="AE245" s="32">
        <v>22</v>
      </c>
      <c r="AF245" s="32">
        <v>15</v>
      </c>
      <c r="AG245" s="32">
        <v>10</v>
      </c>
      <c r="AH245" s="32">
        <v>12</v>
      </c>
      <c r="AI245" s="72"/>
    </row>
    <row r="246" spans="1:35" s="2" customFormat="1" ht="14.45" customHeight="1" x14ac:dyDescent="0.3">
      <c r="A246" s="24" t="s">
        <v>24</v>
      </c>
      <c r="B246" s="25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7"/>
      <c r="X246" s="26"/>
      <c r="Y246" s="26"/>
      <c r="Z246" s="26"/>
      <c r="AA246" s="26"/>
      <c r="AB246" s="26"/>
      <c r="AC246" s="26"/>
      <c r="AD246" s="26"/>
      <c r="AE246" s="28"/>
      <c r="AF246" s="28"/>
      <c r="AG246" s="28"/>
      <c r="AH246" s="28"/>
      <c r="AI246" s="72"/>
    </row>
    <row r="247" spans="1:35" s="2" customFormat="1" ht="14.45" customHeight="1" x14ac:dyDescent="0.3">
      <c r="A247" s="29"/>
      <c r="B247" s="30" t="s">
        <v>68</v>
      </c>
      <c r="C247" s="31">
        <v>0</v>
      </c>
      <c r="D247" s="31">
        <v>17</v>
      </c>
      <c r="E247" s="31">
        <v>19</v>
      </c>
      <c r="F247" s="31">
        <v>32</v>
      </c>
      <c r="G247" s="31">
        <v>35</v>
      </c>
      <c r="H247" s="31">
        <v>45</v>
      </c>
      <c r="I247" s="31">
        <v>49</v>
      </c>
      <c r="J247" s="31">
        <v>48</v>
      </c>
      <c r="K247" s="31">
        <v>49</v>
      </c>
      <c r="L247" s="31">
        <v>46</v>
      </c>
      <c r="M247" s="31">
        <v>42</v>
      </c>
      <c r="N247" s="31">
        <v>32</v>
      </c>
      <c r="O247" s="31">
        <v>30</v>
      </c>
      <c r="P247" s="31">
        <v>27</v>
      </c>
      <c r="Q247" s="31">
        <v>29</v>
      </c>
      <c r="R247" s="31">
        <v>32</v>
      </c>
      <c r="S247" s="31">
        <v>32</v>
      </c>
      <c r="T247" s="31">
        <v>31</v>
      </c>
      <c r="U247" s="31">
        <v>33</v>
      </c>
      <c r="V247" s="31">
        <v>34</v>
      </c>
      <c r="W247" s="31">
        <v>32</v>
      </c>
      <c r="X247" s="31">
        <v>32</v>
      </c>
      <c r="Y247" s="31">
        <v>36</v>
      </c>
      <c r="Z247" s="31">
        <v>34</v>
      </c>
      <c r="AA247" s="31">
        <v>33</v>
      </c>
      <c r="AB247" s="31">
        <v>32</v>
      </c>
      <c r="AC247" s="31">
        <v>30</v>
      </c>
      <c r="AD247" s="31">
        <v>23</v>
      </c>
      <c r="AE247" s="32">
        <v>24</v>
      </c>
      <c r="AF247" s="32">
        <v>27</v>
      </c>
      <c r="AG247" s="32">
        <v>26</v>
      </c>
      <c r="AH247" s="32">
        <v>24</v>
      </c>
      <c r="AI247" s="72"/>
    </row>
    <row r="248" spans="1:35" s="2" customFormat="1" ht="14.45" customHeight="1" x14ac:dyDescent="0.3">
      <c r="A248" s="24"/>
      <c r="B248" s="25" t="s">
        <v>94</v>
      </c>
      <c r="C248" s="26">
        <v>37</v>
      </c>
      <c r="D248" s="26">
        <v>12</v>
      </c>
      <c r="E248" s="26">
        <v>7</v>
      </c>
      <c r="F248" s="26">
        <v>6</v>
      </c>
      <c r="G248" s="26">
        <v>4</v>
      </c>
      <c r="H248" s="26">
        <v>1</v>
      </c>
      <c r="I248" s="26">
        <v>1</v>
      </c>
      <c r="J248" s="26">
        <v>1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7">
        <v>0</v>
      </c>
      <c r="X248" s="26">
        <v>0</v>
      </c>
      <c r="Y248" s="26">
        <v>0</v>
      </c>
      <c r="Z248" s="26">
        <v>0</v>
      </c>
      <c r="AA248" s="26">
        <v>0</v>
      </c>
      <c r="AB248" s="26">
        <v>0</v>
      </c>
      <c r="AC248" s="26">
        <v>0</v>
      </c>
      <c r="AD248" s="26">
        <v>0</v>
      </c>
      <c r="AE248" s="28">
        <v>0</v>
      </c>
      <c r="AF248" s="28">
        <v>0</v>
      </c>
      <c r="AG248" s="28">
        <v>0</v>
      </c>
      <c r="AH248" s="28">
        <v>0</v>
      </c>
      <c r="AI248" s="72"/>
    </row>
    <row r="249" spans="1:35" s="2" customFormat="1" ht="14.45" customHeight="1" x14ac:dyDescent="0.3">
      <c r="A249" s="33"/>
      <c r="B249" s="34" t="s">
        <v>69</v>
      </c>
      <c r="C249" s="35">
        <v>0</v>
      </c>
      <c r="D249" s="35">
        <v>19</v>
      </c>
      <c r="E249" s="35">
        <v>16</v>
      </c>
      <c r="F249" s="35">
        <v>21</v>
      </c>
      <c r="G249" s="35">
        <v>19</v>
      </c>
      <c r="H249" s="35">
        <v>17</v>
      </c>
      <c r="I249" s="35">
        <v>16</v>
      </c>
      <c r="J249" s="35">
        <v>16</v>
      </c>
      <c r="K249" s="35">
        <v>15</v>
      </c>
      <c r="L249" s="35">
        <v>21</v>
      </c>
      <c r="M249" s="35">
        <v>17</v>
      </c>
      <c r="N249" s="35">
        <v>16</v>
      </c>
      <c r="O249" s="35">
        <v>18</v>
      </c>
      <c r="P249" s="35">
        <v>17</v>
      </c>
      <c r="Q249" s="35">
        <v>17</v>
      </c>
      <c r="R249" s="35">
        <v>23</v>
      </c>
      <c r="S249" s="35">
        <v>20</v>
      </c>
      <c r="T249" s="35">
        <v>16</v>
      </c>
      <c r="U249" s="35">
        <v>23</v>
      </c>
      <c r="V249" s="35">
        <v>24</v>
      </c>
      <c r="W249" s="35">
        <v>27</v>
      </c>
      <c r="X249" s="35">
        <v>28</v>
      </c>
      <c r="Y249" s="35">
        <v>26</v>
      </c>
      <c r="Z249" s="35">
        <v>29</v>
      </c>
      <c r="AA249" s="35">
        <v>25</v>
      </c>
      <c r="AB249" s="35">
        <v>26</v>
      </c>
      <c r="AC249" s="35">
        <v>24</v>
      </c>
      <c r="AD249" s="35">
        <v>22</v>
      </c>
      <c r="AE249" s="36">
        <v>19</v>
      </c>
      <c r="AF249" s="36">
        <v>25</v>
      </c>
      <c r="AG249" s="36">
        <v>19</v>
      </c>
      <c r="AH249" s="36">
        <v>16</v>
      </c>
      <c r="AI249" s="72"/>
    </row>
    <row r="250" spans="1:35" s="2" customFormat="1" ht="14.45" customHeight="1" x14ac:dyDescent="0.3">
      <c r="A250" s="24" t="s">
        <v>25</v>
      </c>
      <c r="B250" s="25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7"/>
      <c r="X250" s="26"/>
      <c r="Y250" s="26"/>
      <c r="Z250" s="26"/>
      <c r="AA250" s="26"/>
      <c r="AB250" s="26"/>
      <c r="AC250" s="26"/>
      <c r="AD250" s="26"/>
      <c r="AE250" s="28"/>
      <c r="AF250" s="28"/>
      <c r="AG250" s="28"/>
      <c r="AH250" s="28"/>
      <c r="AI250" s="72"/>
    </row>
    <row r="251" spans="1:35" s="2" customFormat="1" ht="14.45" customHeight="1" x14ac:dyDescent="0.3">
      <c r="A251" s="29"/>
      <c r="B251" s="30" t="s">
        <v>68</v>
      </c>
      <c r="C251" s="31">
        <v>0</v>
      </c>
      <c r="D251" s="31">
        <v>7</v>
      </c>
      <c r="E251" s="31">
        <v>4</v>
      </c>
      <c r="F251" s="31">
        <v>8</v>
      </c>
      <c r="G251" s="31">
        <v>11</v>
      </c>
      <c r="H251" s="31">
        <v>12</v>
      </c>
      <c r="I251" s="31">
        <v>15</v>
      </c>
      <c r="J251" s="31">
        <v>15</v>
      </c>
      <c r="K251" s="31">
        <v>12</v>
      </c>
      <c r="L251" s="31">
        <v>13</v>
      </c>
      <c r="M251" s="31">
        <v>10</v>
      </c>
      <c r="N251" s="31">
        <v>8</v>
      </c>
      <c r="O251" s="31">
        <v>10</v>
      </c>
      <c r="P251" s="31">
        <v>9</v>
      </c>
      <c r="Q251" s="31">
        <v>9</v>
      </c>
      <c r="R251" s="31">
        <v>8</v>
      </c>
      <c r="S251" s="31">
        <v>7</v>
      </c>
      <c r="T251" s="31">
        <v>6</v>
      </c>
      <c r="U251" s="31">
        <v>6</v>
      </c>
      <c r="V251" s="31">
        <v>4</v>
      </c>
      <c r="W251" s="31">
        <v>7</v>
      </c>
      <c r="X251" s="31">
        <v>4</v>
      </c>
      <c r="Y251" s="31">
        <v>3</v>
      </c>
      <c r="Z251" s="31">
        <v>5</v>
      </c>
      <c r="AA251" s="31">
        <v>6</v>
      </c>
      <c r="AB251" s="31">
        <v>2</v>
      </c>
      <c r="AC251" s="31">
        <v>2</v>
      </c>
      <c r="AD251" s="31">
        <v>2</v>
      </c>
      <c r="AE251" s="32">
        <v>3</v>
      </c>
      <c r="AF251" s="32">
        <v>4</v>
      </c>
      <c r="AG251" s="32">
        <v>4</v>
      </c>
      <c r="AH251" s="32">
        <v>2</v>
      </c>
      <c r="AI251" s="72"/>
    </row>
    <row r="252" spans="1:35" s="2" customFormat="1" ht="14.45" customHeight="1" x14ac:dyDescent="0.3">
      <c r="A252" s="24"/>
      <c r="B252" s="25" t="s">
        <v>94</v>
      </c>
      <c r="C252" s="26">
        <v>17</v>
      </c>
      <c r="D252" s="26">
        <v>3</v>
      </c>
      <c r="E252" s="26">
        <v>3</v>
      </c>
      <c r="F252" s="26">
        <v>3</v>
      </c>
      <c r="G252" s="26">
        <v>3</v>
      </c>
      <c r="H252" s="26">
        <v>3</v>
      </c>
      <c r="I252" s="26">
        <v>3</v>
      </c>
      <c r="J252" s="26">
        <v>2</v>
      </c>
      <c r="K252" s="26">
        <v>1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7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28">
        <v>0</v>
      </c>
      <c r="AF252" s="28">
        <v>0</v>
      </c>
      <c r="AG252" s="28">
        <v>0</v>
      </c>
      <c r="AH252" s="28">
        <v>0</v>
      </c>
      <c r="AI252" s="72"/>
    </row>
    <row r="253" spans="1:35" s="2" customFormat="1" ht="14.45" customHeight="1" x14ac:dyDescent="0.3">
      <c r="A253" s="29"/>
      <c r="B253" s="30" t="s">
        <v>69</v>
      </c>
      <c r="C253" s="31">
        <v>0</v>
      </c>
      <c r="D253" s="31">
        <v>5</v>
      </c>
      <c r="E253" s="31">
        <v>7</v>
      </c>
      <c r="F253" s="31">
        <v>9</v>
      </c>
      <c r="G253" s="31">
        <v>8</v>
      </c>
      <c r="H253" s="31">
        <v>7</v>
      </c>
      <c r="I253" s="31">
        <v>7</v>
      </c>
      <c r="J253" s="31">
        <v>4</v>
      </c>
      <c r="K253" s="31">
        <v>5</v>
      </c>
      <c r="L253" s="31">
        <v>9</v>
      </c>
      <c r="M253" s="31">
        <v>9</v>
      </c>
      <c r="N253" s="31">
        <v>9</v>
      </c>
      <c r="O253" s="31">
        <v>13</v>
      </c>
      <c r="P253" s="31">
        <v>11</v>
      </c>
      <c r="Q253" s="31">
        <v>10</v>
      </c>
      <c r="R253" s="31">
        <v>10</v>
      </c>
      <c r="S253" s="31">
        <v>8</v>
      </c>
      <c r="T253" s="31">
        <v>7</v>
      </c>
      <c r="U253" s="31">
        <v>7</v>
      </c>
      <c r="V253" s="31">
        <v>8</v>
      </c>
      <c r="W253" s="31">
        <v>5</v>
      </c>
      <c r="X253" s="31">
        <v>5</v>
      </c>
      <c r="Y253" s="31">
        <v>6</v>
      </c>
      <c r="Z253" s="31">
        <v>5</v>
      </c>
      <c r="AA253" s="31">
        <v>8</v>
      </c>
      <c r="AB253" s="31">
        <v>9</v>
      </c>
      <c r="AC253" s="31">
        <v>7</v>
      </c>
      <c r="AD253" s="31">
        <v>9</v>
      </c>
      <c r="AE253" s="32">
        <v>8</v>
      </c>
      <c r="AF253" s="32">
        <v>9</v>
      </c>
      <c r="AG253" s="32">
        <v>6</v>
      </c>
      <c r="AH253" s="32">
        <v>8</v>
      </c>
      <c r="AI253" s="72"/>
    </row>
    <row r="254" spans="1:35" s="2" customFormat="1" ht="14.45" customHeight="1" x14ac:dyDescent="0.3">
      <c r="A254" s="24" t="s">
        <v>26</v>
      </c>
      <c r="B254" s="25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7"/>
      <c r="X254" s="26"/>
      <c r="Y254" s="26"/>
      <c r="Z254" s="26"/>
      <c r="AA254" s="26"/>
      <c r="AB254" s="26"/>
      <c r="AC254" s="26"/>
      <c r="AD254" s="26"/>
      <c r="AE254" s="28"/>
      <c r="AF254" s="28"/>
      <c r="AG254" s="28"/>
      <c r="AH254" s="28"/>
      <c r="AI254" s="72"/>
    </row>
    <row r="255" spans="1:35" s="2" customFormat="1" ht="14.45" customHeight="1" x14ac:dyDescent="0.3">
      <c r="A255" s="29"/>
      <c r="B255" s="30" t="s">
        <v>68</v>
      </c>
      <c r="C255" s="31">
        <v>0</v>
      </c>
      <c r="D255" s="31">
        <v>49</v>
      </c>
      <c r="E255" s="31">
        <v>45</v>
      </c>
      <c r="F255" s="31">
        <v>63</v>
      </c>
      <c r="G255" s="31">
        <v>64</v>
      </c>
      <c r="H255" s="31">
        <v>100</v>
      </c>
      <c r="I255" s="31">
        <v>110</v>
      </c>
      <c r="J255" s="31">
        <v>115</v>
      </c>
      <c r="K255" s="31">
        <v>100</v>
      </c>
      <c r="L255" s="31">
        <v>88</v>
      </c>
      <c r="M255" s="31">
        <v>75</v>
      </c>
      <c r="N255" s="31">
        <v>61</v>
      </c>
      <c r="O255" s="31">
        <v>64</v>
      </c>
      <c r="P255" s="31">
        <v>68</v>
      </c>
      <c r="Q255" s="31">
        <v>66</v>
      </c>
      <c r="R255" s="31">
        <v>72</v>
      </c>
      <c r="S255" s="31">
        <v>73</v>
      </c>
      <c r="T255" s="31">
        <v>80</v>
      </c>
      <c r="U255" s="31">
        <v>87</v>
      </c>
      <c r="V255" s="31">
        <v>81</v>
      </c>
      <c r="W255" s="31">
        <v>94</v>
      </c>
      <c r="X255" s="31">
        <v>100</v>
      </c>
      <c r="Y255" s="31">
        <v>97</v>
      </c>
      <c r="Z255" s="31">
        <v>97</v>
      </c>
      <c r="AA255" s="31">
        <v>90</v>
      </c>
      <c r="AB255" s="31">
        <v>81</v>
      </c>
      <c r="AC255" s="31">
        <v>84</v>
      </c>
      <c r="AD255" s="31">
        <v>72</v>
      </c>
      <c r="AE255" s="32">
        <v>73</v>
      </c>
      <c r="AF255" s="32">
        <v>81</v>
      </c>
      <c r="AG255" s="32">
        <v>74</v>
      </c>
      <c r="AH255" s="32">
        <v>75</v>
      </c>
      <c r="AI255" s="72"/>
    </row>
    <row r="256" spans="1:35" s="2" customFormat="1" ht="14.45" customHeight="1" x14ac:dyDescent="0.3">
      <c r="A256" s="24"/>
      <c r="B256" s="25" t="s">
        <v>94</v>
      </c>
      <c r="C256" s="26">
        <v>153</v>
      </c>
      <c r="D256" s="26">
        <v>47</v>
      </c>
      <c r="E256" s="26">
        <v>28</v>
      </c>
      <c r="F256" s="26">
        <v>25</v>
      </c>
      <c r="G256" s="26">
        <v>22</v>
      </c>
      <c r="H256" s="26">
        <v>20</v>
      </c>
      <c r="I256" s="26">
        <v>14</v>
      </c>
      <c r="J256" s="26">
        <v>5</v>
      </c>
      <c r="K256" s="26">
        <v>4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7">
        <v>0</v>
      </c>
      <c r="X256" s="26">
        <v>0</v>
      </c>
      <c r="Y256" s="26">
        <v>0</v>
      </c>
      <c r="Z256" s="26">
        <v>0</v>
      </c>
      <c r="AA256" s="26">
        <v>0</v>
      </c>
      <c r="AB256" s="26">
        <v>0</v>
      </c>
      <c r="AC256" s="26">
        <v>0</v>
      </c>
      <c r="AD256" s="26">
        <v>0</v>
      </c>
      <c r="AE256" s="28">
        <v>0</v>
      </c>
      <c r="AF256" s="28">
        <v>0</v>
      </c>
      <c r="AG256" s="28">
        <v>0</v>
      </c>
      <c r="AH256" s="28">
        <v>0</v>
      </c>
      <c r="AI256" s="72"/>
    </row>
    <row r="257" spans="1:35" s="2" customFormat="1" ht="14.45" customHeight="1" x14ac:dyDescent="0.3">
      <c r="A257" s="33"/>
      <c r="B257" s="30" t="s">
        <v>69</v>
      </c>
      <c r="C257" s="31">
        <v>0</v>
      </c>
      <c r="D257" s="31">
        <v>65</v>
      </c>
      <c r="E257" s="31">
        <v>62</v>
      </c>
      <c r="F257" s="31">
        <v>67</v>
      </c>
      <c r="G257" s="31">
        <v>74</v>
      </c>
      <c r="H257" s="31">
        <v>77</v>
      </c>
      <c r="I257" s="31">
        <v>72</v>
      </c>
      <c r="J257" s="31">
        <v>74</v>
      </c>
      <c r="K257" s="31">
        <v>72</v>
      </c>
      <c r="L257" s="31">
        <v>94</v>
      </c>
      <c r="M257" s="31">
        <v>73</v>
      </c>
      <c r="N257" s="31">
        <v>84</v>
      </c>
      <c r="O257" s="31">
        <v>89</v>
      </c>
      <c r="P257" s="31">
        <v>77</v>
      </c>
      <c r="Q257" s="31">
        <v>75</v>
      </c>
      <c r="R257" s="31">
        <v>74</v>
      </c>
      <c r="S257" s="31">
        <v>89</v>
      </c>
      <c r="T257" s="31">
        <v>89</v>
      </c>
      <c r="U257" s="31">
        <v>88</v>
      </c>
      <c r="V257" s="31">
        <v>90</v>
      </c>
      <c r="W257" s="31">
        <v>93</v>
      </c>
      <c r="X257" s="31">
        <v>92</v>
      </c>
      <c r="Y257" s="31">
        <v>92</v>
      </c>
      <c r="Z257" s="31">
        <v>87</v>
      </c>
      <c r="AA257" s="31">
        <v>95</v>
      </c>
      <c r="AB257" s="31">
        <v>82</v>
      </c>
      <c r="AC257" s="31">
        <v>76</v>
      </c>
      <c r="AD257" s="31">
        <v>75</v>
      </c>
      <c r="AE257" s="32">
        <v>68</v>
      </c>
      <c r="AF257" s="32">
        <v>61</v>
      </c>
      <c r="AG257" s="32">
        <v>48</v>
      </c>
      <c r="AH257" s="32">
        <v>46</v>
      </c>
      <c r="AI257" s="72"/>
    </row>
    <row r="258" spans="1:35" s="2" customFormat="1" ht="14.45" customHeight="1" x14ac:dyDescent="0.3">
      <c r="A258" s="24" t="s">
        <v>27</v>
      </c>
      <c r="B258" s="25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7"/>
      <c r="X258" s="26"/>
      <c r="Y258" s="26"/>
      <c r="Z258" s="26"/>
      <c r="AA258" s="26"/>
      <c r="AB258" s="26"/>
      <c r="AC258" s="26"/>
      <c r="AD258" s="26"/>
      <c r="AE258" s="28"/>
      <c r="AF258" s="28"/>
      <c r="AG258" s="28"/>
      <c r="AH258" s="28"/>
      <c r="AI258" s="72"/>
    </row>
    <row r="259" spans="1:35" s="2" customFormat="1" ht="14.45" customHeight="1" x14ac:dyDescent="0.3">
      <c r="A259" s="29"/>
      <c r="B259" s="30" t="s">
        <v>68</v>
      </c>
      <c r="C259" s="31">
        <v>0</v>
      </c>
      <c r="D259" s="31">
        <v>25</v>
      </c>
      <c r="E259" s="31">
        <v>19</v>
      </c>
      <c r="F259" s="31">
        <v>28</v>
      </c>
      <c r="G259" s="31">
        <v>34</v>
      </c>
      <c r="H259" s="31">
        <v>45</v>
      </c>
      <c r="I259" s="31">
        <v>50</v>
      </c>
      <c r="J259" s="31">
        <v>60</v>
      </c>
      <c r="K259" s="31">
        <v>61</v>
      </c>
      <c r="L259" s="31">
        <v>50</v>
      </c>
      <c r="M259" s="31">
        <v>44</v>
      </c>
      <c r="N259" s="31">
        <v>37</v>
      </c>
      <c r="O259" s="31">
        <v>43</v>
      </c>
      <c r="P259" s="31">
        <v>42</v>
      </c>
      <c r="Q259" s="31">
        <v>45</v>
      </c>
      <c r="R259" s="31">
        <v>45</v>
      </c>
      <c r="S259" s="31">
        <v>52</v>
      </c>
      <c r="T259" s="31">
        <v>43</v>
      </c>
      <c r="U259" s="31">
        <v>40</v>
      </c>
      <c r="V259" s="31">
        <v>44</v>
      </c>
      <c r="W259" s="31">
        <v>55</v>
      </c>
      <c r="X259" s="31">
        <v>57</v>
      </c>
      <c r="Y259" s="31">
        <v>58</v>
      </c>
      <c r="Z259" s="31">
        <v>57</v>
      </c>
      <c r="AA259" s="46">
        <v>60</v>
      </c>
      <c r="AB259" s="46">
        <v>54</v>
      </c>
      <c r="AC259" s="46">
        <v>61</v>
      </c>
      <c r="AD259" s="46">
        <v>48</v>
      </c>
      <c r="AE259" s="47">
        <v>44</v>
      </c>
      <c r="AF259" s="47">
        <v>49</v>
      </c>
      <c r="AG259" s="47">
        <v>54</v>
      </c>
      <c r="AH259" s="47">
        <v>48</v>
      </c>
      <c r="AI259" s="72"/>
    </row>
    <row r="260" spans="1:35" s="2" customFormat="1" ht="14.45" customHeight="1" x14ac:dyDescent="0.3">
      <c r="A260" s="24"/>
      <c r="B260" s="25" t="s">
        <v>94</v>
      </c>
      <c r="C260" s="26">
        <v>67</v>
      </c>
      <c r="D260" s="26">
        <v>22</v>
      </c>
      <c r="E260" s="26">
        <v>14</v>
      </c>
      <c r="F260" s="26">
        <v>11</v>
      </c>
      <c r="G260" s="26">
        <v>6</v>
      </c>
      <c r="H260" s="26">
        <v>4</v>
      </c>
      <c r="I260" s="26">
        <v>3</v>
      </c>
      <c r="J260" s="26">
        <v>2</v>
      </c>
      <c r="K260" s="26">
        <v>2</v>
      </c>
      <c r="L260" s="26">
        <v>1</v>
      </c>
      <c r="M260" s="26">
        <v>1</v>
      </c>
      <c r="N260" s="26">
        <v>1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7">
        <v>0</v>
      </c>
      <c r="X260" s="26">
        <v>0</v>
      </c>
      <c r="Y260" s="26">
        <v>0</v>
      </c>
      <c r="Z260" s="26">
        <v>0</v>
      </c>
      <c r="AA260" s="48">
        <v>0</v>
      </c>
      <c r="AB260" s="48">
        <v>0</v>
      </c>
      <c r="AC260" s="48">
        <v>0</v>
      </c>
      <c r="AD260" s="48">
        <v>0</v>
      </c>
      <c r="AE260" s="49">
        <v>0</v>
      </c>
      <c r="AF260" s="49">
        <v>0</v>
      </c>
      <c r="AG260" s="49">
        <v>0</v>
      </c>
      <c r="AH260" s="49">
        <v>0</v>
      </c>
      <c r="AI260" s="72"/>
    </row>
    <row r="261" spans="1:35" s="2" customFormat="1" ht="14.45" customHeight="1" x14ac:dyDescent="0.3">
      <c r="A261" s="29"/>
      <c r="B261" s="30" t="s">
        <v>69</v>
      </c>
      <c r="C261" s="31">
        <v>0</v>
      </c>
      <c r="D261" s="31">
        <v>29</v>
      </c>
      <c r="E261" s="31">
        <v>26</v>
      </c>
      <c r="F261" s="31">
        <v>35</v>
      </c>
      <c r="G261" s="31">
        <v>44</v>
      </c>
      <c r="H261" s="31">
        <v>44</v>
      </c>
      <c r="I261" s="31">
        <v>46</v>
      </c>
      <c r="J261" s="31">
        <v>54</v>
      </c>
      <c r="K261" s="31">
        <v>59</v>
      </c>
      <c r="L261" s="31">
        <v>68</v>
      </c>
      <c r="M261" s="31">
        <v>64</v>
      </c>
      <c r="N261" s="31">
        <v>76</v>
      </c>
      <c r="O261" s="31">
        <v>80</v>
      </c>
      <c r="P261" s="31">
        <v>72</v>
      </c>
      <c r="Q261" s="31">
        <v>72</v>
      </c>
      <c r="R261" s="31">
        <v>70</v>
      </c>
      <c r="S261" s="31">
        <v>68</v>
      </c>
      <c r="T261" s="31">
        <v>72</v>
      </c>
      <c r="U261" s="31">
        <v>76</v>
      </c>
      <c r="V261" s="31">
        <v>74</v>
      </c>
      <c r="W261" s="31">
        <v>81</v>
      </c>
      <c r="X261" s="31">
        <v>80</v>
      </c>
      <c r="Y261" s="31">
        <v>72</v>
      </c>
      <c r="Z261" s="31">
        <v>75</v>
      </c>
      <c r="AA261" s="46">
        <v>63</v>
      </c>
      <c r="AB261" s="46">
        <v>62</v>
      </c>
      <c r="AC261" s="46">
        <v>55</v>
      </c>
      <c r="AD261" s="46">
        <v>53</v>
      </c>
      <c r="AE261" s="47">
        <v>51</v>
      </c>
      <c r="AF261" s="47">
        <v>42</v>
      </c>
      <c r="AG261" s="47">
        <v>34</v>
      </c>
      <c r="AH261" s="47">
        <v>30</v>
      </c>
      <c r="AI261" s="72"/>
    </row>
    <row r="262" spans="1:35" s="2" customFormat="1" ht="14.45" customHeight="1" x14ac:dyDescent="0.3">
      <c r="A262" s="24" t="s">
        <v>28</v>
      </c>
      <c r="B262" s="25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7"/>
      <c r="X262" s="26"/>
      <c r="Y262" s="26"/>
      <c r="Z262" s="26"/>
      <c r="AA262" s="26"/>
      <c r="AB262" s="26"/>
      <c r="AC262" s="26"/>
      <c r="AD262" s="26"/>
      <c r="AE262" s="28"/>
      <c r="AF262" s="28"/>
      <c r="AG262" s="28"/>
      <c r="AH262" s="28"/>
      <c r="AI262" s="72"/>
    </row>
    <row r="263" spans="1:35" s="2" customFormat="1" ht="14.45" customHeight="1" x14ac:dyDescent="0.3">
      <c r="A263" s="29"/>
      <c r="B263" s="30" t="s">
        <v>68</v>
      </c>
      <c r="C263" s="31">
        <v>0</v>
      </c>
      <c r="D263" s="31">
        <v>15</v>
      </c>
      <c r="E263" s="31">
        <v>15</v>
      </c>
      <c r="F263" s="31">
        <v>19</v>
      </c>
      <c r="G263" s="31">
        <v>33</v>
      </c>
      <c r="H263" s="31">
        <v>38</v>
      </c>
      <c r="I263" s="31">
        <v>44</v>
      </c>
      <c r="J263" s="31">
        <v>48</v>
      </c>
      <c r="K263" s="31">
        <v>48</v>
      </c>
      <c r="L263" s="31">
        <v>42</v>
      </c>
      <c r="M263" s="31">
        <v>40</v>
      </c>
      <c r="N263" s="31">
        <v>43</v>
      </c>
      <c r="O263" s="31">
        <v>37</v>
      </c>
      <c r="P263" s="31">
        <v>51</v>
      </c>
      <c r="Q263" s="31">
        <v>58</v>
      </c>
      <c r="R263" s="31">
        <v>64</v>
      </c>
      <c r="S263" s="31">
        <v>70</v>
      </c>
      <c r="T263" s="31">
        <v>72</v>
      </c>
      <c r="U263" s="31">
        <v>76</v>
      </c>
      <c r="V263" s="31">
        <v>95</v>
      </c>
      <c r="W263" s="31">
        <v>88</v>
      </c>
      <c r="X263" s="31">
        <v>95</v>
      </c>
      <c r="Y263" s="31">
        <v>102</v>
      </c>
      <c r="Z263" s="31">
        <v>97</v>
      </c>
      <c r="AA263" s="31">
        <v>97</v>
      </c>
      <c r="AB263" s="31">
        <v>93</v>
      </c>
      <c r="AC263" s="31">
        <v>109</v>
      </c>
      <c r="AD263" s="31">
        <v>107</v>
      </c>
      <c r="AE263" s="32">
        <v>105</v>
      </c>
      <c r="AF263" s="32">
        <v>104</v>
      </c>
      <c r="AG263" s="32">
        <v>92</v>
      </c>
      <c r="AH263" s="32">
        <v>88</v>
      </c>
      <c r="AI263" s="72"/>
    </row>
    <row r="264" spans="1:35" s="2" customFormat="1" ht="14.45" customHeight="1" x14ac:dyDescent="0.3">
      <c r="A264" s="24"/>
      <c r="B264" s="25" t="s">
        <v>94</v>
      </c>
      <c r="C264" s="26">
        <v>41</v>
      </c>
      <c r="D264" s="26">
        <v>10</v>
      </c>
      <c r="E264" s="26">
        <v>5</v>
      </c>
      <c r="F264" s="26">
        <v>6</v>
      </c>
      <c r="G264" s="26">
        <v>6</v>
      </c>
      <c r="H264" s="26">
        <v>4</v>
      </c>
      <c r="I264" s="26">
        <v>2</v>
      </c>
      <c r="J264" s="26">
        <v>2</v>
      </c>
      <c r="K264" s="26">
        <v>1</v>
      </c>
      <c r="L264" s="26">
        <v>1</v>
      </c>
      <c r="M264" s="26">
        <v>1</v>
      </c>
      <c r="N264" s="26">
        <v>1</v>
      </c>
      <c r="O264" s="26">
        <v>2</v>
      </c>
      <c r="P264" s="26">
        <v>1</v>
      </c>
      <c r="Q264" s="26">
        <v>1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7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8">
        <v>0</v>
      </c>
      <c r="AF264" s="28">
        <v>0</v>
      </c>
      <c r="AG264" s="28">
        <v>0</v>
      </c>
      <c r="AH264" s="28">
        <v>0</v>
      </c>
      <c r="AI264" s="72"/>
    </row>
    <row r="265" spans="1:35" s="2" customFormat="1" ht="14.45" customHeight="1" x14ac:dyDescent="0.3">
      <c r="A265" s="29"/>
      <c r="B265" s="30" t="s">
        <v>69</v>
      </c>
      <c r="C265" s="31">
        <v>0</v>
      </c>
      <c r="D265" s="31">
        <v>22</v>
      </c>
      <c r="E265" s="31">
        <v>17</v>
      </c>
      <c r="F265" s="31">
        <v>23</v>
      </c>
      <c r="G265" s="31">
        <v>27</v>
      </c>
      <c r="H265" s="31">
        <v>30</v>
      </c>
      <c r="I265" s="31">
        <v>35</v>
      </c>
      <c r="J265" s="31">
        <v>43</v>
      </c>
      <c r="K265" s="31">
        <v>55</v>
      </c>
      <c r="L265" s="31">
        <v>72</v>
      </c>
      <c r="M265" s="31">
        <v>66</v>
      </c>
      <c r="N265" s="31">
        <v>79</v>
      </c>
      <c r="O265" s="31">
        <v>96</v>
      </c>
      <c r="P265" s="31">
        <v>100</v>
      </c>
      <c r="Q265" s="31">
        <v>98</v>
      </c>
      <c r="R265" s="31">
        <v>106</v>
      </c>
      <c r="S265" s="31">
        <v>114</v>
      </c>
      <c r="T265" s="31">
        <v>117</v>
      </c>
      <c r="U265" s="31">
        <v>114</v>
      </c>
      <c r="V265" s="31">
        <v>118</v>
      </c>
      <c r="W265" s="31">
        <v>137</v>
      </c>
      <c r="X265" s="31">
        <v>137</v>
      </c>
      <c r="Y265" s="31">
        <v>144</v>
      </c>
      <c r="Z265" s="31">
        <v>149</v>
      </c>
      <c r="AA265" s="31">
        <v>153</v>
      </c>
      <c r="AB265" s="31">
        <v>143</v>
      </c>
      <c r="AC265" s="31">
        <v>141</v>
      </c>
      <c r="AD265" s="31">
        <v>138</v>
      </c>
      <c r="AE265" s="32">
        <v>138</v>
      </c>
      <c r="AF265" s="32">
        <v>126</v>
      </c>
      <c r="AG265" s="32">
        <v>108</v>
      </c>
      <c r="AH265" s="32">
        <v>90</v>
      </c>
      <c r="AI265" s="72"/>
    </row>
    <row r="266" spans="1:35" s="2" customFormat="1" ht="14.45" customHeight="1" x14ac:dyDescent="0.3">
      <c r="A266" s="24" t="s">
        <v>29</v>
      </c>
      <c r="B266" s="25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7"/>
      <c r="X266" s="26"/>
      <c r="Y266" s="26"/>
      <c r="Z266" s="26"/>
      <c r="AA266" s="26"/>
      <c r="AB266" s="26"/>
      <c r="AC266" s="26"/>
      <c r="AD266" s="26"/>
      <c r="AE266" s="28"/>
      <c r="AF266" s="28"/>
      <c r="AG266" s="28"/>
      <c r="AH266" s="28"/>
      <c r="AI266" s="72"/>
    </row>
    <row r="267" spans="1:35" s="2" customFormat="1" ht="14.45" customHeight="1" x14ac:dyDescent="0.3">
      <c r="A267" s="29"/>
      <c r="B267" s="30" t="s">
        <v>68</v>
      </c>
      <c r="C267" s="31">
        <v>0</v>
      </c>
      <c r="D267" s="31">
        <v>13</v>
      </c>
      <c r="E267" s="31">
        <v>11</v>
      </c>
      <c r="F267" s="31">
        <v>13</v>
      </c>
      <c r="G267" s="31">
        <v>16</v>
      </c>
      <c r="H267" s="31">
        <v>16</v>
      </c>
      <c r="I267" s="31">
        <v>15</v>
      </c>
      <c r="J267" s="31">
        <v>20</v>
      </c>
      <c r="K267" s="31">
        <v>23</v>
      </c>
      <c r="L267" s="31">
        <v>19</v>
      </c>
      <c r="M267" s="31">
        <v>18</v>
      </c>
      <c r="N267" s="31">
        <v>16</v>
      </c>
      <c r="O267" s="31">
        <v>18</v>
      </c>
      <c r="P267" s="31">
        <v>21</v>
      </c>
      <c r="Q267" s="31">
        <v>24</v>
      </c>
      <c r="R267" s="31">
        <v>23</v>
      </c>
      <c r="S267" s="31">
        <v>24</v>
      </c>
      <c r="T267" s="31">
        <v>28</v>
      </c>
      <c r="U267" s="31">
        <v>34</v>
      </c>
      <c r="V267" s="31">
        <v>34</v>
      </c>
      <c r="W267" s="31">
        <v>41</v>
      </c>
      <c r="X267" s="31">
        <v>44</v>
      </c>
      <c r="Y267" s="31">
        <v>50</v>
      </c>
      <c r="Z267" s="31">
        <v>52</v>
      </c>
      <c r="AA267" s="31">
        <v>53</v>
      </c>
      <c r="AB267" s="31">
        <v>50</v>
      </c>
      <c r="AC267" s="31">
        <v>53</v>
      </c>
      <c r="AD267" s="31">
        <v>59</v>
      </c>
      <c r="AE267" s="32">
        <v>47</v>
      </c>
      <c r="AF267" s="32">
        <v>47</v>
      </c>
      <c r="AG267" s="32">
        <v>39</v>
      </c>
      <c r="AH267" s="32">
        <v>36</v>
      </c>
      <c r="AI267" s="72"/>
    </row>
    <row r="268" spans="1:35" s="2" customFormat="1" ht="14.45" customHeight="1" x14ac:dyDescent="0.3">
      <c r="A268" s="24"/>
      <c r="B268" s="25" t="s">
        <v>94</v>
      </c>
      <c r="C268" s="26">
        <v>18</v>
      </c>
      <c r="D268" s="26">
        <v>5</v>
      </c>
      <c r="E268" s="26">
        <v>4</v>
      </c>
      <c r="F268" s="26">
        <v>3</v>
      </c>
      <c r="G268" s="26">
        <v>2</v>
      </c>
      <c r="H268" s="26">
        <v>2</v>
      </c>
      <c r="I268" s="26">
        <v>2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7">
        <v>0</v>
      </c>
      <c r="X268" s="26">
        <v>0</v>
      </c>
      <c r="Y268" s="26">
        <v>0</v>
      </c>
      <c r="Z268" s="26">
        <v>0</v>
      </c>
      <c r="AA268" s="26">
        <v>0</v>
      </c>
      <c r="AB268" s="26">
        <v>0</v>
      </c>
      <c r="AC268" s="26">
        <v>0</v>
      </c>
      <c r="AD268" s="26">
        <v>0</v>
      </c>
      <c r="AE268" s="28">
        <v>0</v>
      </c>
      <c r="AF268" s="28">
        <v>0</v>
      </c>
      <c r="AG268" s="28">
        <v>0</v>
      </c>
      <c r="AH268" s="28">
        <v>0</v>
      </c>
      <c r="AI268" s="72"/>
    </row>
    <row r="269" spans="1:35" s="2" customFormat="1" ht="14.45" customHeight="1" x14ac:dyDescent="0.3">
      <c r="A269" s="29"/>
      <c r="B269" s="30" t="s">
        <v>69</v>
      </c>
      <c r="C269" s="31">
        <v>0</v>
      </c>
      <c r="D269" s="31">
        <v>4</v>
      </c>
      <c r="E269" s="31">
        <v>6</v>
      </c>
      <c r="F269" s="31">
        <v>9</v>
      </c>
      <c r="G269" s="31">
        <v>12</v>
      </c>
      <c r="H269" s="31">
        <v>12</v>
      </c>
      <c r="I269" s="31">
        <v>15</v>
      </c>
      <c r="J269" s="31">
        <v>15</v>
      </c>
      <c r="K269" s="31">
        <v>19</v>
      </c>
      <c r="L269" s="31">
        <v>22</v>
      </c>
      <c r="M269" s="31">
        <v>19</v>
      </c>
      <c r="N269" s="31">
        <v>23</v>
      </c>
      <c r="O269" s="31">
        <v>30</v>
      </c>
      <c r="P269" s="31">
        <v>36</v>
      </c>
      <c r="Q269" s="31">
        <v>32</v>
      </c>
      <c r="R269" s="31">
        <v>32</v>
      </c>
      <c r="S269" s="31">
        <v>38</v>
      </c>
      <c r="T269" s="31">
        <v>37</v>
      </c>
      <c r="U269" s="31">
        <v>42</v>
      </c>
      <c r="V269" s="31">
        <v>36</v>
      </c>
      <c r="W269" s="31">
        <v>42</v>
      </c>
      <c r="X269" s="31">
        <v>47</v>
      </c>
      <c r="Y269" s="31">
        <v>54</v>
      </c>
      <c r="Z269" s="31">
        <v>56</v>
      </c>
      <c r="AA269" s="31">
        <v>57</v>
      </c>
      <c r="AB269" s="31">
        <v>54</v>
      </c>
      <c r="AC269" s="31">
        <v>57</v>
      </c>
      <c r="AD269" s="31">
        <v>52</v>
      </c>
      <c r="AE269" s="32">
        <v>54</v>
      </c>
      <c r="AF269" s="32">
        <v>51</v>
      </c>
      <c r="AG269" s="32">
        <v>50</v>
      </c>
      <c r="AH269" s="32">
        <v>42</v>
      </c>
      <c r="AI269" s="72"/>
    </row>
    <row r="270" spans="1:35" s="2" customFormat="1" ht="14.45" customHeight="1" x14ac:dyDescent="0.3">
      <c r="A270" s="24" t="s">
        <v>30</v>
      </c>
      <c r="B270" s="25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7"/>
      <c r="X270" s="26"/>
      <c r="Y270" s="26"/>
      <c r="Z270" s="26"/>
      <c r="AA270" s="26"/>
      <c r="AB270" s="26"/>
      <c r="AC270" s="26"/>
      <c r="AD270" s="26"/>
      <c r="AE270" s="28"/>
      <c r="AF270" s="28"/>
      <c r="AG270" s="28"/>
      <c r="AH270" s="28"/>
      <c r="AI270" s="72"/>
    </row>
    <row r="271" spans="1:35" s="2" customFormat="1" ht="14.45" customHeight="1" x14ac:dyDescent="0.3">
      <c r="A271" s="29"/>
      <c r="B271" s="30" t="s">
        <v>68</v>
      </c>
      <c r="C271" s="31">
        <v>0</v>
      </c>
      <c r="D271" s="31">
        <v>13</v>
      </c>
      <c r="E271" s="31">
        <v>11</v>
      </c>
      <c r="F271" s="31">
        <v>14</v>
      </c>
      <c r="G271" s="31">
        <v>18</v>
      </c>
      <c r="H271" s="31">
        <v>30</v>
      </c>
      <c r="I271" s="31">
        <v>34</v>
      </c>
      <c r="J271" s="31">
        <v>39</v>
      </c>
      <c r="K271" s="31">
        <v>40</v>
      </c>
      <c r="L271" s="31">
        <v>34</v>
      </c>
      <c r="M271" s="31">
        <v>29</v>
      </c>
      <c r="N271" s="31">
        <v>30</v>
      </c>
      <c r="O271" s="31">
        <v>29</v>
      </c>
      <c r="P271" s="31">
        <v>37</v>
      </c>
      <c r="Q271" s="31">
        <v>41</v>
      </c>
      <c r="R271" s="31">
        <v>47</v>
      </c>
      <c r="S271" s="31">
        <v>50</v>
      </c>
      <c r="T271" s="31">
        <v>52</v>
      </c>
      <c r="U271" s="31">
        <v>60</v>
      </c>
      <c r="V271" s="31">
        <v>61</v>
      </c>
      <c r="W271" s="31">
        <v>68</v>
      </c>
      <c r="X271" s="31">
        <v>83</v>
      </c>
      <c r="Y271" s="31">
        <v>83</v>
      </c>
      <c r="Z271" s="31">
        <v>94</v>
      </c>
      <c r="AA271" s="31">
        <v>92</v>
      </c>
      <c r="AB271" s="31">
        <v>97</v>
      </c>
      <c r="AC271" s="31">
        <v>108</v>
      </c>
      <c r="AD271" s="31">
        <v>103</v>
      </c>
      <c r="AE271" s="32">
        <v>102</v>
      </c>
      <c r="AF271" s="32">
        <v>99</v>
      </c>
      <c r="AG271" s="32">
        <v>95</v>
      </c>
      <c r="AH271" s="32">
        <v>81</v>
      </c>
      <c r="AI271" s="72"/>
    </row>
    <row r="272" spans="1:35" s="2" customFormat="1" ht="14.45" customHeight="1" x14ac:dyDescent="0.3">
      <c r="A272" s="24"/>
      <c r="B272" s="25" t="s">
        <v>94</v>
      </c>
      <c r="C272" s="26">
        <v>16</v>
      </c>
      <c r="D272" s="26">
        <v>6</v>
      </c>
      <c r="E272" s="26">
        <v>7</v>
      </c>
      <c r="F272" s="26">
        <v>7</v>
      </c>
      <c r="G272" s="26">
        <v>7</v>
      </c>
      <c r="H272" s="26">
        <v>5</v>
      </c>
      <c r="I272" s="26">
        <v>4</v>
      </c>
      <c r="J272" s="26">
        <v>1</v>
      </c>
      <c r="K272" s="26">
        <v>0</v>
      </c>
      <c r="L272" s="26">
        <v>0</v>
      </c>
      <c r="M272" s="26">
        <v>0</v>
      </c>
      <c r="N272" s="26">
        <v>0</v>
      </c>
      <c r="O272" s="26">
        <v>1</v>
      </c>
      <c r="P272" s="26">
        <v>1</v>
      </c>
      <c r="Q272" s="26">
        <v>1</v>
      </c>
      <c r="R272" s="26">
        <v>1</v>
      </c>
      <c r="S272" s="26">
        <v>0</v>
      </c>
      <c r="T272" s="26">
        <v>0</v>
      </c>
      <c r="U272" s="26">
        <v>0</v>
      </c>
      <c r="V272" s="26">
        <v>0</v>
      </c>
      <c r="W272" s="27">
        <v>0</v>
      </c>
      <c r="X272" s="26">
        <v>0</v>
      </c>
      <c r="Y272" s="26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8">
        <v>0</v>
      </c>
      <c r="AF272" s="28">
        <v>0</v>
      </c>
      <c r="AG272" s="28">
        <v>0</v>
      </c>
      <c r="AH272" s="28">
        <v>0</v>
      </c>
      <c r="AI272" s="72"/>
    </row>
    <row r="273" spans="1:35" s="2" customFormat="1" ht="14.45" customHeight="1" x14ac:dyDescent="0.3">
      <c r="A273" s="29"/>
      <c r="B273" s="30" t="s">
        <v>69</v>
      </c>
      <c r="C273" s="31">
        <v>0</v>
      </c>
      <c r="D273" s="31">
        <v>4</v>
      </c>
      <c r="E273" s="31">
        <v>6</v>
      </c>
      <c r="F273" s="31">
        <v>8</v>
      </c>
      <c r="G273" s="31">
        <v>9</v>
      </c>
      <c r="H273" s="31">
        <v>13</v>
      </c>
      <c r="I273" s="31">
        <v>17</v>
      </c>
      <c r="J273" s="31">
        <v>27</v>
      </c>
      <c r="K273" s="31">
        <v>27</v>
      </c>
      <c r="L273" s="31">
        <v>39</v>
      </c>
      <c r="M273" s="31">
        <v>39</v>
      </c>
      <c r="N273" s="31">
        <v>42</v>
      </c>
      <c r="O273" s="31">
        <v>48</v>
      </c>
      <c r="P273" s="31">
        <v>46</v>
      </c>
      <c r="Q273" s="31">
        <v>50</v>
      </c>
      <c r="R273" s="31">
        <v>59</v>
      </c>
      <c r="S273" s="31">
        <v>61</v>
      </c>
      <c r="T273" s="31">
        <v>62</v>
      </c>
      <c r="U273" s="31">
        <v>69</v>
      </c>
      <c r="V273" s="31">
        <v>64</v>
      </c>
      <c r="W273" s="31">
        <v>75</v>
      </c>
      <c r="X273" s="31">
        <v>87</v>
      </c>
      <c r="Y273" s="31">
        <v>97</v>
      </c>
      <c r="Z273" s="31">
        <v>101</v>
      </c>
      <c r="AA273" s="31">
        <v>92</v>
      </c>
      <c r="AB273" s="31">
        <v>93</v>
      </c>
      <c r="AC273" s="31">
        <v>98</v>
      </c>
      <c r="AD273" s="31">
        <v>100</v>
      </c>
      <c r="AE273" s="32">
        <v>97</v>
      </c>
      <c r="AF273" s="32">
        <v>100</v>
      </c>
      <c r="AG273" s="32">
        <v>90</v>
      </c>
      <c r="AH273" s="32">
        <v>77</v>
      </c>
      <c r="AI273" s="72"/>
    </row>
    <row r="274" spans="1:35" s="2" customFormat="1" ht="14.45" customHeight="1" x14ac:dyDescent="0.3">
      <c r="A274" s="24" t="s">
        <v>31</v>
      </c>
      <c r="B274" s="25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7"/>
      <c r="X274" s="26"/>
      <c r="Y274" s="26"/>
      <c r="Z274" s="26"/>
      <c r="AA274" s="26"/>
      <c r="AB274" s="26"/>
      <c r="AC274" s="26"/>
      <c r="AD274" s="26"/>
      <c r="AE274" s="28"/>
      <c r="AF274" s="28"/>
      <c r="AG274" s="28"/>
      <c r="AH274" s="28"/>
      <c r="AI274" s="72"/>
    </row>
    <row r="275" spans="1:35" s="2" customFormat="1" ht="14.45" customHeight="1" x14ac:dyDescent="0.3">
      <c r="A275" s="33"/>
      <c r="B275" s="34" t="s">
        <v>68</v>
      </c>
      <c r="C275" s="35">
        <v>0</v>
      </c>
      <c r="D275" s="35">
        <v>5</v>
      </c>
      <c r="E275" s="35">
        <v>5</v>
      </c>
      <c r="F275" s="35">
        <v>7</v>
      </c>
      <c r="G275" s="35">
        <v>5</v>
      </c>
      <c r="H275" s="35">
        <v>7</v>
      </c>
      <c r="I275" s="35">
        <v>9</v>
      </c>
      <c r="J275" s="35">
        <v>10</v>
      </c>
      <c r="K275" s="35">
        <v>10</v>
      </c>
      <c r="L275" s="35">
        <v>9</v>
      </c>
      <c r="M275" s="35">
        <v>9</v>
      </c>
      <c r="N275" s="35">
        <v>10</v>
      </c>
      <c r="O275" s="35">
        <v>6</v>
      </c>
      <c r="P275" s="35">
        <v>9</v>
      </c>
      <c r="Q275" s="35">
        <v>8</v>
      </c>
      <c r="R275" s="35">
        <v>8</v>
      </c>
      <c r="S275" s="35">
        <v>8</v>
      </c>
      <c r="T275" s="35">
        <v>9</v>
      </c>
      <c r="U275" s="35">
        <v>9</v>
      </c>
      <c r="V275" s="35">
        <v>8</v>
      </c>
      <c r="W275" s="35">
        <v>8</v>
      </c>
      <c r="X275" s="35">
        <v>10</v>
      </c>
      <c r="Y275" s="35">
        <v>12</v>
      </c>
      <c r="Z275" s="35">
        <v>10</v>
      </c>
      <c r="AA275" s="35">
        <v>10</v>
      </c>
      <c r="AB275" s="35">
        <v>10</v>
      </c>
      <c r="AC275" s="35">
        <v>11</v>
      </c>
      <c r="AD275" s="35">
        <v>12</v>
      </c>
      <c r="AE275" s="36">
        <v>12</v>
      </c>
      <c r="AF275" s="36">
        <v>11</v>
      </c>
      <c r="AG275" s="36">
        <v>12</v>
      </c>
      <c r="AH275" s="36">
        <v>12</v>
      </c>
      <c r="AI275" s="72"/>
    </row>
    <row r="276" spans="1:35" s="2" customFormat="1" ht="14.45" customHeight="1" x14ac:dyDescent="0.3">
      <c r="A276" s="24"/>
      <c r="B276" s="25" t="s">
        <v>94</v>
      </c>
      <c r="C276" s="26">
        <v>7</v>
      </c>
      <c r="D276" s="26">
        <v>2</v>
      </c>
      <c r="E276" s="26">
        <v>2</v>
      </c>
      <c r="F276" s="26">
        <v>2</v>
      </c>
      <c r="G276" s="26">
        <v>1</v>
      </c>
      <c r="H276" s="26">
        <v>2</v>
      </c>
      <c r="I276" s="26">
        <v>1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7">
        <v>0</v>
      </c>
      <c r="X276" s="26">
        <v>0</v>
      </c>
      <c r="Y276" s="26">
        <v>0</v>
      </c>
      <c r="Z276" s="26">
        <v>0</v>
      </c>
      <c r="AA276" s="26">
        <v>0</v>
      </c>
      <c r="AB276" s="26">
        <v>0</v>
      </c>
      <c r="AC276" s="26">
        <v>0</v>
      </c>
      <c r="AD276" s="26">
        <v>0</v>
      </c>
      <c r="AE276" s="28">
        <v>0</v>
      </c>
      <c r="AF276" s="28">
        <v>0</v>
      </c>
      <c r="AG276" s="28">
        <v>0</v>
      </c>
      <c r="AH276" s="28">
        <v>0</v>
      </c>
      <c r="AI276" s="72"/>
    </row>
    <row r="277" spans="1:35" s="2" customFormat="1" ht="14.45" customHeight="1" x14ac:dyDescent="0.3">
      <c r="A277" s="29"/>
      <c r="B277" s="30" t="s">
        <v>69</v>
      </c>
      <c r="C277" s="31">
        <v>0</v>
      </c>
      <c r="D277" s="31">
        <v>1</v>
      </c>
      <c r="E277" s="31">
        <v>1</v>
      </c>
      <c r="F277" s="31">
        <v>2</v>
      </c>
      <c r="G277" s="31">
        <v>2</v>
      </c>
      <c r="H277" s="31">
        <v>2</v>
      </c>
      <c r="I277" s="31">
        <v>2</v>
      </c>
      <c r="J277" s="31">
        <v>3</v>
      </c>
      <c r="K277" s="31">
        <v>3</v>
      </c>
      <c r="L277" s="31">
        <v>5</v>
      </c>
      <c r="M277" s="31">
        <v>4</v>
      </c>
      <c r="N277" s="31">
        <v>5</v>
      </c>
      <c r="O277" s="31">
        <v>5</v>
      </c>
      <c r="P277" s="31">
        <v>4</v>
      </c>
      <c r="Q277" s="31">
        <v>4</v>
      </c>
      <c r="R277" s="31">
        <v>5</v>
      </c>
      <c r="S277" s="31">
        <v>3</v>
      </c>
      <c r="T277" s="31">
        <v>7</v>
      </c>
      <c r="U277" s="31">
        <v>6</v>
      </c>
      <c r="V277" s="31">
        <v>7</v>
      </c>
      <c r="W277" s="31">
        <v>5</v>
      </c>
      <c r="X277" s="31">
        <v>7</v>
      </c>
      <c r="Y277" s="31">
        <v>10</v>
      </c>
      <c r="Z277" s="31">
        <v>8</v>
      </c>
      <c r="AA277" s="31">
        <v>10</v>
      </c>
      <c r="AB277" s="31">
        <v>12</v>
      </c>
      <c r="AC277" s="31">
        <v>15</v>
      </c>
      <c r="AD277" s="31">
        <v>14</v>
      </c>
      <c r="AE277" s="32">
        <v>15</v>
      </c>
      <c r="AF277" s="32">
        <v>16</v>
      </c>
      <c r="AG277" s="32">
        <v>14</v>
      </c>
      <c r="AH277" s="32">
        <v>10</v>
      </c>
      <c r="AI277" s="72"/>
    </row>
    <row r="278" spans="1:35" s="2" customFormat="1" ht="14.45" customHeight="1" x14ac:dyDescent="0.3">
      <c r="A278" s="24" t="s">
        <v>32</v>
      </c>
      <c r="B278" s="25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7"/>
      <c r="X278" s="26"/>
      <c r="Y278" s="26"/>
      <c r="Z278" s="26"/>
      <c r="AA278" s="26"/>
      <c r="AB278" s="26"/>
      <c r="AC278" s="26"/>
      <c r="AD278" s="26"/>
      <c r="AE278" s="28"/>
      <c r="AF278" s="28"/>
      <c r="AG278" s="28"/>
      <c r="AH278" s="28"/>
      <c r="AI278" s="72"/>
    </row>
    <row r="279" spans="1:35" s="2" customFormat="1" ht="14.45" customHeight="1" x14ac:dyDescent="0.3">
      <c r="A279" s="29"/>
      <c r="B279" s="30" t="s">
        <v>68</v>
      </c>
      <c r="C279" s="31">
        <v>0</v>
      </c>
      <c r="D279" s="31">
        <v>15</v>
      </c>
      <c r="E279" s="31">
        <v>13</v>
      </c>
      <c r="F279" s="31">
        <v>16</v>
      </c>
      <c r="G279" s="31">
        <v>24</v>
      </c>
      <c r="H279" s="31">
        <v>30</v>
      </c>
      <c r="I279" s="31">
        <v>32</v>
      </c>
      <c r="J279" s="31">
        <v>34</v>
      </c>
      <c r="K279" s="31">
        <v>30</v>
      </c>
      <c r="L279" s="31">
        <v>24</v>
      </c>
      <c r="M279" s="31">
        <v>21</v>
      </c>
      <c r="N279" s="31">
        <v>15</v>
      </c>
      <c r="O279" s="31">
        <v>23</v>
      </c>
      <c r="P279" s="31">
        <v>25</v>
      </c>
      <c r="Q279" s="31">
        <v>28</v>
      </c>
      <c r="R279" s="31">
        <v>32</v>
      </c>
      <c r="S279" s="31">
        <v>32</v>
      </c>
      <c r="T279" s="31">
        <v>35</v>
      </c>
      <c r="U279" s="31">
        <v>41</v>
      </c>
      <c r="V279" s="31">
        <v>42</v>
      </c>
      <c r="W279" s="31">
        <v>40</v>
      </c>
      <c r="X279" s="31">
        <v>43</v>
      </c>
      <c r="Y279" s="31">
        <v>40</v>
      </c>
      <c r="Z279" s="31">
        <v>52</v>
      </c>
      <c r="AA279" s="31">
        <v>56</v>
      </c>
      <c r="AB279" s="31">
        <v>66</v>
      </c>
      <c r="AC279" s="31">
        <v>83</v>
      </c>
      <c r="AD279" s="31">
        <v>88</v>
      </c>
      <c r="AE279" s="32">
        <v>91</v>
      </c>
      <c r="AF279" s="32">
        <v>93</v>
      </c>
      <c r="AG279" s="32">
        <v>115</v>
      </c>
      <c r="AH279" s="32">
        <v>128</v>
      </c>
      <c r="AI279" s="72"/>
    </row>
    <row r="280" spans="1:35" s="2" customFormat="1" ht="14.45" customHeight="1" x14ac:dyDescent="0.3">
      <c r="A280" s="24"/>
      <c r="B280" s="25" t="s">
        <v>94</v>
      </c>
      <c r="C280" s="26">
        <v>33</v>
      </c>
      <c r="D280" s="26">
        <v>11</v>
      </c>
      <c r="E280" s="26">
        <v>8</v>
      </c>
      <c r="F280" s="26">
        <v>7</v>
      </c>
      <c r="G280" s="26">
        <v>6</v>
      </c>
      <c r="H280" s="26">
        <v>4</v>
      </c>
      <c r="I280" s="26">
        <v>3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7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0</v>
      </c>
      <c r="AD280" s="26">
        <v>0</v>
      </c>
      <c r="AE280" s="28">
        <v>0</v>
      </c>
      <c r="AF280" s="28">
        <v>0</v>
      </c>
      <c r="AG280" s="28">
        <v>0</v>
      </c>
      <c r="AH280" s="28">
        <v>0</v>
      </c>
      <c r="AI280" s="72"/>
    </row>
    <row r="281" spans="1:35" s="2" customFormat="1" ht="14.45" customHeight="1" x14ac:dyDescent="0.3">
      <c r="A281" s="29"/>
      <c r="B281" s="30" t="s">
        <v>69</v>
      </c>
      <c r="C281" s="31">
        <v>0</v>
      </c>
      <c r="D281" s="31">
        <v>15</v>
      </c>
      <c r="E281" s="31">
        <v>15</v>
      </c>
      <c r="F281" s="31">
        <v>18</v>
      </c>
      <c r="G281" s="31">
        <v>23</v>
      </c>
      <c r="H281" s="31">
        <v>22</v>
      </c>
      <c r="I281" s="31">
        <v>21</v>
      </c>
      <c r="J281" s="31">
        <v>18</v>
      </c>
      <c r="K281" s="31">
        <v>18</v>
      </c>
      <c r="L281" s="31">
        <v>22</v>
      </c>
      <c r="M281" s="31">
        <v>19</v>
      </c>
      <c r="N281" s="31">
        <v>20</v>
      </c>
      <c r="O281" s="31">
        <v>31</v>
      </c>
      <c r="P281" s="31">
        <v>29</v>
      </c>
      <c r="Q281" s="31">
        <v>33</v>
      </c>
      <c r="R281" s="31">
        <v>34</v>
      </c>
      <c r="S281" s="31">
        <v>34</v>
      </c>
      <c r="T281" s="31">
        <v>38</v>
      </c>
      <c r="U281" s="31">
        <v>48</v>
      </c>
      <c r="V281" s="31">
        <v>48</v>
      </c>
      <c r="W281" s="31">
        <v>46</v>
      </c>
      <c r="X281" s="31">
        <v>48</v>
      </c>
      <c r="Y281" s="31">
        <v>59</v>
      </c>
      <c r="Z281" s="31">
        <v>59</v>
      </c>
      <c r="AA281" s="31">
        <v>62</v>
      </c>
      <c r="AB281" s="31">
        <v>67</v>
      </c>
      <c r="AC281" s="31">
        <v>69</v>
      </c>
      <c r="AD281" s="31">
        <v>73</v>
      </c>
      <c r="AE281" s="32">
        <v>82</v>
      </c>
      <c r="AF281" s="32">
        <v>88</v>
      </c>
      <c r="AG281" s="32">
        <v>82</v>
      </c>
      <c r="AH281" s="32">
        <v>80</v>
      </c>
      <c r="AI281" s="72"/>
    </row>
    <row r="282" spans="1:35" s="2" customFormat="1" ht="14.45" customHeight="1" x14ac:dyDescent="0.3">
      <c r="A282" s="24" t="s">
        <v>95</v>
      </c>
      <c r="B282" s="25"/>
      <c r="C282" s="26">
        <f t="shared" ref="C282:U282" si="110">+C215+C219+C223+C227+C231+C235+C243+C239+C247+C251+C255+C259+C263+C267+C271+C275+C279</f>
        <v>0</v>
      </c>
      <c r="D282" s="26">
        <f t="shared" si="110"/>
        <v>398</v>
      </c>
      <c r="E282" s="26">
        <f t="shared" si="110"/>
        <v>358</v>
      </c>
      <c r="F282" s="26">
        <f t="shared" si="110"/>
        <v>478</v>
      </c>
      <c r="G282" s="26">
        <f t="shared" si="110"/>
        <v>570</v>
      </c>
      <c r="H282" s="26">
        <f t="shared" si="110"/>
        <v>751</v>
      </c>
      <c r="I282" s="26">
        <f t="shared" si="110"/>
        <v>855</v>
      </c>
      <c r="J282" s="26">
        <f t="shared" si="110"/>
        <v>914</v>
      </c>
      <c r="K282" s="26">
        <f t="shared" si="110"/>
        <v>859</v>
      </c>
      <c r="L282" s="26">
        <f t="shared" si="110"/>
        <v>776</v>
      </c>
      <c r="M282" s="26">
        <f t="shared" si="110"/>
        <v>698</v>
      </c>
      <c r="N282" s="26">
        <f t="shared" si="110"/>
        <v>608</v>
      </c>
      <c r="O282" s="26">
        <f t="shared" si="110"/>
        <v>573</v>
      </c>
      <c r="P282" s="26">
        <f t="shared" si="110"/>
        <v>602</v>
      </c>
      <c r="Q282" s="26">
        <f t="shared" si="110"/>
        <v>632</v>
      </c>
      <c r="R282" s="26">
        <f t="shared" si="110"/>
        <v>618</v>
      </c>
      <c r="S282" s="26">
        <f t="shared" si="110"/>
        <v>633</v>
      </c>
      <c r="T282" s="26">
        <f t="shared" si="110"/>
        <v>644</v>
      </c>
      <c r="U282" s="26">
        <f t="shared" si="110"/>
        <v>677</v>
      </c>
      <c r="V282" s="26">
        <f t="shared" ref="V282:X284" si="111">+V215+V219+V223+V227+V231+V235+V243+V239+V247+V251+V255+V259+V263+V267+V271+V275+V279</f>
        <v>673</v>
      </c>
      <c r="W282" s="27">
        <f t="shared" si="111"/>
        <v>702</v>
      </c>
      <c r="X282" s="26">
        <f t="shared" si="111"/>
        <v>730</v>
      </c>
      <c r="Y282" s="26">
        <f>+Y215+Y219+Y223+Y227+Y231+Y235+Y243+Y239+Y247+Y251+Y255+Y259+Y263+Y267+Y271+Y275+Y279</f>
        <v>734</v>
      </c>
      <c r="Z282" s="26">
        <f>SUM(Z271,Z267,Z263,Z259,Z255,Z251,Z247,Z243,Z239,Z235,Z231,Z227,Z223,Z219,Z215,Z279,Z275)</f>
        <v>745</v>
      </c>
      <c r="AA282" s="26">
        <f t="shared" ref="AA282:AH282" si="112">SUM(AA279,AA275,AA271,AA267,AA263,AA259,AA255,AA251,AA247,AA243,AA239,AA235,AA231,AA227,AA223,AA219,AA215)</f>
        <v>721</v>
      </c>
      <c r="AB282" s="26">
        <f t="shared" si="112"/>
        <v>695</v>
      </c>
      <c r="AC282" s="26">
        <f t="shared" si="112"/>
        <v>756</v>
      </c>
      <c r="AD282" s="26">
        <f t="shared" si="112"/>
        <v>723</v>
      </c>
      <c r="AE282" s="28">
        <f t="shared" si="112"/>
        <v>704</v>
      </c>
      <c r="AF282" s="28">
        <f t="shared" ref="AF282:AG282" si="113">SUM(AF279,AF275,AF271,AF267,AF263,AF259,AF255,AF251,AF247,AF243,AF239,AF235,AF231,AF227,AF223,AF219,AF215)</f>
        <v>719</v>
      </c>
      <c r="AG282" s="28">
        <f t="shared" si="113"/>
        <v>692</v>
      </c>
      <c r="AH282" s="28">
        <f t="shared" si="112"/>
        <v>663</v>
      </c>
      <c r="AI282" s="72"/>
    </row>
    <row r="283" spans="1:35" s="2" customFormat="1" ht="14.45" customHeight="1" x14ac:dyDescent="0.3">
      <c r="A283" s="29" t="s">
        <v>96</v>
      </c>
      <c r="B283" s="30"/>
      <c r="C283" s="50">
        <f t="shared" ref="C283:AD283" si="114">SUM(C280,C276,C272,C268,C264,C260,C256,C252,C248,C244,C240,C236,C232,C228,C224,C220,C216)</f>
        <v>1084</v>
      </c>
      <c r="D283" s="50">
        <f t="shared" si="114"/>
        <v>355</v>
      </c>
      <c r="E283" s="50">
        <f t="shared" si="114"/>
        <v>230</v>
      </c>
      <c r="F283" s="50">
        <f t="shared" si="114"/>
        <v>204</v>
      </c>
      <c r="G283" s="50">
        <f t="shared" si="114"/>
        <v>175</v>
      </c>
      <c r="H283" s="50">
        <f t="shared" si="114"/>
        <v>142</v>
      </c>
      <c r="I283" s="50">
        <f t="shared" si="114"/>
        <v>100</v>
      </c>
      <c r="J283" s="50">
        <f t="shared" si="114"/>
        <v>44</v>
      </c>
      <c r="K283" s="50">
        <f t="shared" si="114"/>
        <v>29</v>
      </c>
      <c r="L283" s="50">
        <f t="shared" si="114"/>
        <v>16</v>
      </c>
      <c r="M283" s="50">
        <f t="shared" si="114"/>
        <v>11</v>
      </c>
      <c r="N283" s="50">
        <f t="shared" si="114"/>
        <v>9</v>
      </c>
      <c r="O283" s="50">
        <f t="shared" si="114"/>
        <v>7</v>
      </c>
      <c r="P283" s="50">
        <f t="shared" si="114"/>
        <v>7</v>
      </c>
      <c r="Q283" s="50">
        <f t="shared" si="114"/>
        <v>5</v>
      </c>
      <c r="R283" s="50">
        <f t="shared" si="114"/>
        <v>4</v>
      </c>
      <c r="S283" s="50">
        <f t="shared" si="114"/>
        <v>0</v>
      </c>
      <c r="T283" s="50">
        <f t="shared" si="114"/>
        <v>0</v>
      </c>
      <c r="U283" s="50">
        <f t="shared" si="114"/>
        <v>0</v>
      </c>
      <c r="V283" s="50">
        <f t="shared" si="114"/>
        <v>0</v>
      </c>
      <c r="W283" s="50">
        <f t="shared" si="114"/>
        <v>0</v>
      </c>
      <c r="X283" s="50">
        <f t="shared" si="114"/>
        <v>0</v>
      </c>
      <c r="Y283" s="50">
        <f t="shared" si="114"/>
        <v>0</v>
      </c>
      <c r="Z283" s="50">
        <f t="shared" si="114"/>
        <v>0</v>
      </c>
      <c r="AA283" s="50">
        <f t="shared" si="114"/>
        <v>0</v>
      </c>
      <c r="AB283" s="50">
        <f t="shared" si="114"/>
        <v>0</v>
      </c>
      <c r="AC283" s="50">
        <f t="shared" si="114"/>
        <v>0</v>
      </c>
      <c r="AD283" s="50">
        <f t="shared" si="114"/>
        <v>0</v>
      </c>
      <c r="AE283" s="51">
        <f t="shared" ref="AE283:AH284" si="115">SUM(AE280,AE276,AE272,AE268,AE264,AE260,AE256,AE252,AE248,AE244,AE240,AE236,AE232,AE228,AE224,AE220,AE216)</f>
        <v>0</v>
      </c>
      <c r="AF283" s="51">
        <f t="shared" si="115"/>
        <v>0</v>
      </c>
      <c r="AG283" s="51">
        <f t="shared" ref="AG283" si="116">SUM(AG280,AG276,AG272,AG268,AG264,AG260,AG256,AG252,AG248,AG244,AG240,AG236,AG232,AG228,AG224,AG220,AG216)</f>
        <v>1</v>
      </c>
      <c r="AH283" s="51">
        <f t="shared" si="115"/>
        <v>0</v>
      </c>
      <c r="AI283" s="72"/>
    </row>
    <row r="284" spans="1:35" s="2" customFormat="1" ht="14.45" customHeight="1" x14ac:dyDescent="0.3">
      <c r="A284" s="24" t="s">
        <v>97</v>
      </c>
      <c r="B284" s="25"/>
      <c r="C284" s="26">
        <f t="shared" ref="C284:U284" si="117">+C217+C221+C225+C229+C233+C237+C245+C241+C249+C253+C257+C261+C265+C269+C273+C277+C281</f>
        <v>0</v>
      </c>
      <c r="D284" s="26">
        <f t="shared" si="117"/>
        <v>431</v>
      </c>
      <c r="E284" s="26">
        <f t="shared" si="117"/>
        <v>400</v>
      </c>
      <c r="F284" s="26">
        <f t="shared" si="117"/>
        <v>482</v>
      </c>
      <c r="G284" s="26">
        <f t="shared" si="117"/>
        <v>518</v>
      </c>
      <c r="H284" s="26">
        <f t="shared" si="117"/>
        <v>521</v>
      </c>
      <c r="I284" s="26">
        <f t="shared" si="117"/>
        <v>539</v>
      </c>
      <c r="J284" s="26">
        <f t="shared" si="117"/>
        <v>575</v>
      </c>
      <c r="K284" s="26">
        <f t="shared" si="117"/>
        <v>611</v>
      </c>
      <c r="L284" s="26">
        <f t="shared" si="117"/>
        <v>717</v>
      </c>
      <c r="M284" s="26">
        <f t="shared" si="117"/>
        <v>647</v>
      </c>
      <c r="N284" s="26">
        <f t="shared" si="117"/>
        <v>711</v>
      </c>
      <c r="O284" s="26">
        <f t="shared" si="117"/>
        <v>749</v>
      </c>
      <c r="P284" s="26">
        <f t="shared" si="117"/>
        <v>696</v>
      </c>
      <c r="Q284" s="26">
        <f t="shared" si="117"/>
        <v>706</v>
      </c>
      <c r="R284" s="26">
        <f t="shared" si="117"/>
        <v>687</v>
      </c>
      <c r="S284" s="26">
        <f t="shared" si="117"/>
        <v>705</v>
      </c>
      <c r="T284" s="26">
        <f t="shared" si="117"/>
        <v>709</v>
      </c>
      <c r="U284" s="26">
        <f t="shared" si="117"/>
        <v>735</v>
      </c>
      <c r="V284" s="26">
        <f t="shared" si="111"/>
        <v>719</v>
      </c>
      <c r="W284" s="27">
        <f t="shared" si="111"/>
        <v>756</v>
      </c>
      <c r="X284" s="26">
        <f t="shared" si="111"/>
        <v>791</v>
      </c>
      <c r="Y284" s="26">
        <f>+Y217+Y221+Y225+Y229+Y233+Y237+Y245+Y241+Y249+Y253+Y257+Y261+Y265+Y269+Y273+Y277+Y281</f>
        <v>832</v>
      </c>
      <c r="Z284" s="26">
        <f>SUM(Z273,Z269,Z265,Z261,Z257,Z253,Z249,Z245,Z241,Z237,Z233,Z229,Z225,Z221,Z217,Z281,Z277)</f>
        <v>822</v>
      </c>
      <c r="AA284" s="26">
        <f>SUM(AA281,AA277,AA273,AA269,AA265,AA261,AA257,AA253,AA249,AA245,AA241,AA237,AA233,AA229,AA225,AA221,AA217)</f>
        <v>795</v>
      </c>
      <c r="AB284" s="26">
        <f>SUM(AB281,AB277,AB273,AB269,AB265,AB261,AB257,AB253,AB249,AB245,AB241,AB237,AB233,AB229,AB225,AB221,AB217)</f>
        <v>754</v>
      </c>
      <c r="AC284" s="26">
        <f>SUM(AC281,AC277,AC273,AC269,AC265,AC261,AC257,AC253,AC249,AC245,AC241,AC237,AC233,AC229,AC225,AC221,AC217)</f>
        <v>750</v>
      </c>
      <c r="AD284" s="26">
        <f>SUM(AD281,AD277,AD273,AD269,AD265,AD261,AD257,AD253,AD249,AD245,AD241,AD237,AD233,AD229,AD225,AD221,AD217)</f>
        <v>724</v>
      </c>
      <c r="AE284" s="28">
        <f t="shared" si="115"/>
        <v>723</v>
      </c>
      <c r="AF284" s="28">
        <f t="shared" si="115"/>
        <v>688</v>
      </c>
      <c r="AG284" s="28">
        <f t="shared" ref="AG284" si="118">SUM(AG281,AG277,AG273,AG269,AG265,AG261,AG257,AG253,AG249,AG245,AG241,AG237,AG233,AG229,AG225,AG221,AG217)</f>
        <v>595</v>
      </c>
      <c r="AH284" s="28">
        <f t="shared" si="115"/>
        <v>527</v>
      </c>
      <c r="AI284" s="72"/>
    </row>
    <row r="285" spans="1:35" s="2" customFormat="1" ht="14.45" customHeight="1" x14ac:dyDescent="0.3">
      <c r="A285" s="29" t="s">
        <v>98</v>
      </c>
      <c r="B285" s="30"/>
      <c r="C285" s="37">
        <f t="shared" ref="C285:T285" si="119">SUM(C282:C284)</f>
        <v>1084</v>
      </c>
      <c r="D285" s="37">
        <f t="shared" si="119"/>
        <v>1184</v>
      </c>
      <c r="E285" s="37">
        <f t="shared" si="119"/>
        <v>988</v>
      </c>
      <c r="F285" s="37">
        <f t="shared" si="119"/>
        <v>1164</v>
      </c>
      <c r="G285" s="37">
        <f t="shared" si="119"/>
        <v>1263</v>
      </c>
      <c r="H285" s="37">
        <f t="shared" si="119"/>
        <v>1414</v>
      </c>
      <c r="I285" s="37">
        <f t="shared" si="119"/>
        <v>1494</v>
      </c>
      <c r="J285" s="37">
        <f t="shared" si="119"/>
        <v>1533</v>
      </c>
      <c r="K285" s="37">
        <f t="shared" si="119"/>
        <v>1499</v>
      </c>
      <c r="L285" s="37">
        <f t="shared" si="119"/>
        <v>1509</v>
      </c>
      <c r="M285" s="37">
        <f t="shared" si="119"/>
        <v>1356</v>
      </c>
      <c r="N285" s="37">
        <f t="shared" si="119"/>
        <v>1328</v>
      </c>
      <c r="O285" s="37">
        <f t="shared" si="119"/>
        <v>1329</v>
      </c>
      <c r="P285" s="37">
        <f t="shared" si="119"/>
        <v>1305</v>
      </c>
      <c r="Q285" s="37">
        <f t="shared" si="119"/>
        <v>1343</v>
      </c>
      <c r="R285" s="37">
        <f t="shared" si="119"/>
        <v>1309</v>
      </c>
      <c r="S285" s="37">
        <f t="shared" si="119"/>
        <v>1338</v>
      </c>
      <c r="T285" s="37">
        <f t="shared" si="119"/>
        <v>1353</v>
      </c>
      <c r="U285" s="37">
        <f t="shared" ref="U285:AD285" si="120">SUM(U282:U284)</f>
        <v>1412</v>
      </c>
      <c r="V285" s="37">
        <f t="shared" si="120"/>
        <v>1392</v>
      </c>
      <c r="W285" s="37">
        <f t="shared" si="120"/>
        <v>1458</v>
      </c>
      <c r="X285" s="37">
        <f t="shared" si="120"/>
        <v>1521</v>
      </c>
      <c r="Y285" s="37">
        <f t="shared" si="120"/>
        <v>1566</v>
      </c>
      <c r="Z285" s="37">
        <f t="shared" si="120"/>
        <v>1567</v>
      </c>
      <c r="AA285" s="52">
        <f t="shared" si="120"/>
        <v>1516</v>
      </c>
      <c r="AB285" s="52">
        <f t="shared" si="120"/>
        <v>1449</v>
      </c>
      <c r="AC285" s="52">
        <f t="shared" si="120"/>
        <v>1506</v>
      </c>
      <c r="AD285" s="52">
        <f t="shared" si="120"/>
        <v>1447</v>
      </c>
      <c r="AE285" s="53">
        <f t="shared" ref="AE285:AH285" si="121">SUM(AE282:AE284)</f>
        <v>1427</v>
      </c>
      <c r="AF285" s="53">
        <f t="shared" ref="AF285:AG285" si="122">SUM(AF282:AF284)</f>
        <v>1407</v>
      </c>
      <c r="AG285" s="53">
        <f t="shared" si="122"/>
        <v>1288</v>
      </c>
      <c r="AH285" s="53">
        <f t="shared" si="121"/>
        <v>1190</v>
      </c>
      <c r="AI285" s="72"/>
    </row>
    <row r="286" spans="1:35" s="2" customFormat="1" ht="14.45" customHeight="1" x14ac:dyDescent="0.3">
      <c r="A286" s="73" t="s">
        <v>78</v>
      </c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2"/>
    </row>
    <row r="287" spans="1:35" ht="14.45" customHeight="1" x14ac:dyDescent="0.1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</row>
    <row r="288" spans="1:35" s="2" customFormat="1" ht="14.45" customHeight="1" x14ac:dyDescent="0.3">
      <c r="A288" s="39" t="s">
        <v>87</v>
      </c>
      <c r="B288" s="40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2"/>
      <c r="X288" s="41"/>
      <c r="Y288" s="41"/>
      <c r="Z288" s="41"/>
      <c r="AA288" s="41"/>
      <c r="AB288" s="41"/>
      <c r="AC288" s="41"/>
      <c r="AD288" s="41"/>
      <c r="AE288" s="43"/>
      <c r="AF288" s="43"/>
      <c r="AG288" s="43"/>
      <c r="AH288" s="43"/>
      <c r="AI288" s="72"/>
    </row>
    <row r="289" spans="1:35" s="2" customFormat="1" ht="14.45" customHeight="1" x14ac:dyDescent="0.3">
      <c r="A289" s="29"/>
      <c r="B289" s="30" t="s">
        <v>68</v>
      </c>
      <c r="C289" s="31">
        <v>0</v>
      </c>
      <c r="D289" s="31">
        <v>11</v>
      </c>
      <c r="E289" s="31">
        <v>21</v>
      </c>
      <c r="F289" s="31">
        <v>20</v>
      </c>
      <c r="G289" s="31">
        <v>18</v>
      </c>
      <c r="H289" s="31">
        <v>17</v>
      </c>
      <c r="I289" s="31">
        <v>16</v>
      </c>
      <c r="J289" s="31">
        <v>17</v>
      </c>
      <c r="K289" s="31">
        <v>13</v>
      </c>
      <c r="L289" s="31">
        <v>13</v>
      </c>
      <c r="M289" s="31">
        <v>12</v>
      </c>
      <c r="N289" s="31">
        <v>5</v>
      </c>
      <c r="O289" s="31">
        <v>4</v>
      </c>
      <c r="P289" s="31">
        <v>122</v>
      </c>
      <c r="Q289" s="31">
        <v>2</v>
      </c>
      <c r="R289" s="31">
        <v>1</v>
      </c>
      <c r="S289" s="31">
        <v>1</v>
      </c>
      <c r="T289" s="31">
        <v>3</v>
      </c>
      <c r="U289" s="31">
        <v>3</v>
      </c>
      <c r="V289" s="31">
        <v>1</v>
      </c>
      <c r="W289" s="31">
        <v>1</v>
      </c>
      <c r="X289" s="31">
        <v>2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2">
        <v>0</v>
      </c>
      <c r="AF289" s="32">
        <v>0</v>
      </c>
      <c r="AG289" s="32">
        <v>0</v>
      </c>
      <c r="AH289" s="32">
        <v>0</v>
      </c>
      <c r="AI289" s="72"/>
    </row>
    <row r="290" spans="1:35" s="2" customFormat="1" ht="14.45" customHeight="1" x14ac:dyDescent="0.3">
      <c r="A290" s="39"/>
      <c r="B290" s="40" t="s">
        <v>94</v>
      </c>
      <c r="C290" s="41">
        <v>59</v>
      </c>
      <c r="D290" s="41">
        <v>7</v>
      </c>
      <c r="E290" s="41">
        <v>6</v>
      </c>
      <c r="F290" s="41">
        <v>3</v>
      </c>
      <c r="G290" s="41">
        <v>2</v>
      </c>
      <c r="H290" s="41">
        <v>1</v>
      </c>
      <c r="I290" s="41">
        <v>1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41">
        <v>0</v>
      </c>
      <c r="V290" s="41">
        <v>0</v>
      </c>
      <c r="W290" s="42">
        <v>0</v>
      </c>
      <c r="X290" s="41">
        <v>0</v>
      </c>
      <c r="Y290" s="41">
        <v>0</v>
      </c>
      <c r="Z290" s="41">
        <v>0</v>
      </c>
      <c r="AA290" s="41">
        <v>0</v>
      </c>
      <c r="AB290" s="41">
        <v>0</v>
      </c>
      <c r="AC290" s="41">
        <v>0</v>
      </c>
      <c r="AD290" s="41">
        <v>0</v>
      </c>
      <c r="AE290" s="43">
        <v>0</v>
      </c>
      <c r="AF290" s="43">
        <v>0</v>
      </c>
      <c r="AG290" s="43">
        <v>0</v>
      </c>
      <c r="AH290" s="43">
        <v>0</v>
      </c>
      <c r="AI290" s="72"/>
    </row>
    <row r="291" spans="1:35" s="2" customFormat="1" ht="14.45" customHeight="1" x14ac:dyDescent="0.3">
      <c r="A291" s="29"/>
      <c r="B291" s="30" t="s">
        <v>69</v>
      </c>
      <c r="C291" s="31">
        <v>0</v>
      </c>
      <c r="D291" s="31">
        <v>25</v>
      </c>
      <c r="E291" s="31">
        <v>24</v>
      </c>
      <c r="F291" s="31">
        <v>25</v>
      </c>
      <c r="G291" s="31">
        <v>21</v>
      </c>
      <c r="H291" s="31">
        <v>21</v>
      </c>
      <c r="I291" s="31">
        <v>21</v>
      </c>
      <c r="J291" s="31">
        <v>17</v>
      </c>
      <c r="K291" s="31">
        <v>13</v>
      </c>
      <c r="L291" s="31">
        <v>10</v>
      </c>
      <c r="M291" s="31">
        <v>5</v>
      </c>
      <c r="N291" s="31">
        <v>4</v>
      </c>
      <c r="O291" s="31">
        <v>4</v>
      </c>
      <c r="P291" s="31">
        <v>94</v>
      </c>
      <c r="Q291" s="31">
        <v>6</v>
      </c>
      <c r="R291" s="31">
        <v>4</v>
      </c>
      <c r="S291" s="31">
        <v>4</v>
      </c>
      <c r="T291" s="31">
        <v>3</v>
      </c>
      <c r="U291" s="31">
        <v>2</v>
      </c>
      <c r="V291" s="31">
        <v>1</v>
      </c>
      <c r="W291" s="31">
        <v>1</v>
      </c>
      <c r="X291" s="31">
        <v>2</v>
      </c>
      <c r="Y291" s="31">
        <v>0</v>
      </c>
      <c r="Z291" s="31">
        <v>0</v>
      </c>
      <c r="AA291" s="31">
        <v>0</v>
      </c>
      <c r="AB291" s="31">
        <v>0</v>
      </c>
      <c r="AC291" s="31">
        <v>0</v>
      </c>
      <c r="AD291" s="31">
        <v>0</v>
      </c>
      <c r="AE291" s="32">
        <v>0</v>
      </c>
      <c r="AF291" s="32">
        <v>0</v>
      </c>
      <c r="AG291" s="32">
        <v>0</v>
      </c>
      <c r="AH291" s="32">
        <v>0</v>
      </c>
      <c r="AI291" s="72"/>
    </row>
    <row r="292" spans="1:35" s="2" customFormat="1" ht="14.45" customHeight="1" x14ac:dyDescent="0.3">
      <c r="A292" s="39" t="s">
        <v>38</v>
      </c>
      <c r="B292" s="40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2"/>
      <c r="X292" s="41"/>
      <c r="Y292" s="41"/>
      <c r="Z292" s="41"/>
      <c r="AA292" s="41"/>
      <c r="AB292" s="41"/>
      <c r="AC292" s="41"/>
      <c r="AD292" s="41"/>
      <c r="AE292" s="43"/>
      <c r="AF292" s="43"/>
      <c r="AG292" s="43"/>
      <c r="AH292" s="43"/>
      <c r="AI292" s="72"/>
    </row>
    <row r="293" spans="1:35" s="2" customFormat="1" ht="14.45" customHeight="1" x14ac:dyDescent="0.3">
      <c r="A293" s="29"/>
      <c r="B293" s="30" t="s">
        <v>68</v>
      </c>
      <c r="C293" s="31">
        <v>0</v>
      </c>
      <c r="D293" s="31">
        <v>118</v>
      </c>
      <c r="E293" s="31">
        <v>0</v>
      </c>
      <c r="F293" s="31">
        <v>125</v>
      </c>
      <c r="G293" s="31">
        <v>140</v>
      </c>
      <c r="H293" s="31">
        <v>197</v>
      </c>
      <c r="I293" s="31">
        <v>159</v>
      </c>
      <c r="J293" s="31">
        <v>154</v>
      </c>
      <c r="K293" s="31">
        <v>85</v>
      </c>
      <c r="L293" s="31">
        <v>69</v>
      </c>
      <c r="M293" s="31">
        <v>45</v>
      </c>
      <c r="N293" s="31">
        <v>39</v>
      </c>
      <c r="O293" s="31">
        <v>69</v>
      </c>
      <c r="P293" s="31">
        <v>55</v>
      </c>
      <c r="Q293" s="31">
        <v>94</v>
      </c>
      <c r="R293" s="31">
        <v>86</v>
      </c>
      <c r="S293" s="31">
        <v>107</v>
      </c>
      <c r="T293" s="31">
        <v>83</v>
      </c>
      <c r="U293" s="31">
        <v>88</v>
      </c>
      <c r="V293" s="31">
        <v>85</v>
      </c>
      <c r="W293" s="31">
        <v>112</v>
      </c>
      <c r="X293" s="31">
        <v>140</v>
      </c>
      <c r="Y293" s="31">
        <v>86</v>
      </c>
      <c r="Z293" s="31">
        <v>104</v>
      </c>
      <c r="AA293" s="31">
        <v>101</v>
      </c>
      <c r="AB293" s="31">
        <v>0</v>
      </c>
      <c r="AC293" s="31">
        <v>0</v>
      </c>
      <c r="AD293" s="31">
        <v>0</v>
      </c>
      <c r="AE293" s="32">
        <v>0</v>
      </c>
      <c r="AF293" s="32">
        <v>0</v>
      </c>
      <c r="AG293" s="32">
        <v>0</v>
      </c>
      <c r="AH293" s="32">
        <v>0</v>
      </c>
      <c r="AI293" s="72"/>
    </row>
    <row r="294" spans="1:35" s="2" customFormat="1" ht="14.45" customHeight="1" x14ac:dyDescent="0.3">
      <c r="A294" s="39"/>
      <c r="B294" s="40" t="s">
        <v>94</v>
      </c>
      <c r="C294" s="41">
        <v>155</v>
      </c>
      <c r="D294" s="41">
        <v>5</v>
      </c>
      <c r="E294" s="41">
        <v>0</v>
      </c>
      <c r="F294" s="41">
        <v>0</v>
      </c>
      <c r="G294" s="41">
        <v>0</v>
      </c>
      <c r="H294" s="41">
        <v>3</v>
      </c>
      <c r="I294" s="41">
        <v>1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0</v>
      </c>
      <c r="W294" s="42">
        <v>0</v>
      </c>
      <c r="X294" s="41">
        <v>0</v>
      </c>
      <c r="Y294" s="41">
        <v>0</v>
      </c>
      <c r="Z294" s="41">
        <v>0</v>
      </c>
      <c r="AA294" s="41">
        <v>0</v>
      </c>
      <c r="AB294" s="41">
        <v>0</v>
      </c>
      <c r="AC294" s="41">
        <v>0</v>
      </c>
      <c r="AD294" s="41">
        <v>0</v>
      </c>
      <c r="AE294" s="43">
        <v>0</v>
      </c>
      <c r="AF294" s="43">
        <v>0</v>
      </c>
      <c r="AG294" s="43">
        <v>0</v>
      </c>
      <c r="AH294" s="43">
        <v>0</v>
      </c>
      <c r="AI294" s="72"/>
    </row>
    <row r="295" spans="1:35" s="2" customFormat="1" ht="14.45" customHeight="1" x14ac:dyDescent="0.3">
      <c r="A295" s="29"/>
      <c r="B295" s="30" t="s">
        <v>69</v>
      </c>
      <c r="C295" s="31">
        <v>0</v>
      </c>
      <c r="D295" s="31">
        <v>80</v>
      </c>
      <c r="E295" s="31">
        <v>6</v>
      </c>
      <c r="F295" s="31">
        <v>65</v>
      </c>
      <c r="G295" s="31">
        <v>72</v>
      </c>
      <c r="H295" s="31">
        <v>43</v>
      </c>
      <c r="I295" s="31">
        <v>67</v>
      </c>
      <c r="J295" s="31">
        <v>104</v>
      </c>
      <c r="K295" s="31">
        <v>106</v>
      </c>
      <c r="L295" s="31">
        <v>172</v>
      </c>
      <c r="M295" s="31">
        <v>85</v>
      </c>
      <c r="N295" s="31">
        <v>105</v>
      </c>
      <c r="O295" s="31">
        <v>89</v>
      </c>
      <c r="P295" s="31">
        <v>78</v>
      </c>
      <c r="Q295" s="31">
        <v>112</v>
      </c>
      <c r="R295" s="31">
        <v>101</v>
      </c>
      <c r="S295" s="31">
        <v>111</v>
      </c>
      <c r="T295" s="31">
        <v>99</v>
      </c>
      <c r="U295" s="31">
        <v>105</v>
      </c>
      <c r="V295" s="31">
        <v>86</v>
      </c>
      <c r="W295" s="31">
        <v>99</v>
      </c>
      <c r="X295" s="31">
        <v>135</v>
      </c>
      <c r="Y295" s="31">
        <v>131</v>
      </c>
      <c r="Z295" s="31">
        <v>92</v>
      </c>
      <c r="AA295" s="31">
        <v>86</v>
      </c>
      <c r="AB295" s="31">
        <v>0</v>
      </c>
      <c r="AC295" s="31">
        <v>0</v>
      </c>
      <c r="AD295" s="31">
        <v>0</v>
      </c>
      <c r="AE295" s="32">
        <v>0</v>
      </c>
      <c r="AF295" s="32">
        <v>0</v>
      </c>
      <c r="AG295" s="32">
        <v>0</v>
      </c>
      <c r="AH295" s="32">
        <v>0</v>
      </c>
      <c r="AI295" s="72"/>
    </row>
    <row r="296" spans="1:35" s="2" customFormat="1" ht="14.45" customHeight="1" x14ac:dyDescent="0.3">
      <c r="A296" s="39" t="s">
        <v>39</v>
      </c>
      <c r="B296" s="40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2"/>
      <c r="X296" s="41"/>
      <c r="Y296" s="41"/>
      <c r="Z296" s="41"/>
      <c r="AA296" s="41"/>
      <c r="AB296" s="41"/>
      <c r="AC296" s="41"/>
      <c r="AD296" s="41"/>
      <c r="AE296" s="43"/>
      <c r="AF296" s="43"/>
      <c r="AG296" s="43"/>
      <c r="AH296" s="43"/>
      <c r="AI296" s="72"/>
    </row>
    <row r="297" spans="1:35" s="2" customFormat="1" ht="14.45" customHeight="1" x14ac:dyDescent="0.3">
      <c r="A297" s="29"/>
      <c r="B297" s="30" t="s">
        <v>68</v>
      </c>
      <c r="C297" s="31">
        <v>0</v>
      </c>
      <c r="D297" s="31">
        <v>94</v>
      </c>
      <c r="E297" s="31">
        <v>99</v>
      </c>
      <c r="F297" s="31">
        <v>0</v>
      </c>
      <c r="G297" s="31">
        <v>112</v>
      </c>
      <c r="H297" s="31">
        <v>128</v>
      </c>
      <c r="I297" s="31">
        <v>176</v>
      </c>
      <c r="J297" s="31">
        <v>134</v>
      </c>
      <c r="K297" s="31">
        <v>135</v>
      </c>
      <c r="L297" s="31">
        <v>66</v>
      </c>
      <c r="M297" s="31">
        <v>57</v>
      </c>
      <c r="N297" s="31">
        <v>36</v>
      </c>
      <c r="O297" s="31">
        <v>31</v>
      </c>
      <c r="P297" s="31">
        <v>30</v>
      </c>
      <c r="Q297" s="31">
        <v>110</v>
      </c>
      <c r="R297" s="31">
        <v>85</v>
      </c>
      <c r="S297" s="31">
        <v>72</v>
      </c>
      <c r="T297" s="31">
        <v>99</v>
      </c>
      <c r="U297" s="31">
        <v>76</v>
      </c>
      <c r="V297" s="31">
        <v>79</v>
      </c>
      <c r="W297" s="31">
        <v>80</v>
      </c>
      <c r="X297" s="31">
        <v>97</v>
      </c>
      <c r="Y297" s="31">
        <v>123</v>
      </c>
      <c r="Z297" s="31">
        <v>79</v>
      </c>
      <c r="AA297" s="31">
        <v>92</v>
      </c>
      <c r="AB297" s="31">
        <v>92</v>
      </c>
      <c r="AC297" s="31">
        <v>110</v>
      </c>
      <c r="AD297" s="31">
        <v>86</v>
      </c>
      <c r="AE297" s="32">
        <v>108</v>
      </c>
      <c r="AF297" s="32">
        <v>98</v>
      </c>
      <c r="AG297" s="32">
        <v>97</v>
      </c>
      <c r="AH297" s="32">
        <v>86</v>
      </c>
      <c r="AI297" s="72"/>
    </row>
    <row r="298" spans="1:35" s="2" customFormat="1" ht="14.45" customHeight="1" x14ac:dyDescent="0.3">
      <c r="A298" s="39"/>
      <c r="B298" s="40" t="s">
        <v>94</v>
      </c>
      <c r="C298" s="41">
        <v>111</v>
      </c>
      <c r="D298" s="41">
        <v>2</v>
      </c>
      <c r="E298" s="41">
        <v>0</v>
      </c>
      <c r="F298" s="41">
        <v>0</v>
      </c>
      <c r="G298" s="41">
        <v>0</v>
      </c>
      <c r="H298" s="41">
        <v>0</v>
      </c>
      <c r="I298" s="41">
        <v>1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0</v>
      </c>
      <c r="W298" s="42">
        <v>0</v>
      </c>
      <c r="X298" s="41">
        <v>0</v>
      </c>
      <c r="Y298" s="41">
        <v>0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  <c r="AE298" s="43">
        <v>0</v>
      </c>
      <c r="AF298" s="43">
        <v>0</v>
      </c>
      <c r="AG298" s="43">
        <v>0</v>
      </c>
      <c r="AH298" s="43">
        <v>0</v>
      </c>
      <c r="AI298" s="72"/>
    </row>
    <row r="299" spans="1:35" s="2" customFormat="1" ht="14.45" customHeight="1" x14ac:dyDescent="0.3">
      <c r="A299" s="29"/>
      <c r="B299" s="30" t="s">
        <v>69</v>
      </c>
      <c r="C299" s="31">
        <v>0</v>
      </c>
      <c r="D299" s="31">
        <v>41</v>
      </c>
      <c r="E299" s="31">
        <v>59</v>
      </c>
      <c r="F299" s="31">
        <v>4</v>
      </c>
      <c r="G299" s="31">
        <v>60</v>
      </c>
      <c r="H299" s="31">
        <v>64</v>
      </c>
      <c r="I299" s="31">
        <v>36</v>
      </c>
      <c r="J299" s="31">
        <v>60</v>
      </c>
      <c r="K299" s="31">
        <v>92</v>
      </c>
      <c r="L299" s="31">
        <v>98</v>
      </c>
      <c r="M299" s="31">
        <v>153</v>
      </c>
      <c r="N299" s="31">
        <v>75</v>
      </c>
      <c r="O299" s="31">
        <v>95</v>
      </c>
      <c r="P299" s="31">
        <v>85</v>
      </c>
      <c r="Q299" s="31">
        <v>81</v>
      </c>
      <c r="R299" s="31">
        <v>101</v>
      </c>
      <c r="S299" s="31">
        <v>89</v>
      </c>
      <c r="T299" s="31">
        <v>98</v>
      </c>
      <c r="U299" s="31">
        <v>90</v>
      </c>
      <c r="V299" s="31">
        <v>88</v>
      </c>
      <c r="W299" s="31">
        <v>79</v>
      </c>
      <c r="X299" s="31">
        <v>89</v>
      </c>
      <c r="Y299" s="31">
        <v>125</v>
      </c>
      <c r="Z299" s="31">
        <v>124</v>
      </c>
      <c r="AA299" s="31">
        <v>86</v>
      </c>
      <c r="AB299" s="31">
        <v>67</v>
      </c>
      <c r="AC299" s="31">
        <v>68</v>
      </c>
      <c r="AD299" s="31">
        <v>55</v>
      </c>
      <c r="AE299" s="32">
        <v>78</v>
      </c>
      <c r="AF299" s="32">
        <v>64</v>
      </c>
      <c r="AG299" s="32">
        <v>59</v>
      </c>
      <c r="AH299" s="32">
        <v>64</v>
      </c>
      <c r="AI299" s="72"/>
    </row>
    <row r="300" spans="1:35" s="2" customFormat="1" ht="14.45" customHeight="1" x14ac:dyDescent="0.3">
      <c r="A300" s="39" t="s">
        <v>40</v>
      </c>
      <c r="B300" s="40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2"/>
      <c r="X300" s="41"/>
      <c r="Y300" s="41"/>
      <c r="Z300" s="41"/>
      <c r="AA300" s="41"/>
      <c r="AB300" s="41"/>
      <c r="AC300" s="41"/>
      <c r="AD300" s="41"/>
      <c r="AE300" s="43"/>
      <c r="AF300" s="43"/>
      <c r="AG300" s="43"/>
      <c r="AH300" s="43"/>
      <c r="AI300" s="72"/>
    </row>
    <row r="301" spans="1:35" s="2" customFormat="1" ht="14.45" customHeight="1" x14ac:dyDescent="0.3">
      <c r="A301" s="29"/>
      <c r="B301" s="30" t="s">
        <v>68</v>
      </c>
      <c r="C301" s="31">
        <v>0</v>
      </c>
      <c r="D301" s="31">
        <v>53</v>
      </c>
      <c r="E301" s="31">
        <v>81</v>
      </c>
      <c r="F301" s="31">
        <v>101</v>
      </c>
      <c r="G301" s="31">
        <v>0</v>
      </c>
      <c r="H301" s="31">
        <v>107</v>
      </c>
      <c r="I301" s="31">
        <v>117</v>
      </c>
      <c r="J301" s="31">
        <v>147</v>
      </c>
      <c r="K301" s="31">
        <v>108</v>
      </c>
      <c r="L301" s="31">
        <v>101</v>
      </c>
      <c r="M301" s="31">
        <v>59</v>
      </c>
      <c r="N301" s="31">
        <v>55</v>
      </c>
      <c r="O301" s="31">
        <v>34</v>
      </c>
      <c r="P301" s="31">
        <v>35</v>
      </c>
      <c r="Q301" s="31">
        <v>55</v>
      </c>
      <c r="R301" s="31">
        <v>114</v>
      </c>
      <c r="S301" s="31">
        <v>79</v>
      </c>
      <c r="T301" s="31">
        <v>67</v>
      </c>
      <c r="U301" s="31">
        <v>86</v>
      </c>
      <c r="V301" s="31">
        <v>68</v>
      </c>
      <c r="W301" s="31">
        <v>74</v>
      </c>
      <c r="X301" s="31">
        <v>72</v>
      </c>
      <c r="Y301" s="31">
        <v>92</v>
      </c>
      <c r="Z301" s="31">
        <v>116</v>
      </c>
      <c r="AA301" s="31">
        <v>78</v>
      </c>
      <c r="AB301" s="31">
        <v>81</v>
      </c>
      <c r="AC301" s="31">
        <v>87</v>
      </c>
      <c r="AD301" s="31">
        <v>103</v>
      </c>
      <c r="AE301" s="32">
        <v>74</v>
      </c>
      <c r="AF301" s="32">
        <v>99</v>
      </c>
      <c r="AG301" s="32">
        <v>87</v>
      </c>
      <c r="AH301" s="32">
        <v>88</v>
      </c>
      <c r="AI301" s="72"/>
    </row>
    <row r="302" spans="1:35" s="2" customFormat="1" ht="14.45" customHeight="1" x14ac:dyDescent="0.3">
      <c r="A302" s="39"/>
      <c r="B302" s="40" t="s">
        <v>94</v>
      </c>
      <c r="C302" s="41">
        <v>199</v>
      </c>
      <c r="D302" s="41">
        <v>2</v>
      </c>
      <c r="E302" s="41">
        <v>0</v>
      </c>
      <c r="F302" s="41">
        <v>0</v>
      </c>
      <c r="G302" s="41">
        <v>0</v>
      </c>
      <c r="H302" s="41">
        <v>0</v>
      </c>
      <c r="I302" s="41">
        <v>0</v>
      </c>
      <c r="J302" s="41">
        <v>1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0</v>
      </c>
      <c r="W302" s="42">
        <v>0</v>
      </c>
      <c r="X302" s="41">
        <v>0</v>
      </c>
      <c r="Y302" s="41">
        <v>0</v>
      </c>
      <c r="Z302" s="41">
        <v>0</v>
      </c>
      <c r="AA302" s="41">
        <v>0</v>
      </c>
      <c r="AB302" s="41">
        <v>0</v>
      </c>
      <c r="AC302" s="41">
        <v>0</v>
      </c>
      <c r="AD302" s="41">
        <v>0</v>
      </c>
      <c r="AE302" s="43">
        <v>0</v>
      </c>
      <c r="AF302" s="43">
        <v>0</v>
      </c>
      <c r="AG302" s="43">
        <v>0</v>
      </c>
      <c r="AH302" s="43">
        <v>0</v>
      </c>
      <c r="AI302" s="72"/>
    </row>
    <row r="303" spans="1:35" s="2" customFormat="1" ht="14.45" customHeight="1" x14ac:dyDescent="0.3">
      <c r="A303" s="29"/>
      <c r="B303" s="30" t="s">
        <v>69</v>
      </c>
      <c r="C303" s="31">
        <v>0</v>
      </c>
      <c r="D303" s="31">
        <v>50</v>
      </c>
      <c r="E303" s="31">
        <v>36</v>
      </c>
      <c r="F303" s="31">
        <v>57</v>
      </c>
      <c r="G303" s="31">
        <v>3</v>
      </c>
      <c r="H303" s="31">
        <v>52</v>
      </c>
      <c r="I303" s="31">
        <v>55</v>
      </c>
      <c r="J303" s="31">
        <v>34</v>
      </c>
      <c r="K303" s="31">
        <v>59</v>
      </c>
      <c r="L303" s="31">
        <v>88</v>
      </c>
      <c r="M303" s="31">
        <v>86</v>
      </c>
      <c r="N303" s="31">
        <v>150</v>
      </c>
      <c r="O303" s="31">
        <v>79</v>
      </c>
      <c r="P303" s="31">
        <v>68</v>
      </c>
      <c r="Q303" s="31">
        <v>71</v>
      </c>
      <c r="R303" s="31">
        <v>79</v>
      </c>
      <c r="S303" s="31">
        <v>101</v>
      </c>
      <c r="T303" s="31">
        <v>82</v>
      </c>
      <c r="U303" s="31">
        <v>89</v>
      </c>
      <c r="V303" s="31">
        <v>84</v>
      </c>
      <c r="W303" s="31">
        <v>78</v>
      </c>
      <c r="X303" s="31">
        <v>78</v>
      </c>
      <c r="Y303" s="31">
        <v>87</v>
      </c>
      <c r="Z303" s="31">
        <v>124</v>
      </c>
      <c r="AA303" s="31">
        <v>119</v>
      </c>
      <c r="AB303" s="31">
        <v>78</v>
      </c>
      <c r="AC303" s="31">
        <v>68</v>
      </c>
      <c r="AD303" s="31">
        <v>67</v>
      </c>
      <c r="AE303" s="32">
        <v>51</v>
      </c>
      <c r="AF303" s="32">
        <v>73</v>
      </c>
      <c r="AG303" s="32">
        <v>61</v>
      </c>
      <c r="AH303" s="32">
        <v>54</v>
      </c>
      <c r="AI303" s="72"/>
    </row>
    <row r="304" spans="1:35" s="2" customFormat="1" ht="14.45" customHeight="1" x14ac:dyDescent="0.3">
      <c r="A304" s="39" t="s">
        <v>41</v>
      </c>
      <c r="B304" s="40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2"/>
      <c r="X304" s="41"/>
      <c r="Y304" s="41"/>
      <c r="Z304" s="41"/>
      <c r="AA304" s="41"/>
      <c r="AB304" s="41"/>
      <c r="AC304" s="41"/>
      <c r="AD304" s="41"/>
      <c r="AE304" s="43"/>
      <c r="AF304" s="43"/>
      <c r="AG304" s="43"/>
      <c r="AH304" s="43"/>
      <c r="AI304" s="72"/>
    </row>
    <row r="305" spans="1:35" s="2" customFormat="1" ht="14.45" customHeight="1" x14ac:dyDescent="0.3">
      <c r="A305" s="29"/>
      <c r="B305" s="30" t="s">
        <v>68</v>
      </c>
      <c r="C305" s="31">
        <v>0</v>
      </c>
      <c r="D305" s="31">
        <v>84</v>
      </c>
      <c r="E305" s="31">
        <v>48</v>
      </c>
      <c r="F305" s="31">
        <v>78</v>
      </c>
      <c r="G305" s="31">
        <v>92</v>
      </c>
      <c r="H305" s="31">
        <v>0</v>
      </c>
      <c r="I305" s="31">
        <v>102</v>
      </c>
      <c r="J305" s="31">
        <v>108</v>
      </c>
      <c r="K305" s="31">
        <v>127</v>
      </c>
      <c r="L305" s="31">
        <v>92</v>
      </c>
      <c r="M305" s="31">
        <v>90</v>
      </c>
      <c r="N305" s="31">
        <v>53</v>
      </c>
      <c r="O305" s="31">
        <v>55</v>
      </c>
      <c r="P305" s="31">
        <v>53</v>
      </c>
      <c r="Q305" s="31">
        <v>31</v>
      </c>
      <c r="R305" s="31">
        <v>52</v>
      </c>
      <c r="S305" s="31">
        <v>92</v>
      </c>
      <c r="T305" s="31">
        <v>72</v>
      </c>
      <c r="U305" s="31">
        <v>65</v>
      </c>
      <c r="V305" s="31">
        <v>84</v>
      </c>
      <c r="W305" s="31">
        <v>66</v>
      </c>
      <c r="X305" s="31">
        <v>69</v>
      </c>
      <c r="Y305" s="31">
        <v>73</v>
      </c>
      <c r="Z305" s="31">
        <v>86</v>
      </c>
      <c r="AA305" s="31">
        <v>111</v>
      </c>
      <c r="AB305" s="31">
        <v>68</v>
      </c>
      <c r="AC305" s="31">
        <v>77</v>
      </c>
      <c r="AD305" s="31">
        <v>81</v>
      </c>
      <c r="AE305" s="32">
        <v>97</v>
      </c>
      <c r="AF305" s="32">
        <v>68</v>
      </c>
      <c r="AG305" s="32">
        <v>90</v>
      </c>
      <c r="AH305" s="32">
        <v>76</v>
      </c>
      <c r="AI305" s="72"/>
    </row>
    <row r="306" spans="1:35" s="2" customFormat="1" ht="14.45" customHeight="1" x14ac:dyDescent="0.3">
      <c r="A306" s="39"/>
      <c r="B306" s="40" t="s">
        <v>94</v>
      </c>
      <c r="C306" s="41">
        <v>128</v>
      </c>
      <c r="D306" s="41">
        <v>6</v>
      </c>
      <c r="E306" s="41">
        <v>0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2">
        <v>0</v>
      </c>
      <c r="X306" s="41">
        <v>0</v>
      </c>
      <c r="Y306" s="41">
        <v>0</v>
      </c>
      <c r="Z306" s="41">
        <v>0</v>
      </c>
      <c r="AA306" s="41">
        <v>0</v>
      </c>
      <c r="AB306" s="41">
        <v>0</v>
      </c>
      <c r="AC306" s="41">
        <v>0</v>
      </c>
      <c r="AD306" s="41">
        <v>0</v>
      </c>
      <c r="AE306" s="43">
        <v>0</v>
      </c>
      <c r="AF306" s="43">
        <v>0</v>
      </c>
      <c r="AG306" s="43">
        <v>0</v>
      </c>
      <c r="AH306" s="43">
        <v>0</v>
      </c>
      <c r="AI306" s="72"/>
    </row>
    <row r="307" spans="1:35" s="2" customFormat="1" ht="14.45" customHeight="1" x14ac:dyDescent="0.3">
      <c r="A307" s="29"/>
      <c r="B307" s="30" t="s">
        <v>69</v>
      </c>
      <c r="C307" s="31">
        <v>0</v>
      </c>
      <c r="D307" s="31">
        <v>105</v>
      </c>
      <c r="E307" s="31">
        <v>44</v>
      </c>
      <c r="F307" s="31">
        <v>37</v>
      </c>
      <c r="G307" s="31">
        <v>51</v>
      </c>
      <c r="H307" s="31">
        <v>3</v>
      </c>
      <c r="I307" s="31">
        <v>50</v>
      </c>
      <c r="J307" s="31">
        <v>48</v>
      </c>
      <c r="K307" s="31">
        <v>32</v>
      </c>
      <c r="L307" s="31">
        <v>56</v>
      </c>
      <c r="M307" s="31">
        <v>80</v>
      </c>
      <c r="N307" s="31">
        <v>89</v>
      </c>
      <c r="O307" s="31">
        <v>146</v>
      </c>
      <c r="P307" s="31">
        <v>121</v>
      </c>
      <c r="Q307" s="31">
        <v>84</v>
      </c>
      <c r="R307" s="31">
        <v>67</v>
      </c>
      <c r="S307" s="31">
        <v>75</v>
      </c>
      <c r="T307" s="31">
        <v>95</v>
      </c>
      <c r="U307" s="31">
        <v>82</v>
      </c>
      <c r="V307" s="31">
        <v>86</v>
      </c>
      <c r="W307" s="31">
        <v>83</v>
      </c>
      <c r="X307" s="31">
        <v>74</v>
      </c>
      <c r="Y307" s="31">
        <v>77</v>
      </c>
      <c r="Z307" s="31">
        <v>85</v>
      </c>
      <c r="AA307" s="31">
        <v>117</v>
      </c>
      <c r="AB307" s="31">
        <v>82</v>
      </c>
      <c r="AC307" s="31">
        <v>77</v>
      </c>
      <c r="AD307" s="31">
        <v>65</v>
      </c>
      <c r="AE307" s="32">
        <v>61</v>
      </c>
      <c r="AF307" s="32">
        <v>47</v>
      </c>
      <c r="AG307" s="32">
        <v>68</v>
      </c>
      <c r="AH307" s="32">
        <v>60</v>
      </c>
      <c r="AI307" s="72"/>
    </row>
    <row r="308" spans="1:35" s="2" customFormat="1" ht="14.45" customHeight="1" x14ac:dyDescent="0.3">
      <c r="A308" s="39" t="s">
        <v>42</v>
      </c>
      <c r="B308" s="40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2"/>
      <c r="X308" s="41"/>
      <c r="Y308" s="41"/>
      <c r="Z308" s="41"/>
      <c r="AA308" s="41"/>
      <c r="AB308" s="41"/>
      <c r="AC308" s="41"/>
      <c r="AD308" s="41"/>
      <c r="AE308" s="43"/>
      <c r="AF308" s="43"/>
      <c r="AG308" s="43"/>
      <c r="AH308" s="43"/>
      <c r="AI308" s="72"/>
    </row>
    <row r="309" spans="1:35" s="2" customFormat="1" ht="14.45" customHeight="1" x14ac:dyDescent="0.3">
      <c r="A309" s="29"/>
      <c r="B309" s="30" t="s">
        <v>68</v>
      </c>
      <c r="C309" s="31">
        <v>0</v>
      </c>
      <c r="D309" s="31">
        <v>22</v>
      </c>
      <c r="E309" s="31">
        <v>79</v>
      </c>
      <c r="F309" s="31">
        <v>49</v>
      </c>
      <c r="G309" s="31">
        <v>72</v>
      </c>
      <c r="H309" s="31">
        <v>91</v>
      </c>
      <c r="I309" s="31">
        <v>0</v>
      </c>
      <c r="J309" s="31">
        <v>99</v>
      </c>
      <c r="K309" s="31">
        <v>98</v>
      </c>
      <c r="L309" s="31">
        <v>111</v>
      </c>
      <c r="M309" s="31">
        <v>79</v>
      </c>
      <c r="N309" s="31">
        <v>74</v>
      </c>
      <c r="O309" s="31">
        <v>47</v>
      </c>
      <c r="P309" s="31">
        <v>46</v>
      </c>
      <c r="Q309" s="31">
        <v>31</v>
      </c>
      <c r="R309" s="31">
        <v>28</v>
      </c>
      <c r="S309" s="31">
        <v>48</v>
      </c>
      <c r="T309" s="31">
        <v>89</v>
      </c>
      <c r="U309" s="31">
        <v>71</v>
      </c>
      <c r="V309" s="31">
        <v>65</v>
      </c>
      <c r="W309" s="31">
        <v>82</v>
      </c>
      <c r="X309" s="31">
        <v>62</v>
      </c>
      <c r="Y309" s="31">
        <v>72</v>
      </c>
      <c r="Z309" s="31">
        <v>72</v>
      </c>
      <c r="AA309" s="31">
        <v>80</v>
      </c>
      <c r="AB309" s="31">
        <v>76</v>
      </c>
      <c r="AC309" s="31">
        <v>66</v>
      </c>
      <c r="AD309" s="31">
        <v>75</v>
      </c>
      <c r="AE309" s="32">
        <v>78</v>
      </c>
      <c r="AF309" s="32">
        <v>92</v>
      </c>
      <c r="AG309" s="32">
        <v>61</v>
      </c>
      <c r="AH309" s="32">
        <v>89</v>
      </c>
      <c r="AI309" s="72"/>
    </row>
    <row r="310" spans="1:35" s="2" customFormat="1" ht="14.45" customHeight="1" x14ac:dyDescent="0.3">
      <c r="A310" s="39"/>
      <c r="B310" s="40" t="s">
        <v>94</v>
      </c>
      <c r="C310" s="41">
        <v>88</v>
      </c>
      <c r="D310" s="41">
        <v>41</v>
      </c>
      <c r="E310" s="41">
        <v>4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0</v>
      </c>
      <c r="W310" s="42">
        <v>0</v>
      </c>
      <c r="X310" s="41">
        <v>0</v>
      </c>
      <c r="Y310" s="41">
        <v>0</v>
      </c>
      <c r="Z310" s="41">
        <v>0</v>
      </c>
      <c r="AA310" s="41">
        <v>0</v>
      </c>
      <c r="AB310" s="41">
        <v>0</v>
      </c>
      <c r="AC310" s="41">
        <v>0</v>
      </c>
      <c r="AD310" s="41">
        <v>0</v>
      </c>
      <c r="AE310" s="43">
        <v>0</v>
      </c>
      <c r="AF310" s="43">
        <v>0</v>
      </c>
      <c r="AG310" s="43">
        <v>0</v>
      </c>
      <c r="AH310" s="43">
        <v>0</v>
      </c>
      <c r="AI310" s="72"/>
    </row>
    <row r="311" spans="1:35" s="2" customFormat="1" ht="14.45" customHeight="1" x14ac:dyDescent="0.3">
      <c r="A311" s="29"/>
      <c r="B311" s="30" t="s">
        <v>69</v>
      </c>
      <c r="C311" s="31">
        <v>0</v>
      </c>
      <c r="D311" s="31">
        <v>59</v>
      </c>
      <c r="E311" s="31">
        <v>90</v>
      </c>
      <c r="F311" s="31">
        <v>45</v>
      </c>
      <c r="G311" s="31">
        <v>33</v>
      </c>
      <c r="H311" s="31">
        <v>46</v>
      </c>
      <c r="I311" s="31">
        <v>3</v>
      </c>
      <c r="J311" s="31">
        <v>47</v>
      </c>
      <c r="K311" s="31">
        <v>46</v>
      </c>
      <c r="L311" s="31">
        <v>29</v>
      </c>
      <c r="M311" s="31">
        <v>52</v>
      </c>
      <c r="N311" s="31">
        <v>79</v>
      </c>
      <c r="O311" s="31">
        <v>81</v>
      </c>
      <c r="P311" s="31">
        <v>58</v>
      </c>
      <c r="Q311" s="31">
        <v>62</v>
      </c>
      <c r="R311" s="31">
        <v>76</v>
      </c>
      <c r="S311" s="31">
        <v>62</v>
      </c>
      <c r="T311" s="31">
        <v>73</v>
      </c>
      <c r="U311" s="31">
        <v>94</v>
      </c>
      <c r="V311" s="31">
        <v>78</v>
      </c>
      <c r="W311" s="31">
        <v>82</v>
      </c>
      <c r="X311" s="31">
        <v>79</v>
      </c>
      <c r="Y311" s="31">
        <v>73</v>
      </c>
      <c r="Z311" s="31">
        <v>72</v>
      </c>
      <c r="AA311" s="31">
        <v>82</v>
      </c>
      <c r="AB311" s="31">
        <v>120</v>
      </c>
      <c r="AC311" s="31">
        <v>84</v>
      </c>
      <c r="AD311" s="31">
        <v>75</v>
      </c>
      <c r="AE311" s="32">
        <v>64</v>
      </c>
      <c r="AF311" s="32">
        <v>57</v>
      </c>
      <c r="AG311" s="32">
        <v>47</v>
      </c>
      <c r="AH311" s="32">
        <v>66</v>
      </c>
      <c r="AI311" s="72"/>
    </row>
    <row r="312" spans="1:35" s="2" customFormat="1" ht="14.45" customHeight="1" x14ac:dyDescent="0.3">
      <c r="A312" s="39" t="s">
        <v>43</v>
      </c>
      <c r="B312" s="40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2"/>
      <c r="X312" s="41"/>
      <c r="Y312" s="41"/>
      <c r="Z312" s="41"/>
      <c r="AA312" s="41"/>
      <c r="AB312" s="41"/>
      <c r="AC312" s="41"/>
      <c r="AD312" s="41"/>
      <c r="AE312" s="43"/>
      <c r="AF312" s="43"/>
      <c r="AG312" s="43"/>
      <c r="AH312" s="43"/>
      <c r="AI312" s="72"/>
    </row>
    <row r="313" spans="1:35" s="2" customFormat="1" ht="14.45" customHeight="1" x14ac:dyDescent="0.3">
      <c r="A313" s="29"/>
      <c r="B313" s="30" t="s">
        <v>68</v>
      </c>
      <c r="C313" s="31">
        <v>0</v>
      </c>
      <c r="D313" s="31">
        <v>5</v>
      </c>
      <c r="E313" s="31">
        <v>25</v>
      </c>
      <c r="F313" s="31">
        <v>97</v>
      </c>
      <c r="G313" s="31">
        <v>114</v>
      </c>
      <c r="H313" s="31">
        <v>113</v>
      </c>
      <c r="I313" s="31">
        <v>159</v>
      </c>
      <c r="J313" s="31">
        <v>86</v>
      </c>
      <c r="K313" s="31">
        <v>96</v>
      </c>
      <c r="L313" s="31">
        <v>175</v>
      </c>
      <c r="M313" s="31">
        <v>179</v>
      </c>
      <c r="N313" s="31">
        <v>157</v>
      </c>
      <c r="O313" s="31">
        <v>130</v>
      </c>
      <c r="P313" s="31">
        <v>94</v>
      </c>
      <c r="Q313" s="31">
        <v>85</v>
      </c>
      <c r="R313" s="31">
        <v>71</v>
      </c>
      <c r="S313" s="31">
        <v>53</v>
      </c>
      <c r="T313" s="31">
        <v>69</v>
      </c>
      <c r="U313" s="31">
        <v>124</v>
      </c>
      <c r="V313" s="31">
        <v>133</v>
      </c>
      <c r="W313" s="31">
        <v>113</v>
      </c>
      <c r="X313" s="31">
        <v>125</v>
      </c>
      <c r="Y313" s="31">
        <v>128</v>
      </c>
      <c r="Z313" s="31">
        <v>104</v>
      </c>
      <c r="AA313" s="31">
        <v>102</v>
      </c>
      <c r="AB313" s="31">
        <v>171</v>
      </c>
      <c r="AC313" s="31">
        <v>188</v>
      </c>
      <c r="AD313" s="31">
        <v>132</v>
      </c>
      <c r="AE313" s="32">
        <v>127</v>
      </c>
      <c r="AF313" s="32">
        <v>147</v>
      </c>
      <c r="AG313" s="32">
        <v>156</v>
      </c>
      <c r="AH313" s="32">
        <v>137</v>
      </c>
      <c r="AI313" s="72"/>
    </row>
    <row r="314" spans="1:35" s="2" customFormat="1" ht="14.45" customHeight="1" x14ac:dyDescent="0.3">
      <c r="A314" s="39"/>
      <c r="B314" s="40" t="s">
        <v>94</v>
      </c>
      <c r="C314" s="41">
        <v>85</v>
      </c>
      <c r="D314" s="41">
        <v>53</v>
      </c>
      <c r="E314" s="41">
        <v>75</v>
      </c>
      <c r="F314" s="41">
        <v>42</v>
      </c>
      <c r="G314" s="41">
        <v>4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1">
        <v>0</v>
      </c>
      <c r="V314" s="41">
        <v>0</v>
      </c>
      <c r="W314" s="42">
        <v>0</v>
      </c>
      <c r="X314" s="41">
        <v>0</v>
      </c>
      <c r="Y314" s="41">
        <v>0</v>
      </c>
      <c r="Z314" s="41">
        <v>0</v>
      </c>
      <c r="AA314" s="41">
        <v>0</v>
      </c>
      <c r="AB314" s="41">
        <v>0</v>
      </c>
      <c r="AC314" s="41">
        <v>0</v>
      </c>
      <c r="AD314" s="41">
        <v>0</v>
      </c>
      <c r="AE314" s="43">
        <v>0</v>
      </c>
      <c r="AF314" s="43">
        <v>0</v>
      </c>
      <c r="AG314" s="43">
        <v>0</v>
      </c>
      <c r="AH314" s="43">
        <v>0</v>
      </c>
      <c r="AI314" s="72"/>
    </row>
    <row r="315" spans="1:35" s="2" customFormat="1" ht="14.45" customHeight="1" x14ac:dyDescent="0.3">
      <c r="A315" s="29"/>
      <c r="B315" s="30" t="s">
        <v>69</v>
      </c>
      <c r="C315" s="31">
        <v>0</v>
      </c>
      <c r="D315" s="31">
        <v>22</v>
      </c>
      <c r="E315" s="31">
        <v>76</v>
      </c>
      <c r="F315" s="31">
        <v>136</v>
      </c>
      <c r="G315" s="31">
        <v>128</v>
      </c>
      <c r="H315" s="31">
        <v>70</v>
      </c>
      <c r="I315" s="31">
        <v>80</v>
      </c>
      <c r="J315" s="31">
        <v>48</v>
      </c>
      <c r="K315" s="31">
        <v>51</v>
      </c>
      <c r="L315" s="31">
        <v>90</v>
      </c>
      <c r="M315" s="31">
        <v>57</v>
      </c>
      <c r="N315" s="31">
        <v>80</v>
      </c>
      <c r="O315" s="31">
        <v>113</v>
      </c>
      <c r="P315" s="31">
        <v>77</v>
      </c>
      <c r="Q315" s="31">
        <v>138</v>
      </c>
      <c r="R315" s="31">
        <v>122</v>
      </c>
      <c r="S315" s="31">
        <v>108</v>
      </c>
      <c r="T315" s="31">
        <v>106</v>
      </c>
      <c r="U315" s="31">
        <v>101</v>
      </c>
      <c r="V315" s="31">
        <v>141</v>
      </c>
      <c r="W315" s="31">
        <v>150</v>
      </c>
      <c r="X315" s="31">
        <v>137</v>
      </c>
      <c r="Y315" s="31">
        <v>139</v>
      </c>
      <c r="Z315" s="31">
        <v>126</v>
      </c>
      <c r="AA315" s="31">
        <v>113</v>
      </c>
      <c r="AB315" s="31">
        <v>190</v>
      </c>
      <c r="AC315" s="31">
        <v>224</v>
      </c>
      <c r="AD315" s="31">
        <v>187</v>
      </c>
      <c r="AE315" s="32">
        <v>146</v>
      </c>
      <c r="AF315" s="32">
        <v>135</v>
      </c>
      <c r="AG315" s="32">
        <v>110</v>
      </c>
      <c r="AH315" s="32">
        <v>90</v>
      </c>
      <c r="AI315" s="72"/>
    </row>
    <row r="316" spans="1:35" s="2" customFormat="1" ht="14.45" customHeight="1" x14ac:dyDescent="0.3">
      <c r="A316" s="39" t="s">
        <v>44</v>
      </c>
      <c r="B316" s="40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2"/>
      <c r="X316" s="41"/>
      <c r="Y316" s="41"/>
      <c r="Z316" s="41"/>
      <c r="AA316" s="41"/>
      <c r="AB316" s="41"/>
      <c r="AC316" s="41"/>
      <c r="AD316" s="41"/>
      <c r="AE316" s="43"/>
      <c r="AF316" s="43"/>
      <c r="AG316" s="43"/>
      <c r="AH316" s="43"/>
      <c r="AI316" s="72"/>
    </row>
    <row r="317" spans="1:35" s="2" customFormat="1" ht="14.45" customHeight="1" x14ac:dyDescent="0.3">
      <c r="A317" s="29"/>
      <c r="B317" s="30" t="s">
        <v>68</v>
      </c>
      <c r="C317" s="31">
        <v>0</v>
      </c>
      <c r="D317" s="31">
        <v>7</v>
      </c>
      <c r="E317" s="31">
        <v>4</v>
      </c>
      <c r="F317" s="31">
        <v>5</v>
      </c>
      <c r="G317" s="31">
        <v>18</v>
      </c>
      <c r="H317" s="31">
        <v>92</v>
      </c>
      <c r="I317" s="31">
        <v>117</v>
      </c>
      <c r="J317" s="31">
        <v>143</v>
      </c>
      <c r="K317" s="31">
        <v>147</v>
      </c>
      <c r="L317" s="31">
        <v>91</v>
      </c>
      <c r="M317" s="31">
        <v>116</v>
      </c>
      <c r="N317" s="31">
        <v>110</v>
      </c>
      <c r="O317" s="31">
        <v>149</v>
      </c>
      <c r="P317" s="31">
        <v>120</v>
      </c>
      <c r="Q317" s="31">
        <v>122</v>
      </c>
      <c r="R317" s="31">
        <v>75</v>
      </c>
      <c r="S317" s="31">
        <v>75</v>
      </c>
      <c r="T317" s="31">
        <v>61</v>
      </c>
      <c r="U317" s="31">
        <v>59</v>
      </c>
      <c r="V317" s="31">
        <v>57</v>
      </c>
      <c r="W317" s="31">
        <v>85</v>
      </c>
      <c r="X317" s="31">
        <v>79</v>
      </c>
      <c r="Y317" s="31">
        <v>81</v>
      </c>
      <c r="Z317" s="31">
        <v>95</v>
      </c>
      <c r="AA317" s="31">
        <v>85</v>
      </c>
      <c r="AB317" s="31">
        <v>103</v>
      </c>
      <c r="AC317" s="31">
        <v>128</v>
      </c>
      <c r="AD317" s="31">
        <v>142</v>
      </c>
      <c r="AE317" s="32">
        <v>131</v>
      </c>
      <c r="AF317" s="32">
        <v>124</v>
      </c>
      <c r="AG317" s="32">
        <v>105</v>
      </c>
      <c r="AH317" s="32">
        <v>102</v>
      </c>
      <c r="AI317" s="72"/>
    </row>
    <row r="318" spans="1:35" s="2" customFormat="1" ht="14.45" customHeight="1" x14ac:dyDescent="0.3">
      <c r="A318" s="39"/>
      <c r="B318" s="40" t="s">
        <v>94</v>
      </c>
      <c r="C318" s="41">
        <v>179</v>
      </c>
      <c r="D318" s="41">
        <v>142</v>
      </c>
      <c r="E318" s="41">
        <v>55</v>
      </c>
      <c r="F318" s="41">
        <v>61</v>
      </c>
      <c r="G318" s="41">
        <v>59</v>
      </c>
      <c r="H318" s="41">
        <v>47</v>
      </c>
      <c r="I318" s="41">
        <v>18</v>
      </c>
      <c r="J318" s="41">
        <v>2</v>
      </c>
      <c r="K318" s="41">
        <v>1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2">
        <v>0</v>
      </c>
      <c r="X318" s="41">
        <v>0</v>
      </c>
      <c r="Y318" s="41">
        <v>0</v>
      </c>
      <c r="Z318" s="41">
        <v>0</v>
      </c>
      <c r="AA318" s="41">
        <v>0</v>
      </c>
      <c r="AB318" s="41">
        <v>0</v>
      </c>
      <c r="AC318" s="41">
        <v>0</v>
      </c>
      <c r="AD318" s="41">
        <v>0</v>
      </c>
      <c r="AE318" s="43">
        <v>0</v>
      </c>
      <c r="AF318" s="43">
        <v>0</v>
      </c>
      <c r="AG318" s="43">
        <v>0</v>
      </c>
      <c r="AH318" s="43">
        <v>0</v>
      </c>
      <c r="AI318" s="72"/>
    </row>
    <row r="319" spans="1:35" s="2" customFormat="1" ht="14.45" customHeight="1" x14ac:dyDescent="0.3">
      <c r="A319" s="29"/>
      <c r="B319" s="30" t="s">
        <v>69</v>
      </c>
      <c r="C319" s="31">
        <v>0</v>
      </c>
      <c r="D319" s="31">
        <v>28</v>
      </c>
      <c r="E319" s="31">
        <v>25</v>
      </c>
      <c r="F319" s="31">
        <v>49</v>
      </c>
      <c r="G319" s="31">
        <v>75</v>
      </c>
      <c r="H319" s="31">
        <v>150</v>
      </c>
      <c r="I319" s="31">
        <v>136</v>
      </c>
      <c r="J319" s="31">
        <v>105</v>
      </c>
      <c r="K319" s="31">
        <v>78</v>
      </c>
      <c r="L319" s="31">
        <v>45</v>
      </c>
      <c r="M319" s="31">
        <v>39</v>
      </c>
      <c r="N319" s="31">
        <v>47</v>
      </c>
      <c r="O319" s="31">
        <v>66</v>
      </c>
      <c r="P319" s="31">
        <v>53</v>
      </c>
      <c r="Q319" s="31">
        <v>78</v>
      </c>
      <c r="R319" s="31">
        <v>68</v>
      </c>
      <c r="S319" s="31">
        <v>86</v>
      </c>
      <c r="T319" s="31">
        <v>82</v>
      </c>
      <c r="U319" s="31">
        <v>99</v>
      </c>
      <c r="V319" s="31">
        <v>79</v>
      </c>
      <c r="W319" s="31">
        <v>93</v>
      </c>
      <c r="X319" s="31">
        <v>102</v>
      </c>
      <c r="Y319" s="31">
        <v>108</v>
      </c>
      <c r="Z319" s="31">
        <v>111</v>
      </c>
      <c r="AA319" s="31">
        <v>101</v>
      </c>
      <c r="AB319" s="31">
        <v>110</v>
      </c>
      <c r="AC319" s="31">
        <v>120</v>
      </c>
      <c r="AD319" s="31">
        <v>155</v>
      </c>
      <c r="AE319" s="32">
        <v>198</v>
      </c>
      <c r="AF319" s="32">
        <v>184</v>
      </c>
      <c r="AG319" s="32">
        <v>114</v>
      </c>
      <c r="AH319" s="32">
        <v>59</v>
      </c>
      <c r="AI319" s="72"/>
    </row>
    <row r="320" spans="1:35" s="2" customFormat="1" ht="14.45" customHeight="1" x14ac:dyDescent="0.3">
      <c r="A320" s="39" t="s">
        <v>45</v>
      </c>
      <c r="B320" s="40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2"/>
      <c r="X320" s="41"/>
      <c r="Y320" s="41"/>
      <c r="Z320" s="41"/>
      <c r="AA320" s="41"/>
      <c r="AB320" s="41"/>
      <c r="AC320" s="41"/>
      <c r="AD320" s="41"/>
      <c r="AE320" s="43"/>
      <c r="AF320" s="43"/>
      <c r="AG320" s="43"/>
      <c r="AH320" s="43"/>
      <c r="AI320" s="72"/>
    </row>
    <row r="321" spans="1:35" s="2" customFormat="1" ht="14.45" customHeight="1" x14ac:dyDescent="0.3">
      <c r="A321" s="29"/>
      <c r="B321" s="30" t="s">
        <v>68</v>
      </c>
      <c r="C321" s="31">
        <v>0</v>
      </c>
      <c r="D321" s="31">
        <v>3</v>
      </c>
      <c r="E321" s="31">
        <v>1</v>
      </c>
      <c r="F321" s="31">
        <v>1</v>
      </c>
      <c r="G321" s="31">
        <v>1</v>
      </c>
      <c r="H321" s="31">
        <v>2</v>
      </c>
      <c r="I321" s="31">
        <v>2</v>
      </c>
      <c r="J321" s="31">
        <v>18</v>
      </c>
      <c r="K321" s="31">
        <v>41</v>
      </c>
      <c r="L321" s="31">
        <v>42</v>
      </c>
      <c r="M321" s="31">
        <v>31</v>
      </c>
      <c r="N321" s="31">
        <v>48</v>
      </c>
      <c r="O321" s="31">
        <v>17</v>
      </c>
      <c r="P321" s="31">
        <v>13</v>
      </c>
      <c r="Q321" s="31">
        <v>58</v>
      </c>
      <c r="R321" s="31">
        <v>55</v>
      </c>
      <c r="S321" s="31">
        <v>47</v>
      </c>
      <c r="T321" s="31">
        <v>37</v>
      </c>
      <c r="U321" s="31">
        <v>33</v>
      </c>
      <c r="V321" s="31">
        <v>31</v>
      </c>
      <c r="W321" s="31">
        <v>21</v>
      </c>
      <c r="X321" s="31">
        <v>16</v>
      </c>
      <c r="Y321" s="31">
        <v>17</v>
      </c>
      <c r="Z321" s="31">
        <v>25</v>
      </c>
      <c r="AA321" s="31">
        <v>21</v>
      </c>
      <c r="AB321" s="31">
        <v>40</v>
      </c>
      <c r="AC321" s="31">
        <v>42</v>
      </c>
      <c r="AD321" s="31">
        <v>34</v>
      </c>
      <c r="AE321" s="32">
        <v>32</v>
      </c>
      <c r="AF321" s="32">
        <v>28</v>
      </c>
      <c r="AG321" s="32">
        <v>33</v>
      </c>
      <c r="AH321" s="32">
        <v>34</v>
      </c>
      <c r="AI321" s="72"/>
    </row>
    <row r="322" spans="1:35" s="2" customFormat="1" ht="14.45" customHeight="1" x14ac:dyDescent="0.3">
      <c r="A322" s="39"/>
      <c r="B322" s="40" t="s">
        <v>94</v>
      </c>
      <c r="C322" s="41">
        <v>42</v>
      </c>
      <c r="D322" s="41">
        <v>62</v>
      </c>
      <c r="E322" s="41">
        <v>52</v>
      </c>
      <c r="F322" s="41">
        <v>37</v>
      </c>
      <c r="G322" s="41">
        <v>38</v>
      </c>
      <c r="H322" s="41">
        <v>19</v>
      </c>
      <c r="I322" s="41">
        <v>15</v>
      </c>
      <c r="J322" s="41">
        <v>17</v>
      </c>
      <c r="K322" s="41">
        <v>4</v>
      </c>
      <c r="L322" s="41">
        <v>1</v>
      </c>
      <c r="M322" s="41">
        <v>1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41">
        <v>0</v>
      </c>
      <c r="V322" s="41">
        <v>0</v>
      </c>
      <c r="W322" s="42">
        <v>0</v>
      </c>
      <c r="X322" s="41">
        <v>0</v>
      </c>
      <c r="Y322" s="41">
        <v>0</v>
      </c>
      <c r="Z322" s="41">
        <v>0</v>
      </c>
      <c r="AA322" s="41">
        <v>0</v>
      </c>
      <c r="AB322" s="41">
        <v>0</v>
      </c>
      <c r="AC322" s="41">
        <v>0</v>
      </c>
      <c r="AD322" s="41">
        <v>0</v>
      </c>
      <c r="AE322" s="43">
        <v>0</v>
      </c>
      <c r="AF322" s="43">
        <v>0</v>
      </c>
      <c r="AG322" s="43">
        <v>0</v>
      </c>
      <c r="AH322" s="43">
        <v>0</v>
      </c>
      <c r="AI322" s="72"/>
    </row>
    <row r="323" spans="1:35" s="2" customFormat="1" ht="14.45" customHeight="1" x14ac:dyDescent="0.3">
      <c r="A323" s="29"/>
      <c r="B323" s="30" t="s">
        <v>69</v>
      </c>
      <c r="C323" s="31">
        <v>0</v>
      </c>
      <c r="D323" s="31">
        <v>10</v>
      </c>
      <c r="E323" s="31">
        <v>21</v>
      </c>
      <c r="F323" s="31">
        <v>28</v>
      </c>
      <c r="G323" s="31">
        <v>28</v>
      </c>
      <c r="H323" s="31">
        <v>16</v>
      </c>
      <c r="I323" s="31">
        <v>25</v>
      </c>
      <c r="J323" s="31">
        <v>53</v>
      </c>
      <c r="K323" s="31">
        <v>58</v>
      </c>
      <c r="L323" s="31">
        <v>37</v>
      </c>
      <c r="M323" s="31">
        <v>14</v>
      </c>
      <c r="N323" s="31">
        <v>18</v>
      </c>
      <c r="O323" s="31">
        <v>11</v>
      </c>
      <c r="P323" s="31">
        <v>11</v>
      </c>
      <c r="Q323" s="31">
        <v>23</v>
      </c>
      <c r="R323" s="31">
        <v>21</v>
      </c>
      <c r="S323" s="31">
        <v>24</v>
      </c>
      <c r="T323" s="31">
        <v>29</v>
      </c>
      <c r="U323" s="31">
        <v>22</v>
      </c>
      <c r="V323" s="31">
        <v>29</v>
      </c>
      <c r="W323" s="31">
        <v>41</v>
      </c>
      <c r="X323" s="31">
        <v>33</v>
      </c>
      <c r="Y323" s="31">
        <v>32</v>
      </c>
      <c r="Z323" s="31">
        <v>28</v>
      </c>
      <c r="AA323" s="31">
        <v>37</v>
      </c>
      <c r="AB323" s="31">
        <v>32</v>
      </c>
      <c r="AC323" s="31">
        <v>43</v>
      </c>
      <c r="AD323" s="31">
        <v>41</v>
      </c>
      <c r="AE323" s="32">
        <v>36</v>
      </c>
      <c r="AF323" s="32">
        <v>40</v>
      </c>
      <c r="AG323" s="32">
        <v>54</v>
      </c>
      <c r="AH323" s="32">
        <v>52</v>
      </c>
      <c r="AI323" s="72"/>
    </row>
    <row r="324" spans="1:35" s="2" customFormat="1" ht="14.45" customHeight="1" x14ac:dyDescent="0.3">
      <c r="A324" s="39" t="s">
        <v>46</v>
      </c>
      <c r="B324" s="40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2"/>
      <c r="X324" s="41"/>
      <c r="Y324" s="41"/>
      <c r="Z324" s="41"/>
      <c r="AA324" s="41"/>
      <c r="AB324" s="41"/>
      <c r="AC324" s="41"/>
      <c r="AD324" s="41"/>
      <c r="AE324" s="43"/>
      <c r="AF324" s="43"/>
      <c r="AG324" s="43"/>
      <c r="AH324" s="43"/>
      <c r="AI324" s="72"/>
    </row>
    <row r="325" spans="1:35" s="2" customFormat="1" ht="14.45" customHeight="1" x14ac:dyDescent="0.3">
      <c r="A325" s="29"/>
      <c r="B325" s="30" t="s">
        <v>68</v>
      </c>
      <c r="C325" s="31">
        <v>0</v>
      </c>
      <c r="D325" s="31">
        <v>1</v>
      </c>
      <c r="E325" s="31">
        <v>0</v>
      </c>
      <c r="F325" s="31">
        <v>2</v>
      </c>
      <c r="G325" s="31">
        <v>3</v>
      </c>
      <c r="H325" s="31">
        <v>4</v>
      </c>
      <c r="I325" s="31">
        <v>7</v>
      </c>
      <c r="J325" s="31">
        <v>8</v>
      </c>
      <c r="K325" s="31">
        <v>9</v>
      </c>
      <c r="L325" s="31">
        <v>16</v>
      </c>
      <c r="M325" s="31">
        <v>30</v>
      </c>
      <c r="N325" s="31">
        <v>31</v>
      </c>
      <c r="O325" s="31">
        <v>37</v>
      </c>
      <c r="P325" s="31">
        <v>34</v>
      </c>
      <c r="Q325" s="31">
        <v>44</v>
      </c>
      <c r="R325" s="31">
        <v>51</v>
      </c>
      <c r="S325" s="31">
        <v>59</v>
      </c>
      <c r="T325" s="31">
        <v>64</v>
      </c>
      <c r="U325" s="31">
        <v>72</v>
      </c>
      <c r="V325" s="31">
        <v>70</v>
      </c>
      <c r="W325" s="31">
        <v>68</v>
      </c>
      <c r="X325" s="31">
        <v>68</v>
      </c>
      <c r="Y325" s="31">
        <v>62</v>
      </c>
      <c r="Z325" s="31">
        <v>64</v>
      </c>
      <c r="AA325" s="31">
        <v>51</v>
      </c>
      <c r="AB325" s="31">
        <v>64</v>
      </c>
      <c r="AC325" s="31">
        <v>58</v>
      </c>
      <c r="AD325" s="31">
        <v>70</v>
      </c>
      <c r="AE325" s="32">
        <v>57</v>
      </c>
      <c r="AF325" s="32">
        <v>63</v>
      </c>
      <c r="AG325" s="32">
        <v>63</v>
      </c>
      <c r="AH325" s="32">
        <v>51</v>
      </c>
      <c r="AI325" s="72"/>
    </row>
    <row r="326" spans="1:35" s="2" customFormat="1" ht="14.45" customHeight="1" x14ac:dyDescent="0.3">
      <c r="A326" s="39"/>
      <c r="B326" s="40" t="s">
        <v>94</v>
      </c>
      <c r="C326" s="41">
        <v>38</v>
      </c>
      <c r="D326" s="41">
        <v>35</v>
      </c>
      <c r="E326" s="41">
        <v>38</v>
      </c>
      <c r="F326" s="41">
        <v>61</v>
      </c>
      <c r="G326" s="41">
        <v>72</v>
      </c>
      <c r="H326" s="41">
        <v>72</v>
      </c>
      <c r="I326" s="41">
        <v>64</v>
      </c>
      <c r="J326" s="41">
        <v>24</v>
      </c>
      <c r="K326" s="41">
        <v>24</v>
      </c>
      <c r="L326" s="41">
        <v>15</v>
      </c>
      <c r="M326" s="41">
        <v>10</v>
      </c>
      <c r="N326" s="41">
        <v>9</v>
      </c>
      <c r="O326" s="41">
        <v>7</v>
      </c>
      <c r="P326" s="41">
        <v>7</v>
      </c>
      <c r="Q326" s="41">
        <v>5</v>
      </c>
      <c r="R326" s="41">
        <v>4</v>
      </c>
      <c r="S326" s="41">
        <v>0</v>
      </c>
      <c r="T326" s="41">
        <v>0</v>
      </c>
      <c r="U326" s="41">
        <v>0</v>
      </c>
      <c r="V326" s="41">
        <v>0</v>
      </c>
      <c r="W326" s="42">
        <v>0</v>
      </c>
      <c r="X326" s="41">
        <v>0</v>
      </c>
      <c r="Y326" s="41">
        <v>0</v>
      </c>
      <c r="Z326" s="41">
        <v>0</v>
      </c>
      <c r="AA326" s="41">
        <v>0</v>
      </c>
      <c r="AB326" s="41">
        <v>0</v>
      </c>
      <c r="AC326" s="41">
        <v>0</v>
      </c>
      <c r="AD326" s="41">
        <v>0</v>
      </c>
      <c r="AE326" s="43">
        <v>0</v>
      </c>
      <c r="AF326" s="43">
        <v>0</v>
      </c>
      <c r="AG326" s="43">
        <v>1</v>
      </c>
      <c r="AH326" s="43">
        <v>0</v>
      </c>
      <c r="AI326" s="72"/>
    </row>
    <row r="327" spans="1:35" s="2" customFormat="1" ht="14.45" customHeight="1" x14ac:dyDescent="0.3">
      <c r="A327" s="29"/>
      <c r="B327" s="30" t="s">
        <v>69</v>
      </c>
      <c r="C327" s="31">
        <v>0</v>
      </c>
      <c r="D327" s="31">
        <v>11</v>
      </c>
      <c r="E327" s="31">
        <v>19</v>
      </c>
      <c r="F327" s="31">
        <v>36</v>
      </c>
      <c r="G327" s="31">
        <v>47</v>
      </c>
      <c r="H327" s="31">
        <v>56</v>
      </c>
      <c r="I327" s="31">
        <v>66</v>
      </c>
      <c r="J327" s="31">
        <v>59</v>
      </c>
      <c r="K327" s="31">
        <v>76</v>
      </c>
      <c r="L327" s="31">
        <v>92</v>
      </c>
      <c r="M327" s="31">
        <v>76</v>
      </c>
      <c r="N327" s="31">
        <v>64</v>
      </c>
      <c r="O327" s="31">
        <v>65</v>
      </c>
      <c r="P327" s="31">
        <v>51</v>
      </c>
      <c r="Q327" s="31">
        <v>51</v>
      </c>
      <c r="R327" s="31">
        <v>48</v>
      </c>
      <c r="S327" s="31">
        <v>45</v>
      </c>
      <c r="T327" s="31">
        <v>42</v>
      </c>
      <c r="U327" s="31">
        <v>51</v>
      </c>
      <c r="V327" s="31">
        <v>47</v>
      </c>
      <c r="W327" s="31">
        <v>50</v>
      </c>
      <c r="X327" s="31">
        <v>62</v>
      </c>
      <c r="Y327" s="31">
        <v>60</v>
      </c>
      <c r="Z327" s="31">
        <v>60</v>
      </c>
      <c r="AA327" s="31">
        <v>54</v>
      </c>
      <c r="AB327" s="31">
        <v>75</v>
      </c>
      <c r="AC327" s="31">
        <v>66</v>
      </c>
      <c r="AD327" s="31">
        <v>79</v>
      </c>
      <c r="AE327" s="32">
        <v>89</v>
      </c>
      <c r="AF327" s="32">
        <v>88</v>
      </c>
      <c r="AG327" s="32">
        <v>82</v>
      </c>
      <c r="AH327" s="32">
        <v>82</v>
      </c>
      <c r="AI327" s="72"/>
    </row>
    <row r="328" spans="1:35" s="2" customFormat="1" ht="14.45" customHeight="1" x14ac:dyDescent="0.3">
      <c r="A328" s="39" t="s">
        <v>95</v>
      </c>
      <c r="B328" s="44"/>
      <c r="C328" s="41">
        <f t="shared" ref="C328:P328" si="123">+C289+C293+C297+C301+C305+C309+C313+C317+C321+C325</f>
        <v>0</v>
      </c>
      <c r="D328" s="41">
        <f t="shared" si="123"/>
        <v>398</v>
      </c>
      <c r="E328" s="41">
        <f t="shared" si="123"/>
        <v>358</v>
      </c>
      <c r="F328" s="41">
        <f t="shared" si="123"/>
        <v>478</v>
      </c>
      <c r="G328" s="41">
        <f t="shared" si="123"/>
        <v>570</v>
      </c>
      <c r="H328" s="41">
        <f t="shared" si="123"/>
        <v>751</v>
      </c>
      <c r="I328" s="41">
        <f t="shared" si="123"/>
        <v>855</v>
      </c>
      <c r="J328" s="41">
        <f t="shared" si="123"/>
        <v>914</v>
      </c>
      <c r="K328" s="41">
        <f t="shared" si="123"/>
        <v>859</v>
      </c>
      <c r="L328" s="41">
        <f t="shared" si="123"/>
        <v>776</v>
      </c>
      <c r="M328" s="41">
        <f t="shared" si="123"/>
        <v>698</v>
      </c>
      <c r="N328" s="41">
        <f t="shared" si="123"/>
        <v>608</v>
      </c>
      <c r="O328" s="41">
        <f t="shared" si="123"/>
        <v>573</v>
      </c>
      <c r="P328" s="41">
        <f t="shared" si="123"/>
        <v>602</v>
      </c>
      <c r="Q328" s="41">
        <f t="shared" ref="Q328:U330" si="124">+Q289+Q293+Q297+Q301+Q305+Q309+Q313+Q317+Q321+Q325</f>
        <v>632</v>
      </c>
      <c r="R328" s="41">
        <f t="shared" si="124"/>
        <v>618</v>
      </c>
      <c r="S328" s="41">
        <f t="shared" si="124"/>
        <v>633</v>
      </c>
      <c r="T328" s="41">
        <f t="shared" si="124"/>
        <v>644</v>
      </c>
      <c r="U328" s="41">
        <f t="shared" si="124"/>
        <v>677</v>
      </c>
      <c r="V328" s="41">
        <f t="shared" ref="V328:Y330" si="125">+V289+V293+V297+V301+V305+V309+V313+V317+V321+V325</f>
        <v>673</v>
      </c>
      <c r="W328" s="42">
        <f t="shared" si="125"/>
        <v>702</v>
      </c>
      <c r="X328" s="41">
        <f t="shared" si="125"/>
        <v>730</v>
      </c>
      <c r="Y328" s="41">
        <f t="shared" si="125"/>
        <v>734</v>
      </c>
      <c r="Z328" s="41">
        <f>Z289+Z293+Z297+Z301+Z305+Z309+Z313+Z317+Z321+Z325</f>
        <v>745</v>
      </c>
      <c r="AA328" s="41">
        <f t="shared" ref="AA328:AB330" si="126">SUM(AA289+AA293+AA297+AA301+AA305+AA309+AA313+AA317+AA321+AA325)</f>
        <v>721</v>
      </c>
      <c r="AB328" s="41">
        <f t="shared" si="126"/>
        <v>695</v>
      </c>
      <c r="AC328" s="41">
        <f t="shared" ref="AC328:AD330" si="127">SUM(AC289+AC293+AC297+AC301+AC305+AC309+AC313+AC317+AC321+AC325)</f>
        <v>756</v>
      </c>
      <c r="AD328" s="41">
        <f t="shared" si="127"/>
        <v>723</v>
      </c>
      <c r="AE328" s="43">
        <f t="shared" ref="AE328:AH328" si="128">SUM(AE289+AE293+AE297+AE301+AE305+AE309+AE313+AE317+AE321+AE325)</f>
        <v>704</v>
      </c>
      <c r="AF328" s="43">
        <f t="shared" ref="AF328:AG328" si="129">SUM(AF289+AF293+AF297+AF301+AF305+AF309+AF313+AF317+AF321+AF325)</f>
        <v>719</v>
      </c>
      <c r="AG328" s="43">
        <f t="shared" si="129"/>
        <v>692</v>
      </c>
      <c r="AH328" s="43">
        <f t="shared" si="128"/>
        <v>663</v>
      </c>
      <c r="AI328" s="72"/>
    </row>
    <row r="329" spans="1:35" s="2" customFormat="1" ht="14.45" customHeight="1" x14ac:dyDescent="0.3">
      <c r="A329" s="29" t="s">
        <v>96</v>
      </c>
      <c r="B329" s="30"/>
      <c r="C329" s="31">
        <f t="shared" ref="C329:P329" si="130">+C290+C294+C298+C302+C306+C310+C314+C318+C322+C326</f>
        <v>1084</v>
      </c>
      <c r="D329" s="31">
        <f t="shared" si="130"/>
        <v>355</v>
      </c>
      <c r="E329" s="31">
        <f t="shared" si="130"/>
        <v>230</v>
      </c>
      <c r="F329" s="31">
        <f t="shared" si="130"/>
        <v>204</v>
      </c>
      <c r="G329" s="31">
        <f t="shared" si="130"/>
        <v>175</v>
      </c>
      <c r="H329" s="31">
        <f t="shared" si="130"/>
        <v>142</v>
      </c>
      <c r="I329" s="31">
        <f t="shared" si="130"/>
        <v>100</v>
      </c>
      <c r="J329" s="31">
        <f t="shared" si="130"/>
        <v>44</v>
      </c>
      <c r="K329" s="31">
        <f t="shared" si="130"/>
        <v>29</v>
      </c>
      <c r="L329" s="31">
        <f t="shared" si="130"/>
        <v>16</v>
      </c>
      <c r="M329" s="31">
        <f t="shared" si="130"/>
        <v>11</v>
      </c>
      <c r="N329" s="31">
        <f t="shared" si="130"/>
        <v>9</v>
      </c>
      <c r="O329" s="31">
        <f t="shared" si="130"/>
        <v>7</v>
      </c>
      <c r="P329" s="31">
        <f t="shared" si="130"/>
        <v>7</v>
      </c>
      <c r="Q329" s="31">
        <f t="shared" si="124"/>
        <v>5</v>
      </c>
      <c r="R329" s="31">
        <f t="shared" si="124"/>
        <v>4</v>
      </c>
      <c r="S329" s="31">
        <f t="shared" si="124"/>
        <v>0</v>
      </c>
      <c r="T329" s="31">
        <f t="shared" si="124"/>
        <v>0</v>
      </c>
      <c r="U329" s="31">
        <f t="shared" si="124"/>
        <v>0</v>
      </c>
      <c r="V329" s="31">
        <f t="shared" si="125"/>
        <v>0</v>
      </c>
      <c r="W329" s="31">
        <f t="shared" si="125"/>
        <v>0</v>
      </c>
      <c r="X329" s="31">
        <f t="shared" si="125"/>
        <v>0</v>
      </c>
      <c r="Y329" s="31">
        <f t="shared" si="125"/>
        <v>0</v>
      </c>
      <c r="Z329" s="31">
        <f>Z290+Z294+Z298+Z302+Z306+Z310+Z314+Z318+Z322+Z326</f>
        <v>0</v>
      </c>
      <c r="AA329" s="31">
        <f t="shared" si="126"/>
        <v>0</v>
      </c>
      <c r="AB329" s="31">
        <f t="shared" si="126"/>
        <v>0</v>
      </c>
      <c r="AC329" s="31">
        <f t="shared" si="127"/>
        <v>0</v>
      </c>
      <c r="AD329" s="31">
        <f t="shared" si="127"/>
        <v>0</v>
      </c>
      <c r="AE329" s="32">
        <f t="shared" ref="AE329:AH329" si="131">SUM(AE290+AE294+AE298+AE302+AE306+AE310+AE314+AE318+AE322+AE326)</f>
        <v>0</v>
      </c>
      <c r="AF329" s="32">
        <f t="shared" ref="AF329:AG329" si="132">SUM(AF290+AF294+AF298+AF302+AF306+AF310+AF314+AF318+AF322+AF326)</f>
        <v>0</v>
      </c>
      <c r="AG329" s="32">
        <f t="shared" si="132"/>
        <v>1</v>
      </c>
      <c r="AH329" s="32">
        <f t="shared" si="131"/>
        <v>0</v>
      </c>
      <c r="AI329" s="72"/>
    </row>
    <row r="330" spans="1:35" s="2" customFormat="1" ht="14.45" customHeight="1" x14ac:dyDescent="0.3">
      <c r="A330" s="39" t="s">
        <v>97</v>
      </c>
      <c r="B330" s="40"/>
      <c r="C330" s="41">
        <f>+C292+C296+C300+C304+C308+C312+C316+C320+C324+C327</f>
        <v>0</v>
      </c>
      <c r="D330" s="41">
        <f t="shared" ref="D330:P330" si="133">+D291+D295+D299+D303+D307+D311+D315+D319+D323+D327</f>
        <v>431</v>
      </c>
      <c r="E330" s="41">
        <f t="shared" si="133"/>
        <v>400</v>
      </c>
      <c r="F330" s="41">
        <f t="shared" si="133"/>
        <v>482</v>
      </c>
      <c r="G330" s="41">
        <f t="shared" si="133"/>
        <v>518</v>
      </c>
      <c r="H330" s="41">
        <f t="shared" si="133"/>
        <v>521</v>
      </c>
      <c r="I330" s="41">
        <f t="shared" si="133"/>
        <v>539</v>
      </c>
      <c r="J330" s="41">
        <f t="shared" si="133"/>
        <v>575</v>
      </c>
      <c r="K330" s="41">
        <f t="shared" si="133"/>
        <v>611</v>
      </c>
      <c r="L330" s="41">
        <f t="shared" si="133"/>
        <v>717</v>
      </c>
      <c r="M330" s="41">
        <f t="shared" si="133"/>
        <v>647</v>
      </c>
      <c r="N330" s="41">
        <f t="shared" si="133"/>
        <v>711</v>
      </c>
      <c r="O330" s="41">
        <f t="shared" si="133"/>
        <v>749</v>
      </c>
      <c r="P330" s="41">
        <f t="shared" si="133"/>
        <v>696</v>
      </c>
      <c r="Q330" s="41">
        <f t="shared" si="124"/>
        <v>706</v>
      </c>
      <c r="R330" s="41">
        <f t="shared" si="124"/>
        <v>687</v>
      </c>
      <c r="S330" s="41">
        <f t="shared" si="124"/>
        <v>705</v>
      </c>
      <c r="T330" s="41">
        <f t="shared" si="124"/>
        <v>709</v>
      </c>
      <c r="U330" s="41">
        <f t="shared" si="124"/>
        <v>735</v>
      </c>
      <c r="V330" s="41">
        <f t="shared" si="125"/>
        <v>719</v>
      </c>
      <c r="W330" s="42">
        <f t="shared" si="125"/>
        <v>756</v>
      </c>
      <c r="X330" s="41">
        <f t="shared" si="125"/>
        <v>791</v>
      </c>
      <c r="Y330" s="41">
        <f t="shared" si="125"/>
        <v>832</v>
      </c>
      <c r="Z330" s="41">
        <f>Z291+Z295+Z299+Z303+Z307+Z311+Z315+Z319+Z323+Z327</f>
        <v>822</v>
      </c>
      <c r="AA330" s="41">
        <f t="shared" si="126"/>
        <v>795</v>
      </c>
      <c r="AB330" s="41">
        <f t="shared" si="126"/>
        <v>754</v>
      </c>
      <c r="AC330" s="41">
        <f t="shared" si="127"/>
        <v>750</v>
      </c>
      <c r="AD330" s="41">
        <f t="shared" si="127"/>
        <v>724</v>
      </c>
      <c r="AE330" s="43">
        <f t="shared" ref="AE330:AH330" si="134">SUM(AE291+AE295+AE299+AE303+AE307+AE311+AE315+AE319+AE323+AE327)</f>
        <v>723</v>
      </c>
      <c r="AF330" s="43">
        <f t="shared" ref="AF330:AG330" si="135">SUM(AF291+AF295+AF299+AF303+AF307+AF311+AF315+AF319+AF323+AF327)</f>
        <v>688</v>
      </c>
      <c r="AG330" s="43">
        <f t="shared" si="135"/>
        <v>595</v>
      </c>
      <c r="AH330" s="43">
        <f t="shared" si="134"/>
        <v>527</v>
      </c>
      <c r="AI330" s="72"/>
    </row>
    <row r="331" spans="1:35" s="2" customFormat="1" ht="14.45" customHeight="1" x14ac:dyDescent="0.3">
      <c r="A331" s="29" t="s">
        <v>98</v>
      </c>
      <c r="B331" s="45"/>
      <c r="C331" s="37">
        <f t="shared" ref="C331:T331" si="136">SUM(C328:C330)</f>
        <v>1084</v>
      </c>
      <c r="D331" s="37">
        <f t="shared" si="136"/>
        <v>1184</v>
      </c>
      <c r="E331" s="37">
        <f t="shared" si="136"/>
        <v>988</v>
      </c>
      <c r="F331" s="37">
        <f t="shared" si="136"/>
        <v>1164</v>
      </c>
      <c r="G331" s="37">
        <f t="shared" si="136"/>
        <v>1263</v>
      </c>
      <c r="H331" s="37">
        <f t="shared" si="136"/>
        <v>1414</v>
      </c>
      <c r="I331" s="37">
        <f t="shared" si="136"/>
        <v>1494</v>
      </c>
      <c r="J331" s="37">
        <f t="shared" si="136"/>
        <v>1533</v>
      </c>
      <c r="K331" s="37">
        <f t="shared" si="136"/>
        <v>1499</v>
      </c>
      <c r="L331" s="37">
        <f t="shared" si="136"/>
        <v>1509</v>
      </c>
      <c r="M331" s="37">
        <f t="shared" si="136"/>
        <v>1356</v>
      </c>
      <c r="N331" s="37">
        <f t="shared" si="136"/>
        <v>1328</v>
      </c>
      <c r="O331" s="37">
        <f t="shared" si="136"/>
        <v>1329</v>
      </c>
      <c r="P331" s="37">
        <f t="shared" si="136"/>
        <v>1305</v>
      </c>
      <c r="Q331" s="37">
        <f t="shared" si="136"/>
        <v>1343</v>
      </c>
      <c r="R331" s="37">
        <f t="shared" si="136"/>
        <v>1309</v>
      </c>
      <c r="S331" s="37">
        <f t="shared" si="136"/>
        <v>1338</v>
      </c>
      <c r="T331" s="37">
        <f t="shared" si="136"/>
        <v>1353</v>
      </c>
      <c r="U331" s="37">
        <f t="shared" ref="U331:AA331" si="137">SUM(U328:U330)</f>
        <v>1412</v>
      </c>
      <c r="V331" s="37">
        <f t="shared" si="137"/>
        <v>1392</v>
      </c>
      <c r="W331" s="37">
        <f t="shared" si="137"/>
        <v>1458</v>
      </c>
      <c r="X331" s="37">
        <f t="shared" si="137"/>
        <v>1521</v>
      </c>
      <c r="Y331" s="37">
        <f t="shared" si="137"/>
        <v>1566</v>
      </c>
      <c r="Z331" s="37">
        <f t="shared" si="137"/>
        <v>1567</v>
      </c>
      <c r="AA331" s="37">
        <f t="shared" si="137"/>
        <v>1516</v>
      </c>
      <c r="AB331" s="37">
        <f t="shared" ref="AB331:AH331" si="138">SUM(AB328:AB330)</f>
        <v>1449</v>
      </c>
      <c r="AC331" s="37">
        <f t="shared" si="138"/>
        <v>1506</v>
      </c>
      <c r="AD331" s="37">
        <f t="shared" si="138"/>
        <v>1447</v>
      </c>
      <c r="AE331" s="38">
        <f t="shared" si="138"/>
        <v>1427</v>
      </c>
      <c r="AF331" s="38">
        <f t="shared" si="138"/>
        <v>1407</v>
      </c>
      <c r="AG331" s="38">
        <f t="shared" ref="AG331" si="139">SUM(AG328:AG330)</f>
        <v>1288</v>
      </c>
      <c r="AH331" s="38">
        <f t="shared" si="138"/>
        <v>1190</v>
      </c>
      <c r="AI331" s="72"/>
    </row>
    <row r="332" spans="1:35" s="2" customFormat="1" ht="14.45" customHeight="1" x14ac:dyDescent="0.3">
      <c r="A332" s="73" t="s">
        <v>84</v>
      </c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2"/>
    </row>
    <row r="333" spans="1:35" ht="14.45" customHeight="1" x14ac:dyDescent="0.1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</row>
    <row r="334" spans="1:35" s="2" customFormat="1" ht="14.45" customHeight="1" x14ac:dyDescent="0.3">
      <c r="A334" s="24" t="s">
        <v>87</v>
      </c>
      <c r="B334" s="25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7"/>
      <c r="X334" s="26"/>
      <c r="Y334" s="26"/>
      <c r="Z334" s="26"/>
      <c r="AA334" s="26"/>
      <c r="AB334" s="26"/>
      <c r="AC334" s="26"/>
      <c r="AD334" s="26"/>
      <c r="AE334" s="28"/>
      <c r="AF334" s="28"/>
      <c r="AG334" s="28"/>
      <c r="AH334" s="28"/>
      <c r="AI334" s="72"/>
    </row>
    <row r="335" spans="1:35" s="2" customFormat="1" ht="14.45" customHeight="1" x14ac:dyDescent="0.3">
      <c r="A335" s="29"/>
      <c r="B335" s="30" t="s">
        <v>68</v>
      </c>
      <c r="C335" s="31">
        <v>0</v>
      </c>
      <c r="D335" s="31">
        <v>10</v>
      </c>
      <c r="E335" s="31">
        <v>7</v>
      </c>
      <c r="F335" s="31">
        <v>3</v>
      </c>
      <c r="G335" s="31">
        <v>3</v>
      </c>
      <c r="H335" s="31">
        <v>6</v>
      </c>
      <c r="I335" s="31">
        <v>11</v>
      </c>
      <c r="J335" s="31">
        <v>18</v>
      </c>
      <c r="K335" s="31">
        <v>36</v>
      </c>
      <c r="L335" s="31">
        <v>39</v>
      </c>
      <c r="M335" s="31">
        <v>38</v>
      </c>
      <c r="N335" s="31">
        <v>32</v>
      </c>
      <c r="O335" s="31">
        <v>20</v>
      </c>
      <c r="P335" s="31">
        <v>137</v>
      </c>
      <c r="Q335" s="31">
        <v>3</v>
      </c>
      <c r="R335" s="31">
        <v>27</v>
      </c>
      <c r="S335" s="31">
        <v>25</v>
      </c>
      <c r="T335" s="31">
        <v>20</v>
      </c>
      <c r="U335" s="31">
        <v>22</v>
      </c>
      <c r="V335" s="31">
        <v>20</v>
      </c>
      <c r="W335" s="31">
        <v>25</v>
      </c>
      <c r="X335" s="31">
        <v>19</v>
      </c>
      <c r="Y335" s="31">
        <v>21</v>
      </c>
      <c r="Z335" s="31">
        <v>19</v>
      </c>
      <c r="AA335" s="31">
        <v>18</v>
      </c>
      <c r="AB335" s="31">
        <v>3</v>
      </c>
      <c r="AC335" s="31">
        <v>3</v>
      </c>
      <c r="AD335" s="31">
        <v>4</v>
      </c>
      <c r="AE335" s="32">
        <v>42</v>
      </c>
      <c r="AF335" s="32">
        <v>2</v>
      </c>
      <c r="AG335" s="32">
        <v>0</v>
      </c>
      <c r="AH335" s="32"/>
      <c r="AI335" s="72"/>
    </row>
    <row r="336" spans="1:35" s="2" customFormat="1" ht="14.45" customHeight="1" x14ac:dyDescent="0.3">
      <c r="A336" s="24"/>
      <c r="B336" s="25" t="s">
        <v>94</v>
      </c>
      <c r="C336" s="26">
        <v>118</v>
      </c>
      <c r="D336" s="26">
        <v>34</v>
      </c>
      <c r="E336" s="26">
        <v>21</v>
      </c>
      <c r="F336" s="26">
        <v>14</v>
      </c>
      <c r="G336" s="26">
        <v>15</v>
      </c>
      <c r="H336" s="26">
        <v>14</v>
      </c>
      <c r="I336" s="26">
        <v>11</v>
      </c>
      <c r="J336" s="26">
        <v>7</v>
      </c>
      <c r="K336" s="26">
        <v>8</v>
      </c>
      <c r="L336" s="26">
        <v>6</v>
      </c>
      <c r="M336" s="26">
        <v>5</v>
      </c>
      <c r="N336" s="26">
        <v>5</v>
      </c>
      <c r="O336" s="26">
        <v>1</v>
      </c>
      <c r="P336" s="26">
        <v>1</v>
      </c>
      <c r="Q336" s="26">
        <v>0</v>
      </c>
      <c r="R336" s="26">
        <v>1</v>
      </c>
      <c r="S336" s="26">
        <v>0</v>
      </c>
      <c r="T336" s="26">
        <v>0</v>
      </c>
      <c r="U336" s="26">
        <v>0</v>
      </c>
      <c r="V336" s="26">
        <v>0</v>
      </c>
      <c r="W336" s="27">
        <v>0</v>
      </c>
      <c r="X336" s="26">
        <v>0</v>
      </c>
      <c r="Y336" s="26">
        <v>0</v>
      </c>
      <c r="Z336" s="26">
        <v>0</v>
      </c>
      <c r="AA336" s="26">
        <v>0</v>
      </c>
      <c r="AB336" s="26">
        <v>0</v>
      </c>
      <c r="AC336" s="26">
        <v>0</v>
      </c>
      <c r="AD336" s="26">
        <v>0</v>
      </c>
      <c r="AE336" s="28">
        <v>0</v>
      </c>
      <c r="AF336" s="28">
        <v>0</v>
      </c>
      <c r="AG336" s="28">
        <v>0</v>
      </c>
      <c r="AH336" s="28"/>
      <c r="AI336" s="72"/>
    </row>
    <row r="337" spans="1:35" s="2" customFormat="1" ht="14.45" customHeight="1" x14ac:dyDescent="0.3">
      <c r="A337" s="29"/>
      <c r="B337" s="30" t="s">
        <v>69</v>
      </c>
      <c r="C337" s="31">
        <v>0</v>
      </c>
      <c r="D337" s="31">
        <v>14</v>
      </c>
      <c r="E337" s="31">
        <v>9</v>
      </c>
      <c r="F337" s="31">
        <v>6</v>
      </c>
      <c r="G337" s="31">
        <v>7</v>
      </c>
      <c r="H337" s="31">
        <v>9</v>
      </c>
      <c r="I337" s="31">
        <v>11</v>
      </c>
      <c r="J337" s="31">
        <v>11</v>
      </c>
      <c r="K337" s="31">
        <v>24</v>
      </c>
      <c r="L337" s="31">
        <v>28</v>
      </c>
      <c r="M337" s="31">
        <v>27</v>
      </c>
      <c r="N337" s="31">
        <v>29</v>
      </c>
      <c r="O337" s="31">
        <v>14</v>
      </c>
      <c r="P337" s="31">
        <v>103</v>
      </c>
      <c r="Q337" s="31">
        <v>16</v>
      </c>
      <c r="R337" s="31">
        <v>13</v>
      </c>
      <c r="S337" s="31">
        <v>17</v>
      </c>
      <c r="T337" s="31">
        <v>18</v>
      </c>
      <c r="U337" s="31">
        <v>23</v>
      </c>
      <c r="V337" s="31">
        <v>21</v>
      </c>
      <c r="W337" s="31">
        <v>20</v>
      </c>
      <c r="X337" s="31">
        <v>21</v>
      </c>
      <c r="Y337" s="31">
        <v>24</v>
      </c>
      <c r="Z337" s="31">
        <v>17</v>
      </c>
      <c r="AA337" s="31">
        <v>17</v>
      </c>
      <c r="AB337" s="31">
        <v>3</v>
      </c>
      <c r="AC337" s="31">
        <v>0</v>
      </c>
      <c r="AD337" s="31">
        <v>0</v>
      </c>
      <c r="AE337" s="32">
        <v>36</v>
      </c>
      <c r="AF337" s="32">
        <v>2</v>
      </c>
      <c r="AG337" s="32">
        <v>1</v>
      </c>
      <c r="AH337" s="32"/>
      <c r="AI337" s="72"/>
    </row>
    <row r="338" spans="1:35" s="2" customFormat="1" ht="14.45" customHeight="1" x14ac:dyDescent="0.3">
      <c r="A338" s="24" t="s">
        <v>47</v>
      </c>
      <c r="B338" s="25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7"/>
      <c r="X338" s="26"/>
      <c r="Y338" s="26"/>
      <c r="Z338" s="26"/>
      <c r="AA338" s="26"/>
      <c r="AB338" s="26"/>
      <c r="AC338" s="26"/>
      <c r="AD338" s="26"/>
      <c r="AE338" s="28"/>
      <c r="AF338" s="28"/>
      <c r="AG338" s="28"/>
      <c r="AH338" s="28"/>
      <c r="AI338" s="72"/>
    </row>
    <row r="339" spans="1:35" s="2" customFormat="1" ht="14.45" customHeight="1" x14ac:dyDescent="0.3">
      <c r="A339" s="29"/>
      <c r="B339" s="30" t="s">
        <v>68</v>
      </c>
      <c r="C339" s="31">
        <v>0</v>
      </c>
      <c r="D339" s="31">
        <v>108</v>
      </c>
      <c r="E339" s="31">
        <v>37</v>
      </c>
      <c r="F339" s="31">
        <v>53</v>
      </c>
      <c r="G339" s="31">
        <v>40</v>
      </c>
      <c r="H339" s="31">
        <v>56</v>
      </c>
      <c r="I339" s="31">
        <v>58</v>
      </c>
      <c r="J339" s="31">
        <v>37</v>
      </c>
      <c r="K339" s="31">
        <v>39</v>
      </c>
      <c r="L339" s="31">
        <v>38</v>
      </c>
      <c r="M339" s="31">
        <v>21</v>
      </c>
      <c r="N339" s="31">
        <v>11</v>
      </c>
      <c r="O339" s="31">
        <v>30</v>
      </c>
      <c r="P339" s="31">
        <v>26</v>
      </c>
      <c r="Q339" s="31">
        <v>52</v>
      </c>
      <c r="R339" s="31">
        <v>80</v>
      </c>
      <c r="S339" s="31">
        <v>52</v>
      </c>
      <c r="T339" s="31">
        <v>37</v>
      </c>
      <c r="U339" s="31">
        <v>34</v>
      </c>
      <c r="V339" s="31">
        <v>35</v>
      </c>
      <c r="W339" s="31">
        <v>44</v>
      </c>
      <c r="X339" s="31">
        <v>67</v>
      </c>
      <c r="Y339" s="31">
        <v>44</v>
      </c>
      <c r="Z339" s="31">
        <v>38</v>
      </c>
      <c r="AA339" s="31">
        <f>SUM(0+40)</f>
        <v>40</v>
      </c>
      <c r="AB339" s="31">
        <v>39</v>
      </c>
      <c r="AC339" s="31">
        <v>55</v>
      </c>
      <c r="AD339" s="31">
        <v>35</v>
      </c>
      <c r="AE339" s="32">
        <v>160</v>
      </c>
      <c r="AF339" s="32">
        <v>45</v>
      </c>
      <c r="AG339" s="32">
        <v>47</v>
      </c>
      <c r="AH339" s="32">
        <v>37</v>
      </c>
      <c r="AI339" s="72"/>
    </row>
    <row r="340" spans="1:35" s="2" customFormat="1" ht="14.45" customHeight="1" x14ac:dyDescent="0.3">
      <c r="A340" s="24"/>
      <c r="B340" s="25" t="s">
        <v>94</v>
      </c>
      <c r="C340" s="26">
        <v>97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7">
        <v>0</v>
      </c>
      <c r="X340" s="26">
        <v>0</v>
      </c>
      <c r="Y340" s="26">
        <v>0</v>
      </c>
      <c r="Z340" s="26">
        <v>0</v>
      </c>
      <c r="AA340" s="26">
        <v>0</v>
      </c>
      <c r="AB340" s="26">
        <v>0</v>
      </c>
      <c r="AC340" s="26">
        <v>0</v>
      </c>
      <c r="AD340" s="26">
        <v>0</v>
      </c>
      <c r="AE340" s="28">
        <v>0</v>
      </c>
      <c r="AF340" s="28">
        <v>0</v>
      </c>
      <c r="AG340" s="28">
        <v>0</v>
      </c>
      <c r="AH340" s="28">
        <v>0</v>
      </c>
      <c r="AI340" s="72"/>
    </row>
    <row r="341" spans="1:35" s="2" customFormat="1" ht="14.45" customHeight="1" x14ac:dyDescent="0.3">
      <c r="A341" s="29"/>
      <c r="B341" s="30" t="s">
        <v>69</v>
      </c>
      <c r="C341" s="31">
        <v>0</v>
      </c>
      <c r="D341" s="31">
        <v>48</v>
      </c>
      <c r="E341" s="31">
        <v>18</v>
      </c>
      <c r="F341" s="31">
        <v>25</v>
      </c>
      <c r="G341" s="31">
        <v>16</v>
      </c>
      <c r="H341" s="31">
        <v>10</v>
      </c>
      <c r="I341" s="31">
        <v>19</v>
      </c>
      <c r="J341" s="31">
        <v>29</v>
      </c>
      <c r="K341" s="31">
        <v>19</v>
      </c>
      <c r="L341" s="31">
        <v>32</v>
      </c>
      <c r="M341" s="31">
        <v>22</v>
      </c>
      <c r="N341" s="31">
        <v>20</v>
      </c>
      <c r="O341" s="31">
        <v>23</v>
      </c>
      <c r="P341" s="31">
        <v>23</v>
      </c>
      <c r="Q341" s="31">
        <v>36</v>
      </c>
      <c r="R341" s="31">
        <v>75</v>
      </c>
      <c r="S341" s="31">
        <v>27</v>
      </c>
      <c r="T341" s="31">
        <v>27</v>
      </c>
      <c r="U341" s="31">
        <v>31</v>
      </c>
      <c r="V341" s="31">
        <v>23</v>
      </c>
      <c r="W341" s="31">
        <v>38</v>
      </c>
      <c r="X341" s="31">
        <v>58</v>
      </c>
      <c r="Y341" s="31">
        <v>50</v>
      </c>
      <c r="Z341" s="31">
        <v>1</v>
      </c>
      <c r="AA341" s="31">
        <v>41</v>
      </c>
      <c r="AB341" s="31">
        <v>34</v>
      </c>
      <c r="AC341" s="31">
        <v>30</v>
      </c>
      <c r="AD341" s="31">
        <v>25</v>
      </c>
      <c r="AE341" s="32">
        <v>105</v>
      </c>
      <c r="AF341" s="32">
        <v>29</v>
      </c>
      <c r="AG341" s="32">
        <v>27</v>
      </c>
      <c r="AH341" s="32">
        <v>25</v>
      </c>
      <c r="AI341" s="72"/>
    </row>
    <row r="342" spans="1:35" s="2" customFormat="1" ht="14.45" customHeight="1" x14ac:dyDescent="0.3">
      <c r="A342" s="24" t="s">
        <v>48</v>
      </c>
      <c r="B342" s="25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7"/>
      <c r="X342" s="26"/>
      <c r="Y342" s="26"/>
      <c r="Z342" s="26"/>
      <c r="AA342" s="26"/>
      <c r="AB342" s="26"/>
      <c r="AC342" s="26"/>
      <c r="AD342" s="26"/>
      <c r="AE342" s="28"/>
      <c r="AF342" s="28"/>
      <c r="AG342" s="28"/>
      <c r="AH342" s="28"/>
      <c r="AI342" s="72"/>
    </row>
    <row r="343" spans="1:35" s="2" customFormat="1" ht="14.45" customHeight="1" x14ac:dyDescent="0.3">
      <c r="A343" s="29"/>
      <c r="B343" s="30" t="s">
        <v>68</v>
      </c>
      <c r="C343" s="31">
        <v>0</v>
      </c>
      <c r="D343" s="31">
        <v>185</v>
      </c>
      <c r="E343" s="31">
        <v>177</v>
      </c>
      <c r="F343" s="31">
        <v>231</v>
      </c>
      <c r="G343" s="31">
        <v>269</v>
      </c>
      <c r="H343" s="31">
        <v>299</v>
      </c>
      <c r="I343" s="31">
        <v>285</v>
      </c>
      <c r="J343" s="31">
        <v>251</v>
      </c>
      <c r="K343" s="31">
        <v>190</v>
      </c>
      <c r="L343" s="31">
        <v>134</v>
      </c>
      <c r="M343" s="31">
        <v>116</v>
      </c>
      <c r="N343" s="31">
        <v>99</v>
      </c>
      <c r="O343" s="31">
        <v>93</v>
      </c>
      <c r="P343" s="31">
        <v>93</v>
      </c>
      <c r="Q343" s="31">
        <v>136</v>
      </c>
      <c r="R343" s="31">
        <v>130</v>
      </c>
      <c r="S343" s="31">
        <v>165</v>
      </c>
      <c r="T343" s="31">
        <v>180</v>
      </c>
      <c r="U343" s="31">
        <v>173</v>
      </c>
      <c r="V343" s="31">
        <v>164</v>
      </c>
      <c r="W343" s="31">
        <v>158</v>
      </c>
      <c r="X343" s="31">
        <v>178</v>
      </c>
      <c r="Y343" s="31">
        <v>197</v>
      </c>
      <c r="Z343" s="31">
        <v>182</v>
      </c>
      <c r="AA343" s="31">
        <v>173</v>
      </c>
      <c r="AB343" s="31">
        <v>169</v>
      </c>
      <c r="AC343" s="31">
        <v>161</v>
      </c>
      <c r="AD343" s="31">
        <v>154</v>
      </c>
      <c r="AE343" s="32">
        <v>234</v>
      </c>
      <c r="AF343" s="32">
        <v>167</v>
      </c>
      <c r="AG343" s="32">
        <v>174</v>
      </c>
      <c r="AH343" s="32">
        <v>170</v>
      </c>
      <c r="AI343" s="72"/>
    </row>
    <row r="344" spans="1:35" s="2" customFormat="1" ht="14.45" customHeight="1" x14ac:dyDescent="0.3">
      <c r="A344" s="24"/>
      <c r="B344" s="25" t="s">
        <v>94</v>
      </c>
      <c r="C344" s="26">
        <v>280</v>
      </c>
      <c r="D344" s="26">
        <v>8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7">
        <v>0</v>
      </c>
      <c r="X344" s="26">
        <v>0</v>
      </c>
      <c r="Y344" s="26">
        <v>0</v>
      </c>
      <c r="Z344" s="26">
        <v>0</v>
      </c>
      <c r="AA344" s="26">
        <v>0</v>
      </c>
      <c r="AB344" s="26">
        <v>0</v>
      </c>
      <c r="AC344" s="26">
        <v>0</v>
      </c>
      <c r="AD344" s="26">
        <v>0</v>
      </c>
      <c r="AE344" s="28">
        <v>0</v>
      </c>
      <c r="AF344" s="28">
        <v>0</v>
      </c>
      <c r="AG344" s="28">
        <v>0</v>
      </c>
      <c r="AH344" s="28">
        <v>0</v>
      </c>
      <c r="AI344" s="72"/>
    </row>
    <row r="345" spans="1:35" s="2" customFormat="1" ht="14.45" customHeight="1" x14ac:dyDescent="0.3">
      <c r="A345" s="29"/>
      <c r="B345" s="30" t="s">
        <v>69</v>
      </c>
      <c r="C345" s="31">
        <v>0</v>
      </c>
      <c r="D345" s="31">
        <v>147</v>
      </c>
      <c r="E345" s="31">
        <v>110</v>
      </c>
      <c r="F345" s="31">
        <v>115</v>
      </c>
      <c r="G345" s="31">
        <v>112</v>
      </c>
      <c r="H345" s="31">
        <v>102</v>
      </c>
      <c r="I345" s="31">
        <v>94</v>
      </c>
      <c r="J345" s="31">
        <v>105</v>
      </c>
      <c r="K345" s="31">
        <v>117</v>
      </c>
      <c r="L345" s="31">
        <v>136</v>
      </c>
      <c r="M345" s="31">
        <v>133</v>
      </c>
      <c r="N345" s="31">
        <v>137</v>
      </c>
      <c r="O345" s="31">
        <v>119</v>
      </c>
      <c r="P345" s="31">
        <v>111</v>
      </c>
      <c r="Q345" s="31">
        <v>121</v>
      </c>
      <c r="R345" s="31">
        <v>109</v>
      </c>
      <c r="S345" s="31">
        <v>165</v>
      </c>
      <c r="T345" s="31">
        <v>166</v>
      </c>
      <c r="U345" s="31">
        <v>154</v>
      </c>
      <c r="V345" s="31">
        <v>144</v>
      </c>
      <c r="W345" s="31">
        <v>123</v>
      </c>
      <c r="X345" s="31">
        <v>155</v>
      </c>
      <c r="Y345" s="31">
        <v>186</v>
      </c>
      <c r="Z345" s="31">
        <v>232</v>
      </c>
      <c r="AA345" s="31">
        <v>170</v>
      </c>
      <c r="AB345" s="31">
        <v>145</v>
      </c>
      <c r="AC345" s="31">
        <v>128</v>
      </c>
      <c r="AD345" s="31">
        <v>111</v>
      </c>
      <c r="AE345" s="32">
        <v>225</v>
      </c>
      <c r="AF345" s="32">
        <v>114</v>
      </c>
      <c r="AG345" s="32">
        <v>109</v>
      </c>
      <c r="AH345" s="32">
        <v>106</v>
      </c>
      <c r="AI345" s="72"/>
    </row>
    <row r="346" spans="1:35" s="2" customFormat="1" ht="14.45" customHeight="1" x14ac:dyDescent="0.3">
      <c r="A346" s="24" t="s">
        <v>49</v>
      </c>
      <c r="B346" s="25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7"/>
      <c r="X346" s="26"/>
      <c r="Y346" s="26"/>
      <c r="Z346" s="26"/>
      <c r="AA346" s="26"/>
      <c r="AB346" s="26"/>
      <c r="AC346" s="26"/>
      <c r="AD346" s="26"/>
      <c r="AE346" s="28"/>
      <c r="AF346" s="28"/>
      <c r="AG346" s="28"/>
      <c r="AH346" s="28"/>
      <c r="AI346" s="72"/>
    </row>
    <row r="347" spans="1:35" s="2" customFormat="1" ht="14.45" customHeight="1" x14ac:dyDescent="0.3">
      <c r="A347" s="29"/>
      <c r="B347" s="30" t="s">
        <v>68</v>
      </c>
      <c r="C347" s="31">
        <v>0</v>
      </c>
      <c r="D347" s="31">
        <v>62</v>
      </c>
      <c r="E347" s="31">
        <v>106</v>
      </c>
      <c r="F347" s="31">
        <v>146</v>
      </c>
      <c r="G347" s="31">
        <v>196</v>
      </c>
      <c r="H347" s="31">
        <v>271</v>
      </c>
      <c r="I347" s="31">
        <v>337</v>
      </c>
      <c r="J347" s="31">
        <v>398</v>
      </c>
      <c r="K347" s="31">
        <v>365</v>
      </c>
      <c r="L347" s="31">
        <v>313</v>
      </c>
      <c r="M347" s="31">
        <v>261</v>
      </c>
      <c r="N347" s="31">
        <v>215</v>
      </c>
      <c r="O347" s="31">
        <v>181</v>
      </c>
      <c r="P347" s="31">
        <v>151</v>
      </c>
      <c r="Q347" s="31">
        <v>159</v>
      </c>
      <c r="R347" s="31">
        <v>142</v>
      </c>
      <c r="S347" s="31">
        <v>159</v>
      </c>
      <c r="T347" s="31">
        <v>167</v>
      </c>
      <c r="U347" s="31">
        <v>202</v>
      </c>
      <c r="V347" s="31">
        <v>225</v>
      </c>
      <c r="W347" s="31">
        <v>242</v>
      </c>
      <c r="X347" s="31">
        <v>241</v>
      </c>
      <c r="Y347" s="31">
        <v>239</v>
      </c>
      <c r="Z347" s="31">
        <v>239</v>
      </c>
      <c r="AA347" s="31">
        <v>228</v>
      </c>
      <c r="AB347" s="31">
        <v>239</v>
      </c>
      <c r="AC347" s="31">
        <v>254</v>
      </c>
      <c r="AD347" s="31">
        <v>235</v>
      </c>
      <c r="AE347" s="32">
        <v>167</v>
      </c>
      <c r="AF347" s="32">
        <v>226</v>
      </c>
      <c r="AG347" s="32">
        <v>217</v>
      </c>
      <c r="AH347" s="32">
        <v>226</v>
      </c>
      <c r="AI347" s="72"/>
    </row>
    <row r="348" spans="1:35" s="2" customFormat="1" ht="14.45" customHeight="1" x14ac:dyDescent="0.3">
      <c r="A348" s="24"/>
      <c r="B348" s="25" t="s">
        <v>94</v>
      </c>
      <c r="C348" s="26">
        <v>316</v>
      </c>
      <c r="D348" s="26">
        <v>139</v>
      </c>
      <c r="E348" s="26">
        <v>72</v>
      </c>
      <c r="F348" s="26">
        <v>42</v>
      </c>
      <c r="G348" s="26">
        <v>13</v>
      </c>
      <c r="H348" s="26">
        <v>1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7">
        <v>0</v>
      </c>
      <c r="X348" s="26">
        <v>0</v>
      </c>
      <c r="Y348" s="26">
        <v>0</v>
      </c>
      <c r="Z348" s="26">
        <v>0</v>
      </c>
      <c r="AA348" s="26">
        <v>0</v>
      </c>
      <c r="AB348" s="26">
        <v>0</v>
      </c>
      <c r="AC348" s="26">
        <v>0</v>
      </c>
      <c r="AD348" s="26">
        <v>0</v>
      </c>
      <c r="AE348" s="28">
        <v>0</v>
      </c>
      <c r="AF348" s="28">
        <v>0</v>
      </c>
      <c r="AG348" s="28">
        <v>0</v>
      </c>
      <c r="AH348" s="28">
        <v>0</v>
      </c>
      <c r="AI348" s="72"/>
    </row>
    <row r="349" spans="1:35" s="2" customFormat="1" ht="14.45" customHeight="1" x14ac:dyDescent="0.3">
      <c r="A349" s="29"/>
      <c r="B349" s="30" t="s">
        <v>69</v>
      </c>
      <c r="C349" s="31">
        <v>0</v>
      </c>
      <c r="D349" s="31">
        <v>135</v>
      </c>
      <c r="E349" s="31">
        <v>145</v>
      </c>
      <c r="F349" s="31">
        <v>179</v>
      </c>
      <c r="G349" s="31">
        <v>191</v>
      </c>
      <c r="H349" s="31">
        <v>173</v>
      </c>
      <c r="I349" s="31">
        <v>167</v>
      </c>
      <c r="J349" s="31">
        <v>166</v>
      </c>
      <c r="K349" s="31">
        <v>174</v>
      </c>
      <c r="L349" s="31">
        <v>225</v>
      </c>
      <c r="M349" s="31">
        <v>213</v>
      </c>
      <c r="N349" s="31">
        <v>229</v>
      </c>
      <c r="O349" s="31">
        <v>240</v>
      </c>
      <c r="P349" s="31">
        <v>187</v>
      </c>
      <c r="Q349" s="31">
        <v>198</v>
      </c>
      <c r="R349" s="31">
        <v>164</v>
      </c>
      <c r="S349" s="31">
        <v>186</v>
      </c>
      <c r="T349" s="31">
        <v>194</v>
      </c>
      <c r="U349" s="31">
        <v>217</v>
      </c>
      <c r="V349" s="31">
        <v>235</v>
      </c>
      <c r="W349" s="31">
        <v>258</v>
      </c>
      <c r="X349" s="31">
        <v>238</v>
      </c>
      <c r="Y349" s="31">
        <v>250</v>
      </c>
      <c r="Z349" s="31">
        <v>251</v>
      </c>
      <c r="AA349" s="31">
        <v>242</v>
      </c>
      <c r="AB349" s="31">
        <v>256</v>
      </c>
      <c r="AC349" s="31">
        <v>261</v>
      </c>
      <c r="AD349" s="31">
        <v>243</v>
      </c>
      <c r="AE349" s="32">
        <v>220</v>
      </c>
      <c r="AF349" s="32">
        <v>186</v>
      </c>
      <c r="AG349" s="32">
        <v>157</v>
      </c>
      <c r="AH349" s="32">
        <v>150</v>
      </c>
      <c r="AI349" s="72"/>
    </row>
    <row r="350" spans="1:35" s="2" customFormat="1" ht="14.45" customHeight="1" x14ac:dyDescent="0.3">
      <c r="A350" s="24" t="s">
        <v>50</v>
      </c>
      <c r="B350" s="25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7"/>
      <c r="X350" s="26"/>
      <c r="Y350" s="26"/>
      <c r="Z350" s="26"/>
      <c r="AA350" s="26"/>
      <c r="AB350" s="26"/>
      <c r="AC350" s="26"/>
      <c r="AD350" s="26"/>
      <c r="AE350" s="28"/>
      <c r="AF350" s="28"/>
      <c r="AG350" s="28"/>
      <c r="AH350" s="28"/>
      <c r="AI350" s="72"/>
    </row>
    <row r="351" spans="1:35" s="2" customFormat="1" ht="14.45" customHeight="1" x14ac:dyDescent="0.3">
      <c r="A351" s="33"/>
      <c r="B351" s="34" t="s">
        <v>68</v>
      </c>
      <c r="C351" s="35">
        <v>0</v>
      </c>
      <c r="D351" s="35">
        <v>27</v>
      </c>
      <c r="E351" s="35">
        <v>25</v>
      </c>
      <c r="F351" s="35">
        <v>34</v>
      </c>
      <c r="G351" s="35">
        <v>52</v>
      </c>
      <c r="H351" s="35">
        <v>95</v>
      </c>
      <c r="I351" s="35">
        <v>133</v>
      </c>
      <c r="J351" s="35">
        <v>139</v>
      </c>
      <c r="K351" s="35">
        <v>158</v>
      </c>
      <c r="L351" s="35">
        <v>175</v>
      </c>
      <c r="M351" s="35">
        <v>195</v>
      </c>
      <c r="N351" s="35">
        <v>200</v>
      </c>
      <c r="O351" s="35">
        <v>191</v>
      </c>
      <c r="P351" s="35">
        <v>150</v>
      </c>
      <c r="Q351" s="35">
        <v>183</v>
      </c>
      <c r="R351" s="35">
        <v>171</v>
      </c>
      <c r="S351" s="35">
        <v>154</v>
      </c>
      <c r="T351" s="35">
        <v>146</v>
      </c>
      <c r="U351" s="35">
        <v>146</v>
      </c>
      <c r="V351" s="35">
        <v>142</v>
      </c>
      <c r="W351" s="35">
        <v>148</v>
      </c>
      <c r="X351" s="35">
        <v>139</v>
      </c>
      <c r="Y351" s="35">
        <v>147</v>
      </c>
      <c r="Z351" s="35">
        <v>159</v>
      </c>
      <c r="AA351" s="35">
        <v>161</v>
      </c>
      <c r="AB351" s="35">
        <v>162</v>
      </c>
      <c r="AC351" s="35">
        <v>187</v>
      </c>
      <c r="AD351" s="35">
        <v>191</v>
      </c>
      <c r="AE351" s="36">
        <v>64</v>
      </c>
      <c r="AF351" s="36">
        <v>168</v>
      </c>
      <c r="AG351" s="36">
        <v>147</v>
      </c>
      <c r="AH351" s="36">
        <v>138</v>
      </c>
      <c r="AI351" s="72"/>
    </row>
    <row r="352" spans="1:35" s="2" customFormat="1" ht="14.45" customHeight="1" x14ac:dyDescent="0.3">
      <c r="A352" s="24"/>
      <c r="B352" s="25" t="s">
        <v>94</v>
      </c>
      <c r="C352" s="26">
        <v>188</v>
      </c>
      <c r="D352" s="26">
        <v>122</v>
      </c>
      <c r="E352" s="26">
        <v>96</v>
      </c>
      <c r="F352" s="26">
        <v>103</v>
      </c>
      <c r="G352" s="26">
        <v>95</v>
      </c>
      <c r="H352" s="26">
        <v>76</v>
      </c>
      <c r="I352" s="26">
        <v>43</v>
      </c>
      <c r="J352" s="26">
        <v>15</v>
      </c>
      <c r="K352" s="26">
        <v>4</v>
      </c>
      <c r="L352" s="26">
        <v>1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7">
        <v>0</v>
      </c>
      <c r="X352" s="26">
        <v>0</v>
      </c>
      <c r="Y352" s="26">
        <v>0</v>
      </c>
      <c r="Z352" s="26">
        <v>0</v>
      </c>
      <c r="AA352" s="26">
        <v>0</v>
      </c>
      <c r="AB352" s="26">
        <v>0</v>
      </c>
      <c r="AC352" s="26">
        <v>0</v>
      </c>
      <c r="AD352" s="26">
        <v>0</v>
      </c>
      <c r="AE352" s="28">
        <v>0</v>
      </c>
      <c r="AF352" s="28">
        <v>0</v>
      </c>
      <c r="AG352" s="28">
        <v>0</v>
      </c>
      <c r="AH352" s="28">
        <v>0</v>
      </c>
      <c r="AI352" s="72"/>
    </row>
    <row r="353" spans="1:35" s="2" customFormat="1" ht="14.45" customHeight="1" x14ac:dyDescent="0.3">
      <c r="A353" s="29"/>
      <c r="B353" s="30" t="s">
        <v>69</v>
      </c>
      <c r="C353" s="31">
        <v>0</v>
      </c>
      <c r="D353" s="31">
        <v>52</v>
      </c>
      <c r="E353" s="31">
        <v>74</v>
      </c>
      <c r="F353" s="31">
        <v>106</v>
      </c>
      <c r="G353" s="31">
        <v>140</v>
      </c>
      <c r="H353" s="31">
        <v>162</v>
      </c>
      <c r="I353" s="31">
        <v>169</v>
      </c>
      <c r="J353" s="31">
        <v>172</v>
      </c>
      <c r="K353" s="31">
        <v>174</v>
      </c>
      <c r="L353" s="31">
        <v>173</v>
      </c>
      <c r="M353" s="31">
        <v>141</v>
      </c>
      <c r="N353" s="31">
        <v>186</v>
      </c>
      <c r="O353" s="31">
        <v>222</v>
      </c>
      <c r="P353" s="31">
        <v>172</v>
      </c>
      <c r="Q353" s="31">
        <v>209</v>
      </c>
      <c r="R353" s="31">
        <v>201</v>
      </c>
      <c r="S353" s="31">
        <v>187</v>
      </c>
      <c r="T353" s="31">
        <v>168</v>
      </c>
      <c r="U353" s="31">
        <v>166</v>
      </c>
      <c r="V353" s="31">
        <v>159</v>
      </c>
      <c r="W353" s="31">
        <v>173</v>
      </c>
      <c r="X353" s="31">
        <v>183</v>
      </c>
      <c r="Y353" s="31">
        <v>181</v>
      </c>
      <c r="Z353" s="31">
        <v>185</v>
      </c>
      <c r="AA353" s="31">
        <v>195</v>
      </c>
      <c r="AB353" s="31">
        <v>193</v>
      </c>
      <c r="AC353" s="31">
        <v>204</v>
      </c>
      <c r="AD353" s="31">
        <v>216</v>
      </c>
      <c r="AE353" s="32">
        <v>79</v>
      </c>
      <c r="AF353" s="32">
        <v>220</v>
      </c>
      <c r="AG353" s="32">
        <v>160</v>
      </c>
      <c r="AH353" s="32">
        <v>106</v>
      </c>
      <c r="AI353" s="72"/>
    </row>
    <row r="354" spans="1:35" s="2" customFormat="1" ht="14.45" customHeight="1" x14ac:dyDescent="0.3">
      <c r="A354" s="24" t="s">
        <v>51</v>
      </c>
      <c r="B354" s="25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7"/>
      <c r="X354" s="26"/>
      <c r="Y354" s="26"/>
      <c r="Z354" s="26"/>
      <c r="AA354" s="26"/>
      <c r="AB354" s="26"/>
      <c r="AC354" s="26"/>
      <c r="AD354" s="26"/>
      <c r="AE354" s="28"/>
      <c r="AF354" s="28"/>
      <c r="AG354" s="28"/>
      <c r="AH354" s="28"/>
      <c r="AI354" s="72"/>
    </row>
    <row r="355" spans="1:35" s="2" customFormat="1" ht="14.45" customHeight="1" x14ac:dyDescent="0.3">
      <c r="A355" s="29"/>
      <c r="B355" s="30" t="s">
        <v>68</v>
      </c>
      <c r="C355" s="31">
        <v>0</v>
      </c>
      <c r="D355" s="31">
        <v>5</v>
      </c>
      <c r="E355" s="31">
        <v>4</v>
      </c>
      <c r="F355" s="31">
        <v>9</v>
      </c>
      <c r="G355" s="31">
        <v>9</v>
      </c>
      <c r="H355" s="31">
        <v>20</v>
      </c>
      <c r="I355" s="31">
        <v>23</v>
      </c>
      <c r="J355" s="31">
        <v>47</v>
      </c>
      <c r="K355" s="31">
        <v>47</v>
      </c>
      <c r="L355" s="31">
        <v>47</v>
      </c>
      <c r="M355" s="31">
        <v>41</v>
      </c>
      <c r="N355" s="31">
        <v>31</v>
      </c>
      <c r="O355" s="31">
        <v>38</v>
      </c>
      <c r="P355" s="31">
        <v>31</v>
      </c>
      <c r="Q355" s="31">
        <v>49</v>
      </c>
      <c r="R355" s="31">
        <v>50</v>
      </c>
      <c r="S355" s="31">
        <v>60</v>
      </c>
      <c r="T355" s="31">
        <v>72</v>
      </c>
      <c r="U355" s="31">
        <v>77</v>
      </c>
      <c r="V355" s="31">
        <v>67</v>
      </c>
      <c r="W355" s="31">
        <v>65</v>
      </c>
      <c r="X355" s="31">
        <v>69</v>
      </c>
      <c r="Y355" s="31">
        <v>63</v>
      </c>
      <c r="Z355" s="31">
        <v>72</v>
      </c>
      <c r="AA355" s="31">
        <v>67</v>
      </c>
      <c r="AB355" s="31">
        <v>49</v>
      </c>
      <c r="AC355" s="31">
        <v>62</v>
      </c>
      <c r="AD355" s="31">
        <v>69</v>
      </c>
      <c r="AE355" s="32">
        <v>26</v>
      </c>
      <c r="AF355" s="32">
        <v>71</v>
      </c>
      <c r="AG355" s="32">
        <v>73</v>
      </c>
      <c r="AH355" s="32">
        <v>61</v>
      </c>
      <c r="AI355" s="72"/>
    </row>
    <row r="356" spans="1:35" s="2" customFormat="1" ht="14.45" customHeight="1" x14ac:dyDescent="0.3">
      <c r="A356" s="24"/>
      <c r="B356" s="25" t="s">
        <v>94</v>
      </c>
      <c r="C356" s="26">
        <v>66</v>
      </c>
      <c r="D356" s="26">
        <v>44</v>
      </c>
      <c r="E356" s="26">
        <v>34</v>
      </c>
      <c r="F356" s="26">
        <v>39</v>
      </c>
      <c r="G356" s="26">
        <v>41</v>
      </c>
      <c r="H356" s="26">
        <v>39</v>
      </c>
      <c r="I356" s="26">
        <v>32</v>
      </c>
      <c r="J356" s="26">
        <v>15</v>
      </c>
      <c r="K356" s="26">
        <v>11</v>
      </c>
      <c r="L356" s="26">
        <v>6</v>
      </c>
      <c r="M356" s="26">
        <v>2</v>
      </c>
      <c r="N356" s="26">
        <v>1</v>
      </c>
      <c r="O356" s="26">
        <v>3</v>
      </c>
      <c r="P356" s="26">
        <v>3</v>
      </c>
      <c r="Q356" s="26">
        <v>1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7">
        <v>0</v>
      </c>
      <c r="X356" s="26">
        <v>0</v>
      </c>
      <c r="Y356" s="26">
        <v>0</v>
      </c>
      <c r="Z356" s="26">
        <v>0</v>
      </c>
      <c r="AA356" s="26">
        <v>0</v>
      </c>
      <c r="AB356" s="26">
        <v>0</v>
      </c>
      <c r="AC356" s="26">
        <v>0</v>
      </c>
      <c r="AD356" s="26">
        <v>0</v>
      </c>
      <c r="AE356" s="28">
        <v>0</v>
      </c>
      <c r="AF356" s="28">
        <v>0</v>
      </c>
      <c r="AG356" s="28">
        <v>0</v>
      </c>
      <c r="AH356" s="28">
        <v>0</v>
      </c>
      <c r="AI356" s="72"/>
    </row>
    <row r="357" spans="1:35" s="2" customFormat="1" ht="14.45" customHeight="1" x14ac:dyDescent="0.3">
      <c r="A357" s="29"/>
      <c r="B357" s="30" t="s">
        <v>69</v>
      </c>
      <c r="C357" s="31">
        <v>0</v>
      </c>
      <c r="D357" s="31">
        <v>21</v>
      </c>
      <c r="E357" s="31">
        <v>30</v>
      </c>
      <c r="F357" s="31">
        <v>31</v>
      </c>
      <c r="G357" s="31">
        <v>36</v>
      </c>
      <c r="H357" s="31">
        <v>42</v>
      </c>
      <c r="I357" s="31">
        <v>51</v>
      </c>
      <c r="J357" s="31">
        <v>64</v>
      </c>
      <c r="K357" s="31">
        <v>71</v>
      </c>
      <c r="L357" s="31">
        <v>81</v>
      </c>
      <c r="M357" s="31">
        <v>69</v>
      </c>
      <c r="N357" s="31">
        <v>68</v>
      </c>
      <c r="O357" s="31">
        <v>82</v>
      </c>
      <c r="P357" s="31">
        <v>59</v>
      </c>
      <c r="Q357" s="31">
        <v>70</v>
      </c>
      <c r="R357" s="31">
        <v>73</v>
      </c>
      <c r="S357" s="31">
        <v>73</v>
      </c>
      <c r="T357" s="31">
        <v>86</v>
      </c>
      <c r="U357" s="31">
        <v>91</v>
      </c>
      <c r="V357" s="31">
        <v>88</v>
      </c>
      <c r="W357" s="31">
        <v>95</v>
      </c>
      <c r="X357" s="31">
        <v>96</v>
      </c>
      <c r="Y357" s="31">
        <v>93</v>
      </c>
      <c r="Z357" s="31">
        <v>85</v>
      </c>
      <c r="AA357" s="31">
        <v>72</v>
      </c>
      <c r="AB357" s="31">
        <v>71</v>
      </c>
      <c r="AC357" s="31">
        <v>80</v>
      </c>
      <c r="AD357" s="31">
        <v>79</v>
      </c>
      <c r="AE357" s="32">
        <v>35</v>
      </c>
      <c r="AF357" s="32">
        <v>81</v>
      </c>
      <c r="AG357" s="32">
        <v>90</v>
      </c>
      <c r="AH357" s="32">
        <v>87</v>
      </c>
      <c r="AI357" s="72"/>
    </row>
    <row r="358" spans="1:35" s="2" customFormat="1" ht="14.45" customHeight="1" x14ac:dyDescent="0.3">
      <c r="A358" s="24" t="s">
        <v>52</v>
      </c>
      <c r="B358" s="25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7"/>
      <c r="X358" s="26"/>
      <c r="Y358" s="26"/>
      <c r="Z358" s="26"/>
      <c r="AA358" s="26"/>
      <c r="AB358" s="26"/>
      <c r="AC358" s="26"/>
      <c r="AD358" s="26"/>
      <c r="AE358" s="28"/>
      <c r="AF358" s="28"/>
      <c r="AG358" s="28"/>
      <c r="AH358" s="28"/>
      <c r="AI358" s="72"/>
    </row>
    <row r="359" spans="1:35" s="2" customFormat="1" ht="14.45" customHeight="1" x14ac:dyDescent="0.3">
      <c r="A359" s="29"/>
      <c r="B359" s="30" t="s">
        <v>68</v>
      </c>
      <c r="C359" s="31">
        <v>0</v>
      </c>
      <c r="D359" s="31">
        <v>1</v>
      </c>
      <c r="E359" s="31">
        <v>2</v>
      </c>
      <c r="F359" s="31">
        <v>2</v>
      </c>
      <c r="G359" s="31">
        <v>1</v>
      </c>
      <c r="H359" s="31">
        <v>4</v>
      </c>
      <c r="I359" s="31">
        <v>5</v>
      </c>
      <c r="J359" s="31">
        <v>19</v>
      </c>
      <c r="K359" s="31">
        <v>20</v>
      </c>
      <c r="L359" s="31">
        <v>26</v>
      </c>
      <c r="M359" s="31">
        <v>21</v>
      </c>
      <c r="N359" s="31">
        <v>19</v>
      </c>
      <c r="O359" s="31">
        <v>15</v>
      </c>
      <c r="P359" s="31">
        <v>11</v>
      </c>
      <c r="Q359" s="31">
        <v>14</v>
      </c>
      <c r="R359" s="31">
        <v>13</v>
      </c>
      <c r="S359" s="31">
        <v>13</v>
      </c>
      <c r="T359" s="31">
        <v>12</v>
      </c>
      <c r="U359" s="31">
        <v>15</v>
      </c>
      <c r="V359" s="31">
        <v>13</v>
      </c>
      <c r="W359" s="31">
        <v>16</v>
      </c>
      <c r="X359" s="31">
        <v>12</v>
      </c>
      <c r="Y359" s="31">
        <v>18</v>
      </c>
      <c r="Z359" s="31">
        <v>29</v>
      </c>
      <c r="AA359" s="31">
        <v>25</v>
      </c>
      <c r="AB359" s="31">
        <v>27</v>
      </c>
      <c r="AC359" s="31">
        <v>28</v>
      </c>
      <c r="AD359" s="31">
        <v>29</v>
      </c>
      <c r="AE359" s="32">
        <v>7</v>
      </c>
      <c r="AF359" s="32">
        <v>33</v>
      </c>
      <c r="AG359" s="32">
        <v>21</v>
      </c>
      <c r="AH359" s="32">
        <v>19</v>
      </c>
      <c r="AI359" s="72"/>
    </row>
    <row r="360" spans="1:35" s="2" customFormat="1" ht="14.45" customHeight="1" x14ac:dyDescent="0.3">
      <c r="A360" s="24"/>
      <c r="B360" s="25" t="s">
        <v>94</v>
      </c>
      <c r="C360" s="26">
        <v>17</v>
      </c>
      <c r="D360" s="26">
        <v>5</v>
      </c>
      <c r="E360" s="26">
        <v>6</v>
      </c>
      <c r="F360" s="26">
        <v>4</v>
      </c>
      <c r="G360" s="26">
        <v>9</v>
      </c>
      <c r="H360" s="26">
        <v>10</v>
      </c>
      <c r="I360" s="26">
        <v>10</v>
      </c>
      <c r="J360" s="26">
        <v>6</v>
      </c>
      <c r="K360" s="26">
        <v>6</v>
      </c>
      <c r="L360" s="26">
        <v>3</v>
      </c>
      <c r="M360" s="26">
        <v>4</v>
      </c>
      <c r="N360" s="26">
        <v>1</v>
      </c>
      <c r="O360" s="26">
        <v>3</v>
      </c>
      <c r="P360" s="26">
        <v>3</v>
      </c>
      <c r="Q360" s="26">
        <v>3</v>
      </c>
      <c r="R360" s="26">
        <v>2</v>
      </c>
      <c r="S360" s="26">
        <v>0</v>
      </c>
      <c r="T360" s="26">
        <v>0</v>
      </c>
      <c r="U360" s="26">
        <v>0</v>
      </c>
      <c r="V360" s="26">
        <v>0</v>
      </c>
      <c r="W360" s="27">
        <v>0</v>
      </c>
      <c r="X360" s="26">
        <v>0</v>
      </c>
      <c r="Y360" s="26">
        <v>0</v>
      </c>
      <c r="Z360" s="26">
        <v>0</v>
      </c>
      <c r="AA360" s="26">
        <v>0</v>
      </c>
      <c r="AB360" s="26">
        <v>0</v>
      </c>
      <c r="AC360" s="26">
        <v>0</v>
      </c>
      <c r="AD360" s="26">
        <v>0</v>
      </c>
      <c r="AE360" s="28">
        <v>0</v>
      </c>
      <c r="AF360" s="28">
        <v>0</v>
      </c>
      <c r="AG360" s="28">
        <v>0</v>
      </c>
      <c r="AH360" s="28">
        <v>0</v>
      </c>
      <c r="AI360" s="72"/>
    </row>
    <row r="361" spans="1:35" s="2" customFormat="1" ht="14.45" customHeight="1" x14ac:dyDescent="0.3">
      <c r="A361" s="29"/>
      <c r="B361" s="30" t="s">
        <v>69</v>
      </c>
      <c r="C361" s="31">
        <v>0</v>
      </c>
      <c r="D361" s="31">
        <v>12</v>
      </c>
      <c r="E361" s="31">
        <v>12</v>
      </c>
      <c r="F361" s="31">
        <v>15</v>
      </c>
      <c r="G361" s="31">
        <v>10</v>
      </c>
      <c r="H361" s="31">
        <v>16</v>
      </c>
      <c r="I361" s="31">
        <v>19</v>
      </c>
      <c r="J361" s="31">
        <v>19</v>
      </c>
      <c r="K361" s="31">
        <v>22</v>
      </c>
      <c r="L361" s="31">
        <v>27</v>
      </c>
      <c r="M361" s="31">
        <v>25</v>
      </c>
      <c r="N361" s="31">
        <v>26</v>
      </c>
      <c r="O361" s="31">
        <v>33</v>
      </c>
      <c r="P361" s="31">
        <v>29</v>
      </c>
      <c r="Q361" s="31">
        <v>37</v>
      </c>
      <c r="R361" s="31">
        <v>31</v>
      </c>
      <c r="S361" s="31">
        <v>30</v>
      </c>
      <c r="T361" s="31">
        <v>29</v>
      </c>
      <c r="U361" s="31">
        <v>34</v>
      </c>
      <c r="V361" s="31">
        <v>29</v>
      </c>
      <c r="W361" s="31">
        <v>26</v>
      </c>
      <c r="X361" s="31">
        <v>21</v>
      </c>
      <c r="Y361" s="31">
        <v>25</v>
      </c>
      <c r="Z361" s="31">
        <v>31</v>
      </c>
      <c r="AA361" s="31">
        <v>36</v>
      </c>
      <c r="AB361" s="31">
        <v>32</v>
      </c>
      <c r="AC361" s="31">
        <v>28</v>
      </c>
      <c r="AD361" s="31">
        <v>32</v>
      </c>
      <c r="AE361" s="32">
        <v>10</v>
      </c>
      <c r="AF361" s="32">
        <v>35</v>
      </c>
      <c r="AG361" s="32">
        <v>26</v>
      </c>
      <c r="AH361" s="32">
        <v>33</v>
      </c>
      <c r="AI361" s="72"/>
    </row>
    <row r="362" spans="1:35" s="2" customFormat="1" ht="14.45" customHeight="1" x14ac:dyDescent="0.3">
      <c r="A362" s="24" t="s">
        <v>53</v>
      </c>
      <c r="B362" s="25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7"/>
      <c r="X362" s="26"/>
      <c r="Y362" s="26"/>
      <c r="Z362" s="26"/>
      <c r="AA362" s="26"/>
      <c r="AB362" s="26"/>
      <c r="AC362" s="26"/>
      <c r="AD362" s="26"/>
      <c r="AE362" s="28"/>
      <c r="AF362" s="28"/>
      <c r="AG362" s="28"/>
      <c r="AH362" s="28"/>
      <c r="AI362" s="72"/>
    </row>
    <row r="363" spans="1:35" s="2" customFormat="1" ht="14.45" customHeight="1" x14ac:dyDescent="0.3">
      <c r="A363" s="29"/>
      <c r="B363" s="30" t="s">
        <v>68</v>
      </c>
      <c r="C363" s="31"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3</v>
      </c>
      <c r="J363" s="31">
        <v>5</v>
      </c>
      <c r="K363" s="31">
        <v>3</v>
      </c>
      <c r="L363" s="31">
        <v>4</v>
      </c>
      <c r="M363" s="31">
        <v>5</v>
      </c>
      <c r="N363" s="31">
        <v>0</v>
      </c>
      <c r="O363" s="31">
        <v>5</v>
      </c>
      <c r="P363" s="31">
        <v>3</v>
      </c>
      <c r="Q363" s="31">
        <v>7</v>
      </c>
      <c r="R363" s="31">
        <v>4</v>
      </c>
      <c r="S363" s="31">
        <v>4</v>
      </c>
      <c r="T363" s="31">
        <v>8</v>
      </c>
      <c r="U363" s="31">
        <v>6</v>
      </c>
      <c r="V363" s="31">
        <v>7</v>
      </c>
      <c r="W363" s="31">
        <v>3</v>
      </c>
      <c r="X363" s="31">
        <v>4</v>
      </c>
      <c r="Y363" s="31">
        <v>4</v>
      </c>
      <c r="Z363" s="31">
        <v>7</v>
      </c>
      <c r="AA363" s="31">
        <v>9</v>
      </c>
      <c r="AB363" s="31">
        <v>7</v>
      </c>
      <c r="AC363" s="31">
        <v>6</v>
      </c>
      <c r="AD363" s="31">
        <v>6</v>
      </c>
      <c r="AE363" s="32">
        <v>4</v>
      </c>
      <c r="AF363" s="32">
        <v>7</v>
      </c>
      <c r="AG363" s="32">
        <v>13</v>
      </c>
      <c r="AH363" s="32">
        <v>12</v>
      </c>
      <c r="AI363" s="72"/>
    </row>
    <row r="364" spans="1:35" s="2" customFormat="1" ht="14.45" customHeight="1" x14ac:dyDescent="0.3">
      <c r="A364" s="24"/>
      <c r="B364" s="25" t="s">
        <v>94</v>
      </c>
      <c r="C364" s="26">
        <v>2</v>
      </c>
      <c r="D364" s="26">
        <v>2</v>
      </c>
      <c r="E364" s="26">
        <v>1</v>
      </c>
      <c r="F364" s="26">
        <v>2</v>
      </c>
      <c r="G364" s="26">
        <v>2</v>
      </c>
      <c r="H364" s="26">
        <v>2</v>
      </c>
      <c r="I364" s="26">
        <v>4</v>
      </c>
      <c r="J364" s="26">
        <v>0</v>
      </c>
      <c r="K364" s="26">
        <v>0</v>
      </c>
      <c r="L364" s="26">
        <v>0</v>
      </c>
      <c r="M364" s="26">
        <v>0</v>
      </c>
      <c r="N364" s="26">
        <v>2</v>
      </c>
      <c r="O364" s="26">
        <v>0</v>
      </c>
      <c r="P364" s="26">
        <v>0</v>
      </c>
      <c r="Q364" s="26">
        <v>1</v>
      </c>
      <c r="R364" s="26">
        <v>1</v>
      </c>
      <c r="S364" s="26">
        <v>0</v>
      </c>
      <c r="T364" s="26">
        <v>0</v>
      </c>
      <c r="U364" s="26">
        <v>0</v>
      </c>
      <c r="V364" s="26">
        <v>0</v>
      </c>
      <c r="W364" s="27">
        <v>0</v>
      </c>
      <c r="X364" s="26">
        <v>0</v>
      </c>
      <c r="Y364" s="26">
        <v>0</v>
      </c>
      <c r="Z364" s="26">
        <v>0</v>
      </c>
      <c r="AA364" s="26">
        <v>0</v>
      </c>
      <c r="AB364" s="26">
        <v>0</v>
      </c>
      <c r="AC364" s="26">
        <v>0</v>
      </c>
      <c r="AD364" s="26">
        <v>0</v>
      </c>
      <c r="AE364" s="28">
        <v>0</v>
      </c>
      <c r="AF364" s="28">
        <v>0</v>
      </c>
      <c r="AG364" s="28">
        <v>0</v>
      </c>
      <c r="AH364" s="28">
        <v>0</v>
      </c>
      <c r="AI364" s="72"/>
    </row>
    <row r="365" spans="1:35" s="2" customFormat="1" ht="14.45" customHeight="1" x14ac:dyDescent="0.3">
      <c r="A365" s="29"/>
      <c r="B365" s="30" t="s">
        <v>69</v>
      </c>
      <c r="C365" s="31">
        <v>0</v>
      </c>
      <c r="D365" s="31">
        <v>1</v>
      </c>
      <c r="E365" s="31">
        <v>1</v>
      </c>
      <c r="F365" s="31">
        <v>4</v>
      </c>
      <c r="G365" s="31">
        <v>5</v>
      </c>
      <c r="H365" s="31">
        <v>6</v>
      </c>
      <c r="I365" s="31">
        <v>8</v>
      </c>
      <c r="J365" s="31">
        <v>8</v>
      </c>
      <c r="K365" s="31">
        <v>7</v>
      </c>
      <c r="L365" s="31">
        <v>12</v>
      </c>
      <c r="M365" s="31">
        <v>14</v>
      </c>
      <c r="N365" s="31">
        <v>13</v>
      </c>
      <c r="O365" s="31">
        <v>13</v>
      </c>
      <c r="P365" s="31">
        <v>10</v>
      </c>
      <c r="Q365" s="31">
        <v>15</v>
      </c>
      <c r="R365" s="31">
        <v>16</v>
      </c>
      <c r="S365" s="31">
        <v>15</v>
      </c>
      <c r="T365" s="31">
        <v>16</v>
      </c>
      <c r="U365" s="31">
        <v>15</v>
      </c>
      <c r="V365" s="31">
        <v>4</v>
      </c>
      <c r="W365" s="31">
        <v>17</v>
      </c>
      <c r="X365" s="31">
        <v>14</v>
      </c>
      <c r="Y365" s="31">
        <v>17</v>
      </c>
      <c r="Z365" s="31">
        <v>14</v>
      </c>
      <c r="AA365" s="31">
        <v>15</v>
      </c>
      <c r="AB365" s="31">
        <v>13</v>
      </c>
      <c r="AC365" s="31">
        <v>9</v>
      </c>
      <c r="AD365" s="31">
        <v>9</v>
      </c>
      <c r="AE365" s="32">
        <v>11</v>
      </c>
      <c r="AF365" s="32">
        <v>10</v>
      </c>
      <c r="AG365" s="32">
        <v>12</v>
      </c>
      <c r="AH365" s="32">
        <v>11</v>
      </c>
      <c r="AI365" s="72"/>
    </row>
    <row r="366" spans="1:35" s="2" customFormat="1" ht="14.45" customHeight="1" x14ac:dyDescent="0.3">
      <c r="A366" s="24" t="s">
        <v>54</v>
      </c>
      <c r="B366" s="25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7"/>
      <c r="X366" s="26"/>
      <c r="Y366" s="26"/>
      <c r="Z366" s="26"/>
      <c r="AA366" s="26"/>
      <c r="AB366" s="26"/>
      <c r="AC366" s="26"/>
      <c r="AD366" s="26"/>
      <c r="AE366" s="28"/>
      <c r="AF366" s="28"/>
      <c r="AG366" s="28"/>
      <c r="AH366" s="28"/>
      <c r="AI366" s="72"/>
    </row>
    <row r="367" spans="1:35" s="2" customFormat="1" ht="14.45" customHeight="1" x14ac:dyDescent="0.3">
      <c r="A367" s="29"/>
      <c r="B367" s="30" t="s">
        <v>68</v>
      </c>
      <c r="C367" s="31">
        <v>0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1</v>
      </c>
      <c r="L367" s="31">
        <v>0</v>
      </c>
      <c r="M367" s="31">
        <v>0</v>
      </c>
      <c r="N367" s="31">
        <v>1</v>
      </c>
      <c r="O367" s="31">
        <v>0</v>
      </c>
      <c r="P367" s="31">
        <v>0</v>
      </c>
      <c r="Q367" s="31">
        <v>0</v>
      </c>
      <c r="R367" s="31">
        <v>1</v>
      </c>
      <c r="S367" s="31">
        <v>1</v>
      </c>
      <c r="T367" s="31">
        <v>2</v>
      </c>
      <c r="U367" s="31">
        <v>2</v>
      </c>
      <c r="V367" s="31">
        <v>0</v>
      </c>
      <c r="W367" s="31">
        <v>1</v>
      </c>
      <c r="X367" s="31">
        <v>1</v>
      </c>
      <c r="Y367" s="31">
        <v>1</v>
      </c>
      <c r="Z367" s="31">
        <v>0</v>
      </c>
      <c r="AA367" s="31">
        <v>0</v>
      </c>
      <c r="AB367" s="31">
        <v>0</v>
      </c>
      <c r="AC367" s="31">
        <v>0</v>
      </c>
      <c r="AD367" s="31">
        <v>0</v>
      </c>
      <c r="AE367" s="32">
        <v>0</v>
      </c>
      <c r="AF367" s="32">
        <v>0</v>
      </c>
      <c r="AG367" s="32">
        <v>0</v>
      </c>
      <c r="AH367" s="32">
        <v>0</v>
      </c>
      <c r="AI367" s="72"/>
    </row>
    <row r="368" spans="1:35" s="2" customFormat="1" ht="14.45" customHeight="1" x14ac:dyDescent="0.3">
      <c r="A368" s="24"/>
      <c r="B368" s="25" t="s">
        <v>94</v>
      </c>
      <c r="C368" s="26">
        <v>0</v>
      </c>
      <c r="D368" s="26">
        <v>1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1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7">
        <v>0</v>
      </c>
      <c r="X368" s="26">
        <v>0</v>
      </c>
      <c r="Y368" s="26">
        <v>0</v>
      </c>
      <c r="Z368" s="26">
        <v>0</v>
      </c>
      <c r="AA368" s="26">
        <v>0</v>
      </c>
      <c r="AB368" s="26">
        <v>0</v>
      </c>
      <c r="AC368" s="26">
        <v>0</v>
      </c>
      <c r="AD368" s="26">
        <v>0</v>
      </c>
      <c r="AE368" s="28">
        <v>0</v>
      </c>
      <c r="AF368" s="28">
        <v>0</v>
      </c>
      <c r="AG368" s="28">
        <v>1</v>
      </c>
      <c r="AH368" s="28">
        <v>0</v>
      </c>
      <c r="AI368" s="72"/>
    </row>
    <row r="369" spans="1:35" s="2" customFormat="1" ht="14.45" customHeight="1" x14ac:dyDescent="0.3">
      <c r="A369" s="33"/>
      <c r="B369" s="34" t="s">
        <v>69</v>
      </c>
      <c r="C369" s="35">
        <v>0</v>
      </c>
      <c r="D369" s="35">
        <v>1</v>
      </c>
      <c r="E369" s="35">
        <v>1</v>
      </c>
      <c r="F369" s="35">
        <v>1</v>
      </c>
      <c r="G369" s="35">
        <v>1</v>
      </c>
      <c r="H369" s="35">
        <v>1</v>
      </c>
      <c r="I369" s="35">
        <v>1</v>
      </c>
      <c r="J369" s="35">
        <v>1</v>
      </c>
      <c r="K369" s="35">
        <v>3</v>
      </c>
      <c r="L369" s="35">
        <v>3</v>
      </c>
      <c r="M369" s="35">
        <v>3</v>
      </c>
      <c r="N369" s="35">
        <v>3</v>
      </c>
      <c r="O369" s="35">
        <v>3</v>
      </c>
      <c r="P369" s="35">
        <v>2</v>
      </c>
      <c r="Q369" s="35">
        <v>4</v>
      </c>
      <c r="R369" s="35">
        <v>5</v>
      </c>
      <c r="S369" s="35">
        <v>5</v>
      </c>
      <c r="T369" s="35">
        <v>5</v>
      </c>
      <c r="U369" s="35">
        <v>4</v>
      </c>
      <c r="V369" s="35">
        <v>6</v>
      </c>
      <c r="W369" s="35">
        <v>6</v>
      </c>
      <c r="X369" s="35">
        <v>5</v>
      </c>
      <c r="Y369" s="35">
        <v>6</v>
      </c>
      <c r="Z369" s="35">
        <v>6</v>
      </c>
      <c r="AA369" s="35">
        <v>7</v>
      </c>
      <c r="AB369" s="35">
        <v>7</v>
      </c>
      <c r="AC369" s="35">
        <v>10</v>
      </c>
      <c r="AD369" s="35">
        <v>9</v>
      </c>
      <c r="AE369" s="36">
        <v>2</v>
      </c>
      <c r="AF369" s="36">
        <v>11</v>
      </c>
      <c r="AG369" s="36">
        <v>13</v>
      </c>
      <c r="AH369" s="36">
        <v>9</v>
      </c>
      <c r="AI369" s="72"/>
    </row>
    <row r="370" spans="1:35" s="2" customFormat="1" ht="14.45" customHeight="1" x14ac:dyDescent="0.3">
      <c r="A370" s="24" t="s">
        <v>95</v>
      </c>
      <c r="B370" s="25"/>
      <c r="C370" s="26">
        <f t="shared" ref="C370:Q370" si="140">+C335+C339+C343+C347+C351+C355+C359+C363+C367</f>
        <v>0</v>
      </c>
      <c r="D370" s="26">
        <f t="shared" si="140"/>
        <v>398</v>
      </c>
      <c r="E370" s="26">
        <f t="shared" si="140"/>
        <v>358</v>
      </c>
      <c r="F370" s="26">
        <f t="shared" si="140"/>
        <v>478</v>
      </c>
      <c r="G370" s="26">
        <f t="shared" si="140"/>
        <v>570</v>
      </c>
      <c r="H370" s="26">
        <f t="shared" si="140"/>
        <v>751</v>
      </c>
      <c r="I370" s="26">
        <f t="shared" si="140"/>
        <v>855</v>
      </c>
      <c r="J370" s="26">
        <f t="shared" si="140"/>
        <v>914</v>
      </c>
      <c r="K370" s="26">
        <f t="shared" si="140"/>
        <v>859</v>
      </c>
      <c r="L370" s="26">
        <f t="shared" si="140"/>
        <v>776</v>
      </c>
      <c r="M370" s="26">
        <f t="shared" si="140"/>
        <v>698</v>
      </c>
      <c r="N370" s="26">
        <f t="shared" si="140"/>
        <v>608</v>
      </c>
      <c r="O370" s="26">
        <f t="shared" si="140"/>
        <v>573</v>
      </c>
      <c r="P370" s="26">
        <f t="shared" si="140"/>
        <v>602</v>
      </c>
      <c r="Q370" s="26">
        <f t="shared" si="140"/>
        <v>603</v>
      </c>
      <c r="R370" s="26">
        <f t="shared" ref="R370:U372" si="141">+R335+R339+R343+R347+R351+R355+R359+R363+R367</f>
        <v>618</v>
      </c>
      <c r="S370" s="26">
        <f t="shared" si="141"/>
        <v>633</v>
      </c>
      <c r="T370" s="26">
        <f t="shared" si="141"/>
        <v>644</v>
      </c>
      <c r="U370" s="26">
        <f t="shared" si="141"/>
        <v>677</v>
      </c>
      <c r="V370" s="26">
        <f t="shared" ref="V370:Y372" si="142">+V335+V339+V343+V347+V351+V355+V359+V363+V367</f>
        <v>673</v>
      </c>
      <c r="W370" s="27">
        <f t="shared" si="142"/>
        <v>702</v>
      </c>
      <c r="X370" s="26">
        <f t="shared" si="142"/>
        <v>730</v>
      </c>
      <c r="Y370" s="26">
        <f t="shared" si="142"/>
        <v>734</v>
      </c>
      <c r="Z370" s="26">
        <f>Z335+Z339+Z343+Z347+Z351+Z355+Z359+Z363+Z367</f>
        <v>745</v>
      </c>
      <c r="AA370" s="26">
        <f t="shared" ref="AA370:AB372" si="143">SUM(AA335+AA339+AA343+AA347+AA351+AA355+AA359+AA363+AA367)</f>
        <v>721</v>
      </c>
      <c r="AB370" s="26">
        <f t="shared" si="143"/>
        <v>695</v>
      </c>
      <c r="AC370" s="26">
        <f t="shared" ref="AC370:AD372" si="144">SUM(AC335+AC339+AC343+AC347+AC351+AC355+AC359+AC363+AC367)</f>
        <v>756</v>
      </c>
      <c r="AD370" s="26">
        <f t="shared" si="144"/>
        <v>723</v>
      </c>
      <c r="AE370" s="28">
        <f t="shared" ref="AE370:AH370" si="145">SUM(AE335+AE339+AE343+AE347+AE351+AE355+AE359+AE363+AE367)</f>
        <v>704</v>
      </c>
      <c r="AF370" s="28">
        <f t="shared" ref="AF370:AG370" si="146">SUM(AF335+AF339+AF343+AF347+AF351+AF355+AF359+AF363+AF367)</f>
        <v>719</v>
      </c>
      <c r="AG370" s="28">
        <f t="shared" si="146"/>
        <v>692</v>
      </c>
      <c r="AH370" s="28">
        <f t="shared" si="145"/>
        <v>663</v>
      </c>
      <c r="AI370" s="72"/>
    </row>
    <row r="371" spans="1:35" s="2" customFormat="1" ht="14.45" customHeight="1" x14ac:dyDescent="0.3">
      <c r="A371" s="29" t="s">
        <v>96</v>
      </c>
      <c r="B371" s="30"/>
      <c r="C371" s="31">
        <f t="shared" ref="C371:Q371" si="147">+C336+C340+C344+C348+C352+C356+C360+C364+C368</f>
        <v>1084</v>
      </c>
      <c r="D371" s="31">
        <f t="shared" si="147"/>
        <v>355</v>
      </c>
      <c r="E371" s="31">
        <f t="shared" si="147"/>
        <v>230</v>
      </c>
      <c r="F371" s="31">
        <f t="shared" si="147"/>
        <v>204</v>
      </c>
      <c r="G371" s="31">
        <f t="shared" si="147"/>
        <v>175</v>
      </c>
      <c r="H371" s="31">
        <f t="shared" si="147"/>
        <v>142</v>
      </c>
      <c r="I371" s="31">
        <f t="shared" si="147"/>
        <v>100</v>
      </c>
      <c r="J371" s="31">
        <f t="shared" si="147"/>
        <v>44</v>
      </c>
      <c r="K371" s="31">
        <f t="shared" si="147"/>
        <v>29</v>
      </c>
      <c r="L371" s="31">
        <f t="shared" si="147"/>
        <v>16</v>
      </c>
      <c r="M371" s="31">
        <f t="shared" si="147"/>
        <v>11</v>
      </c>
      <c r="N371" s="31">
        <f t="shared" si="147"/>
        <v>9</v>
      </c>
      <c r="O371" s="31">
        <f t="shared" si="147"/>
        <v>7</v>
      </c>
      <c r="P371" s="31">
        <f t="shared" si="147"/>
        <v>7</v>
      </c>
      <c r="Q371" s="31">
        <f t="shared" si="147"/>
        <v>5</v>
      </c>
      <c r="R371" s="31">
        <f t="shared" si="141"/>
        <v>4</v>
      </c>
      <c r="S371" s="31">
        <f t="shared" si="141"/>
        <v>0</v>
      </c>
      <c r="T371" s="31">
        <f t="shared" si="141"/>
        <v>0</v>
      </c>
      <c r="U371" s="31">
        <f t="shared" si="141"/>
        <v>0</v>
      </c>
      <c r="V371" s="31">
        <f t="shared" si="142"/>
        <v>0</v>
      </c>
      <c r="W371" s="31">
        <f t="shared" si="142"/>
        <v>0</v>
      </c>
      <c r="X371" s="31">
        <f t="shared" si="142"/>
        <v>0</v>
      </c>
      <c r="Y371" s="31">
        <f t="shared" si="142"/>
        <v>0</v>
      </c>
      <c r="Z371" s="31">
        <f>Z336+Z340+Z344+Z348+Z352+Z356+Z360+Z364+Z368</f>
        <v>0</v>
      </c>
      <c r="AA371" s="31">
        <f t="shared" si="143"/>
        <v>0</v>
      </c>
      <c r="AB371" s="31">
        <f t="shared" si="143"/>
        <v>0</v>
      </c>
      <c r="AC371" s="31">
        <f t="shared" si="144"/>
        <v>0</v>
      </c>
      <c r="AD371" s="31">
        <f t="shared" si="144"/>
        <v>0</v>
      </c>
      <c r="AE371" s="32">
        <f t="shared" ref="AE371:AH371" si="148">SUM(AE336+AE340+AE344+AE348+AE352+AE356+AE360+AE364+AE368)</f>
        <v>0</v>
      </c>
      <c r="AF371" s="32">
        <f t="shared" ref="AF371:AG371" si="149">SUM(AF336+AF340+AF344+AF348+AF352+AF356+AF360+AF364+AF368)</f>
        <v>0</v>
      </c>
      <c r="AG371" s="32">
        <f t="shared" si="149"/>
        <v>1</v>
      </c>
      <c r="AH371" s="32">
        <f t="shared" si="148"/>
        <v>0</v>
      </c>
      <c r="AI371" s="72"/>
    </row>
    <row r="372" spans="1:35" s="2" customFormat="1" ht="14.45" customHeight="1" x14ac:dyDescent="0.3">
      <c r="A372" s="24" t="s">
        <v>97</v>
      </c>
      <c r="B372" s="25"/>
      <c r="C372" s="26">
        <f t="shared" ref="C372:Q372" si="150">+C337+C341+C345+C349+C353+C357+C361+C365+C369</f>
        <v>0</v>
      </c>
      <c r="D372" s="26">
        <f t="shared" si="150"/>
        <v>431</v>
      </c>
      <c r="E372" s="26">
        <f t="shared" si="150"/>
        <v>400</v>
      </c>
      <c r="F372" s="26">
        <f t="shared" si="150"/>
        <v>482</v>
      </c>
      <c r="G372" s="26">
        <f t="shared" si="150"/>
        <v>518</v>
      </c>
      <c r="H372" s="26">
        <f t="shared" si="150"/>
        <v>521</v>
      </c>
      <c r="I372" s="26">
        <f t="shared" si="150"/>
        <v>539</v>
      </c>
      <c r="J372" s="26">
        <f t="shared" si="150"/>
        <v>575</v>
      </c>
      <c r="K372" s="26">
        <f t="shared" si="150"/>
        <v>611</v>
      </c>
      <c r="L372" s="26">
        <f t="shared" si="150"/>
        <v>717</v>
      </c>
      <c r="M372" s="26">
        <f t="shared" si="150"/>
        <v>647</v>
      </c>
      <c r="N372" s="26">
        <f t="shared" si="150"/>
        <v>711</v>
      </c>
      <c r="O372" s="26">
        <f t="shared" si="150"/>
        <v>749</v>
      </c>
      <c r="P372" s="26">
        <f t="shared" si="150"/>
        <v>696</v>
      </c>
      <c r="Q372" s="26">
        <f t="shared" si="150"/>
        <v>706</v>
      </c>
      <c r="R372" s="26">
        <f t="shared" si="141"/>
        <v>687</v>
      </c>
      <c r="S372" s="26">
        <f t="shared" si="141"/>
        <v>705</v>
      </c>
      <c r="T372" s="26">
        <f t="shared" si="141"/>
        <v>709</v>
      </c>
      <c r="U372" s="26">
        <f t="shared" si="141"/>
        <v>735</v>
      </c>
      <c r="V372" s="26">
        <f t="shared" si="142"/>
        <v>709</v>
      </c>
      <c r="W372" s="27">
        <f t="shared" si="142"/>
        <v>756</v>
      </c>
      <c r="X372" s="26">
        <f t="shared" si="142"/>
        <v>791</v>
      </c>
      <c r="Y372" s="26">
        <f t="shared" si="142"/>
        <v>832</v>
      </c>
      <c r="Z372" s="26">
        <f>Z337+Z341+Z345+Z349+Z353+Z357+Z361+Z365+Z369</f>
        <v>822</v>
      </c>
      <c r="AA372" s="26">
        <f t="shared" si="143"/>
        <v>795</v>
      </c>
      <c r="AB372" s="26">
        <f t="shared" si="143"/>
        <v>754</v>
      </c>
      <c r="AC372" s="26">
        <f t="shared" si="144"/>
        <v>750</v>
      </c>
      <c r="AD372" s="26">
        <f t="shared" si="144"/>
        <v>724</v>
      </c>
      <c r="AE372" s="28">
        <f t="shared" ref="AE372:AH372" si="151">SUM(AE337+AE341+AE345+AE349+AE353+AE357+AE361+AE365+AE369)</f>
        <v>723</v>
      </c>
      <c r="AF372" s="28">
        <f t="shared" ref="AF372:AG372" si="152">SUM(AF337+AF341+AF345+AF349+AF353+AF357+AF361+AF365+AF369)</f>
        <v>688</v>
      </c>
      <c r="AG372" s="28">
        <f t="shared" si="152"/>
        <v>595</v>
      </c>
      <c r="AH372" s="28">
        <f t="shared" si="151"/>
        <v>527</v>
      </c>
      <c r="AI372" s="72"/>
    </row>
    <row r="373" spans="1:35" s="2" customFormat="1" ht="14.45" customHeight="1" x14ac:dyDescent="0.3">
      <c r="A373" s="29" t="s">
        <v>98</v>
      </c>
      <c r="B373" s="30"/>
      <c r="C373" s="37">
        <f t="shared" ref="C373:T373" si="153">SUM(C370:C372)</f>
        <v>1084</v>
      </c>
      <c r="D373" s="37">
        <f t="shared" si="153"/>
        <v>1184</v>
      </c>
      <c r="E373" s="37">
        <f t="shared" si="153"/>
        <v>988</v>
      </c>
      <c r="F373" s="37">
        <f t="shared" si="153"/>
        <v>1164</v>
      </c>
      <c r="G373" s="37">
        <f t="shared" si="153"/>
        <v>1263</v>
      </c>
      <c r="H373" s="37">
        <f t="shared" si="153"/>
        <v>1414</v>
      </c>
      <c r="I373" s="37">
        <f t="shared" si="153"/>
        <v>1494</v>
      </c>
      <c r="J373" s="37">
        <f t="shared" si="153"/>
        <v>1533</v>
      </c>
      <c r="K373" s="37">
        <f t="shared" si="153"/>
        <v>1499</v>
      </c>
      <c r="L373" s="37">
        <f t="shared" si="153"/>
        <v>1509</v>
      </c>
      <c r="M373" s="37">
        <f t="shared" si="153"/>
        <v>1356</v>
      </c>
      <c r="N373" s="37">
        <f t="shared" si="153"/>
        <v>1328</v>
      </c>
      <c r="O373" s="37">
        <f t="shared" si="153"/>
        <v>1329</v>
      </c>
      <c r="P373" s="37">
        <f t="shared" si="153"/>
        <v>1305</v>
      </c>
      <c r="Q373" s="37">
        <f t="shared" si="153"/>
        <v>1314</v>
      </c>
      <c r="R373" s="37">
        <f t="shared" si="153"/>
        <v>1309</v>
      </c>
      <c r="S373" s="37">
        <f t="shared" si="153"/>
        <v>1338</v>
      </c>
      <c r="T373" s="37">
        <f t="shared" si="153"/>
        <v>1353</v>
      </c>
      <c r="U373" s="37">
        <f t="shared" ref="U373:AD373" si="154">SUM(U370:U372)</f>
        <v>1412</v>
      </c>
      <c r="V373" s="37">
        <f t="shared" si="154"/>
        <v>1382</v>
      </c>
      <c r="W373" s="37">
        <f t="shared" si="154"/>
        <v>1458</v>
      </c>
      <c r="X373" s="37">
        <f t="shared" si="154"/>
        <v>1521</v>
      </c>
      <c r="Y373" s="37">
        <f t="shared" si="154"/>
        <v>1566</v>
      </c>
      <c r="Z373" s="37">
        <f t="shared" si="154"/>
        <v>1567</v>
      </c>
      <c r="AA373" s="37">
        <f t="shared" si="154"/>
        <v>1516</v>
      </c>
      <c r="AB373" s="37">
        <f t="shared" si="154"/>
        <v>1449</v>
      </c>
      <c r="AC373" s="37">
        <f t="shared" si="154"/>
        <v>1506</v>
      </c>
      <c r="AD373" s="37">
        <f t="shared" si="154"/>
        <v>1447</v>
      </c>
      <c r="AE373" s="38">
        <f t="shared" ref="AE373:AH373" si="155">SUM(AE370:AE372)</f>
        <v>1427</v>
      </c>
      <c r="AF373" s="38">
        <f t="shared" ref="AF373:AG373" si="156">SUM(AF370:AF372)</f>
        <v>1407</v>
      </c>
      <c r="AG373" s="38">
        <f t="shared" si="156"/>
        <v>1288</v>
      </c>
      <c r="AH373" s="38">
        <f t="shared" si="155"/>
        <v>1190</v>
      </c>
      <c r="AI373" s="72"/>
    </row>
    <row r="374" spans="1:35" s="2" customFormat="1" ht="14.45" customHeight="1" x14ac:dyDescent="0.3">
      <c r="A374" s="73" t="s">
        <v>70</v>
      </c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2"/>
    </row>
    <row r="375" spans="1:35" ht="14.45" customHeight="1" x14ac:dyDescent="0.1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</row>
    <row r="376" spans="1:35" s="2" customFormat="1" ht="14.45" customHeight="1" x14ac:dyDescent="0.3">
      <c r="A376" s="39" t="s">
        <v>87</v>
      </c>
      <c r="B376" s="40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2"/>
      <c r="X376" s="41"/>
      <c r="Y376" s="41"/>
      <c r="Z376" s="41"/>
      <c r="AA376" s="41"/>
      <c r="AB376" s="41"/>
      <c r="AC376" s="41"/>
      <c r="AD376" s="41"/>
      <c r="AE376" s="43"/>
      <c r="AF376" s="43"/>
      <c r="AG376" s="43"/>
      <c r="AH376" s="43"/>
      <c r="AI376" s="72"/>
    </row>
    <row r="377" spans="1:35" s="2" customFormat="1" ht="14.45" customHeight="1" x14ac:dyDescent="0.3">
      <c r="A377" s="29"/>
      <c r="B377" s="30" t="s">
        <v>68</v>
      </c>
      <c r="C377" s="31">
        <v>0</v>
      </c>
      <c r="D377" s="31">
        <v>2</v>
      </c>
      <c r="E377" s="31">
        <v>1</v>
      </c>
      <c r="F377" s="31">
        <v>2</v>
      </c>
      <c r="G377" s="31">
        <v>2</v>
      </c>
      <c r="H377" s="31">
        <v>2</v>
      </c>
      <c r="I377" s="31">
        <v>7</v>
      </c>
      <c r="J377" s="31">
        <v>11</v>
      </c>
      <c r="K377" s="31">
        <v>14</v>
      </c>
      <c r="L377" s="31">
        <v>14</v>
      </c>
      <c r="M377" s="31">
        <v>16</v>
      </c>
      <c r="N377" s="31">
        <v>11</v>
      </c>
      <c r="O377" s="31">
        <v>11</v>
      </c>
      <c r="P377" s="31">
        <v>10</v>
      </c>
      <c r="Q377" s="31">
        <v>51</v>
      </c>
      <c r="R377" s="31">
        <v>10</v>
      </c>
      <c r="S377" s="31">
        <v>7</v>
      </c>
      <c r="T377" s="31">
        <v>6</v>
      </c>
      <c r="U377" s="31">
        <v>5</v>
      </c>
      <c r="V377" s="31">
        <v>6</v>
      </c>
      <c r="W377" s="31">
        <v>6</v>
      </c>
      <c r="X377" s="31">
        <v>3</v>
      </c>
      <c r="Y377" s="31">
        <v>6</v>
      </c>
      <c r="Z377" s="31">
        <v>8</v>
      </c>
      <c r="AA377" s="31">
        <v>6</v>
      </c>
      <c r="AB377" s="31">
        <v>6</v>
      </c>
      <c r="AC377" s="31">
        <v>6</v>
      </c>
      <c r="AD377" s="31">
        <v>8</v>
      </c>
      <c r="AE377" s="32">
        <v>8</v>
      </c>
      <c r="AF377" s="32">
        <v>4</v>
      </c>
      <c r="AG377" s="32">
        <v>3</v>
      </c>
      <c r="AH377" s="32">
        <v>3</v>
      </c>
      <c r="AI377" s="72"/>
    </row>
    <row r="378" spans="1:35" s="2" customFormat="1" ht="14.45" customHeight="1" x14ac:dyDescent="0.3">
      <c r="A378" s="39"/>
      <c r="B378" s="40" t="s">
        <v>94</v>
      </c>
      <c r="C378" s="41">
        <v>5</v>
      </c>
      <c r="D378" s="41">
        <v>2</v>
      </c>
      <c r="E378" s="41">
        <v>1</v>
      </c>
      <c r="F378" s="41">
        <v>1</v>
      </c>
      <c r="G378" s="41">
        <v>1</v>
      </c>
      <c r="H378" s="41">
        <v>2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41">
        <v>0</v>
      </c>
      <c r="V378" s="41">
        <v>0</v>
      </c>
      <c r="W378" s="42">
        <v>0</v>
      </c>
      <c r="X378" s="41">
        <v>0</v>
      </c>
      <c r="Y378" s="41">
        <v>0</v>
      </c>
      <c r="Z378" s="41">
        <v>0</v>
      </c>
      <c r="AA378" s="41">
        <v>0</v>
      </c>
      <c r="AB378" s="41">
        <v>0</v>
      </c>
      <c r="AC378" s="41">
        <v>0</v>
      </c>
      <c r="AD378" s="41">
        <v>0</v>
      </c>
      <c r="AE378" s="43">
        <v>0</v>
      </c>
      <c r="AF378" s="43">
        <v>0</v>
      </c>
      <c r="AG378" s="43">
        <v>0</v>
      </c>
      <c r="AH378" s="43">
        <v>0</v>
      </c>
      <c r="AI378" s="72"/>
    </row>
    <row r="379" spans="1:35" s="2" customFormat="1" ht="14.45" customHeight="1" x14ac:dyDescent="0.3">
      <c r="A379" s="29"/>
      <c r="B379" s="30" t="s">
        <v>69</v>
      </c>
      <c r="C379" s="31">
        <v>0</v>
      </c>
      <c r="D379" s="31">
        <v>5</v>
      </c>
      <c r="E379" s="31">
        <v>0</v>
      </c>
      <c r="F379" s="31">
        <v>0</v>
      </c>
      <c r="G379" s="31">
        <v>0</v>
      </c>
      <c r="H379" s="31">
        <v>0</v>
      </c>
      <c r="I379" s="31">
        <v>1</v>
      </c>
      <c r="J379" s="31">
        <v>2</v>
      </c>
      <c r="K379" s="31">
        <v>8</v>
      </c>
      <c r="L379" s="31">
        <v>13</v>
      </c>
      <c r="M379" s="31">
        <v>15</v>
      </c>
      <c r="N379" s="31">
        <v>16</v>
      </c>
      <c r="O379" s="31">
        <v>20</v>
      </c>
      <c r="P379" s="31">
        <v>16</v>
      </c>
      <c r="Q379" s="31">
        <v>52</v>
      </c>
      <c r="R379" s="31">
        <v>12</v>
      </c>
      <c r="S379" s="31">
        <v>15</v>
      </c>
      <c r="T379" s="31">
        <v>11</v>
      </c>
      <c r="U379" s="31">
        <v>11</v>
      </c>
      <c r="V379" s="31">
        <v>11</v>
      </c>
      <c r="W379" s="31">
        <v>11</v>
      </c>
      <c r="X379" s="31">
        <v>10</v>
      </c>
      <c r="Y379" s="31">
        <v>13</v>
      </c>
      <c r="Z379" s="31">
        <v>14</v>
      </c>
      <c r="AA379" s="31">
        <v>9</v>
      </c>
      <c r="AB379" s="31">
        <v>7</v>
      </c>
      <c r="AC379" s="31">
        <v>5</v>
      </c>
      <c r="AD379" s="31">
        <v>4</v>
      </c>
      <c r="AE379" s="32">
        <v>4</v>
      </c>
      <c r="AF379" s="32">
        <v>2</v>
      </c>
      <c r="AG379" s="32">
        <v>3</v>
      </c>
      <c r="AH379" s="32">
        <v>0</v>
      </c>
      <c r="AI379" s="72"/>
    </row>
    <row r="380" spans="1:35" s="2" customFormat="1" ht="14.45" customHeight="1" x14ac:dyDescent="0.3">
      <c r="A380" s="39" t="s">
        <v>55</v>
      </c>
      <c r="B380" s="40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2"/>
      <c r="X380" s="41"/>
      <c r="Y380" s="41"/>
      <c r="Z380" s="41"/>
      <c r="AA380" s="41"/>
      <c r="AB380" s="41"/>
      <c r="AC380" s="41"/>
      <c r="AD380" s="41"/>
      <c r="AE380" s="43"/>
      <c r="AF380" s="43"/>
      <c r="AG380" s="43"/>
      <c r="AH380" s="43"/>
      <c r="AI380" s="72"/>
    </row>
    <row r="381" spans="1:35" s="2" customFormat="1" ht="14.45" customHeight="1" x14ac:dyDescent="0.3">
      <c r="A381" s="29"/>
      <c r="B381" s="30" t="s">
        <v>68</v>
      </c>
      <c r="C381" s="31">
        <v>0</v>
      </c>
      <c r="D381" s="31">
        <v>169</v>
      </c>
      <c r="E381" s="31">
        <v>151</v>
      </c>
      <c r="F381" s="31">
        <v>204</v>
      </c>
      <c r="G381" s="31">
        <v>241</v>
      </c>
      <c r="H381" s="31">
        <v>346</v>
      </c>
      <c r="I381" s="31">
        <v>408</v>
      </c>
      <c r="J381" s="31">
        <v>421</v>
      </c>
      <c r="K381" s="31">
        <v>395</v>
      </c>
      <c r="L381" s="31">
        <v>353</v>
      </c>
      <c r="M381" s="31">
        <v>313</v>
      </c>
      <c r="N381" s="31">
        <v>277</v>
      </c>
      <c r="O381" s="31">
        <v>269</v>
      </c>
      <c r="P381" s="31">
        <v>295</v>
      </c>
      <c r="Q381" s="31">
        <v>293</v>
      </c>
      <c r="R381" s="31">
        <v>307</v>
      </c>
      <c r="S381" s="31">
        <v>329</v>
      </c>
      <c r="T381" s="31">
        <v>352</v>
      </c>
      <c r="U381" s="31">
        <v>391</v>
      </c>
      <c r="V381" s="31">
        <v>401</v>
      </c>
      <c r="W381" s="31">
        <v>437</v>
      </c>
      <c r="X381" s="31">
        <v>456</v>
      </c>
      <c r="Y381" s="31">
        <v>475</v>
      </c>
      <c r="Z381" s="31">
        <v>475</v>
      </c>
      <c r="AA381" s="31">
        <v>467</v>
      </c>
      <c r="AB381" s="31">
        <v>444</v>
      </c>
      <c r="AC381" s="31">
        <v>487</v>
      </c>
      <c r="AD381" s="31">
        <v>462</v>
      </c>
      <c r="AE381" s="32">
        <v>443</v>
      </c>
      <c r="AF381" s="32">
        <v>439</v>
      </c>
      <c r="AG381" s="32">
        <v>423</v>
      </c>
      <c r="AH381" s="32">
        <v>410</v>
      </c>
      <c r="AI381" s="72"/>
    </row>
    <row r="382" spans="1:35" s="2" customFormat="1" ht="14.45" customHeight="1" x14ac:dyDescent="0.3">
      <c r="A382" s="39"/>
      <c r="B382" s="40" t="s">
        <v>94</v>
      </c>
      <c r="C382" s="41">
        <v>489</v>
      </c>
      <c r="D382" s="41">
        <v>156</v>
      </c>
      <c r="E382" s="41">
        <v>105</v>
      </c>
      <c r="F382" s="41">
        <v>91</v>
      </c>
      <c r="G382" s="41">
        <v>78</v>
      </c>
      <c r="H382" s="41">
        <v>61</v>
      </c>
      <c r="I382" s="41">
        <v>48</v>
      </c>
      <c r="J382" s="41">
        <v>22</v>
      </c>
      <c r="K382" s="41">
        <v>16</v>
      </c>
      <c r="L382" s="41">
        <v>7</v>
      </c>
      <c r="M382" s="41">
        <v>4</v>
      </c>
      <c r="N382" s="41">
        <v>4</v>
      </c>
      <c r="O382" s="41">
        <v>3</v>
      </c>
      <c r="P382" s="41">
        <v>3</v>
      </c>
      <c r="Q382" s="41">
        <v>1</v>
      </c>
      <c r="R382" s="41">
        <v>2</v>
      </c>
      <c r="S382" s="41">
        <v>0</v>
      </c>
      <c r="T382" s="41">
        <v>0</v>
      </c>
      <c r="U382" s="41">
        <v>0</v>
      </c>
      <c r="V382" s="41">
        <v>0</v>
      </c>
      <c r="W382" s="42">
        <v>0</v>
      </c>
      <c r="X382" s="41">
        <v>0</v>
      </c>
      <c r="Y382" s="41">
        <v>0</v>
      </c>
      <c r="Z382" s="41">
        <v>0</v>
      </c>
      <c r="AA382" s="41">
        <v>0</v>
      </c>
      <c r="AB382" s="41">
        <v>0</v>
      </c>
      <c r="AC382" s="41">
        <v>0</v>
      </c>
      <c r="AD382" s="41">
        <v>0</v>
      </c>
      <c r="AE382" s="43">
        <v>0</v>
      </c>
      <c r="AF382" s="43">
        <v>0</v>
      </c>
      <c r="AG382" s="43">
        <v>0</v>
      </c>
      <c r="AH382" s="43">
        <v>0</v>
      </c>
      <c r="AI382" s="72"/>
    </row>
    <row r="383" spans="1:35" s="2" customFormat="1" ht="14.45" customHeight="1" x14ac:dyDescent="0.3">
      <c r="A383" s="29"/>
      <c r="B383" s="30" t="s">
        <v>69</v>
      </c>
      <c r="C383" s="31">
        <v>0</v>
      </c>
      <c r="D383" s="31">
        <v>397</v>
      </c>
      <c r="E383" s="31">
        <v>200</v>
      </c>
      <c r="F383" s="31">
        <v>242</v>
      </c>
      <c r="G383" s="31">
        <v>271</v>
      </c>
      <c r="H383" s="31">
        <v>281</v>
      </c>
      <c r="I383" s="31">
        <v>294</v>
      </c>
      <c r="J383" s="31">
        <v>316</v>
      </c>
      <c r="K383" s="31">
        <v>336</v>
      </c>
      <c r="L383" s="31">
        <v>386</v>
      </c>
      <c r="M383" s="31">
        <v>346</v>
      </c>
      <c r="N383" s="31">
        <v>374</v>
      </c>
      <c r="O383" s="31">
        <v>394</v>
      </c>
      <c r="P383" s="31">
        <v>369</v>
      </c>
      <c r="Q383" s="31">
        <v>378</v>
      </c>
      <c r="R383" s="31">
        <v>403</v>
      </c>
      <c r="S383" s="31">
        <v>422</v>
      </c>
      <c r="T383" s="31">
        <v>437</v>
      </c>
      <c r="U383" s="31">
        <v>466</v>
      </c>
      <c r="V383" s="31">
        <v>466</v>
      </c>
      <c r="W383" s="31">
        <v>494</v>
      </c>
      <c r="X383" s="31">
        <v>526</v>
      </c>
      <c r="Y383" s="31">
        <v>555</v>
      </c>
      <c r="Z383" s="31">
        <v>557</v>
      </c>
      <c r="AA383" s="31">
        <v>529</v>
      </c>
      <c r="AB383" s="31">
        <v>496</v>
      </c>
      <c r="AC383" s="31">
        <v>497</v>
      </c>
      <c r="AD383" s="31">
        <v>490</v>
      </c>
      <c r="AE383" s="32">
        <v>476</v>
      </c>
      <c r="AF383" s="32">
        <v>447</v>
      </c>
      <c r="AG383" s="32">
        <v>391</v>
      </c>
      <c r="AH383" s="32">
        <v>354</v>
      </c>
      <c r="AI383" s="72"/>
    </row>
    <row r="384" spans="1:35" s="2" customFormat="1" ht="14.45" customHeight="1" x14ac:dyDescent="0.3">
      <c r="A384" s="39" t="s">
        <v>56</v>
      </c>
      <c r="B384" s="40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2"/>
      <c r="X384" s="41"/>
      <c r="Y384" s="41"/>
      <c r="Z384" s="41"/>
      <c r="AA384" s="41"/>
      <c r="AB384" s="41"/>
      <c r="AC384" s="41"/>
      <c r="AD384" s="41"/>
      <c r="AE384" s="43"/>
      <c r="AF384" s="43"/>
      <c r="AG384" s="43"/>
      <c r="AH384" s="43"/>
      <c r="AI384" s="72"/>
    </row>
    <row r="385" spans="1:35" s="2" customFormat="1" ht="14.45" customHeight="1" x14ac:dyDescent="0.3">
      <c r="A385" s="29"/>
      <c r="B385" s="30" t="s">
        <v>68</v>
      </c>
      <c r="C385" s="31">
        <v>0</v>
      </c>
      <c r="D385" s="31">
        <v>227</v>
      </c>
      <c r="E385" s="31">
        <v>206</v>
      </c>
      <c r="F385" s="31">
        <v>272</v>
      </c>
      <c r="G385" s="31">
        <v>326</v>
      </c>
      <c r="H385" s="31">
        <v>402</v>
      </c>
      <c r="I385" s="31">
        <v>438</v>
      </c>
      <c r="J385" s="31">
        <v>480</v>
      </c>
      <c r="K385" s="31">
        <v>448</v>
      </c>
      <c r="L385" s="31">
        <v>408</v>
      </c>
      <c r="M385" s="31">
        <v>369</v>
      </c>
      <c r="N385" s="31">
        <v>318</v>
      </c>
      <c r="O385" s="31">
        <v>291</v>
      </c>
      <c r="P385" s="31">
        <v>297</v>
      </c>
      <c r="Q385" s="31">
        <v>288</v>
      </c>
      <c r="R385" s="31">
        <v>301</v>
      </c>
      <c r="S385" s="31">
        <v>297</v>
      </c>
      <c r="T385" s="31">
        <v>286</v>
      </c>
      <c r="U385" s="31">
        <v>281</v>
      </c>
      <c r="V385" s="31">
        <v>266</v>
      </c>
      <c r="W385" s="31">
        <v>259</v>
      </c>
      <c r="X385" s="31">
        <v>271</v>
      </c>
      <c r="Y385" s="31">
        <v>253</v>
      </c>
      <c r="Z385" s="31">
        <v>258</v>
      </c>
      <c r="AA385" s="31">
        <v>243</v>
      </c>
      <c r="AB385" s="31">
        <v>229</v>
      </c>
      <c r="AC385" s="31">
        <v>236</v>
      </c>
      <c r="AD385" s="31">
        <v>224</v>
      </c>
      <c r="AE385" s="32">
        <v>222</v>
      </c>
      <c r="AF385" s="32">
        <v>238</v>
      </c>
      <c r="AG385" s="32">
        <v>221</v>
      </c>
      <c r="AH385" s="32">
        <v>204</v>
      </c>
      <c r="AI385" s="72"/>
    </row>
    <row r="386" spans="1:35" s="2" customFormat="1" ht="14.45" customHeight="1" x14ac:dyDescent="0.3">
      <c r="A386" s="39"/>
      <c r="B386" s="40" t="s">
        <v>94</v>
      </c>
      <c r="C386" s="41">
        <v>584</v>
      </c>
      <c r="D386" s="41">
        <v>195</v>
      </c>
      <c r="E386" s="41">
        <v>121</v>
      </c>
      <c r="F386" s="41">
        <v>110</v>
      </c>
      <c r="G386" s="41">
        <v>95</v>
      </c>
      <c r="H386" s="41">
        <v>78</v>
      </c>
      <c r="I386" s="41">
        <v>51</v>
      </c>
      <c r="J386" s="41">
        <v>21</v>
      </c>
      <c r="K386" s="41">
        <v>13</v>
      </c>
      <c r="L386" s="41">
        <v>9</v>
      </c>
      <c r="M386" s="41">
        <v>7</v>
      </c>
      <c r="N386" s="41">
        <v>5</v>
      </c>
      <c r="O386" s="41">
        <v>4</v>
      </c>
      <c r="P386" s="41">
        <v>4</v>
      </c>
      <c r="Q386" s="41">
        <v>4</v>
      </c>
      <c r="R386" s="41">
        <v>2</v>
      </c>
      <c r="S386" s="41">
        <v>0</v>
      </c>
      <c r="T386" s="41">
        <v>0</v>
      </c>
      <c r="U386" s="41">
        <v>0</v>
      </c>
      <c r="V386" s="41">
        <v>0</v>
      </c>
      <c r="W386" s="42">
        <v>0</v>
      </c>
      <c r="X386" s="41">
        <v>0</v>
      </c>
      <c r="Y386" s="41">
        <v>0</v>
      </c>
      <c r="Z386" s="41">
        <v>0</v>
      </c>
      <c r="AA386" s="41">
        <v>0</v>
      </c>
      <c r="AB386" s="41">
        <v>0</v>
      </c>
      <c r="AC386" s="41">
        <v>0</v>
      </c>
      <c r="AD386" s="41">
        <v>0</v>
      </c>
      <c r="AE386" s="43">
        <v>0</v>
      </c>
      <c r="AF386" s="43">
        <v>0</v>
      </c>
      <c r="AG386" s="43">
        <v>1</v>
      </c>
      <c r="AH386" s="43">
        <v>0</v>
      </c>
      <c r="AI386" s="72"/>
    </row>
    <row r="387" spans="1:35" s="2" customFormat="1" ht="14.45" customHeight="1" x14ac:dyDescent="0.3">
      <c r="A387" s="29"/>
      <c r="B387" s="30" t="s">
        <v>69</v>
      </c>
      <c r="C387" s="31">
        <v>0</v>
      </c>
      <c r="D387" s="31">
        <v>3</v>
      </c>
      <c r="E387" s="31">
        <v>199</v>
      </c>
      <c r="F387" s="31">
        <v>238</v>
      </c>
      <c r="G387" s="31">
        <v>243</v>
      </c>
      <c r="H387" s="31">
        <v>235</v>
      </c>
      <c r="I387" s="31">
        <v>241</v>
      </c>
      <c r="J387" s="31">
        <v>253</v>
      </c>
      <c r="K387" s="31">
        <v>265</v>
      </c>
      <c r="L387" s="31">
        <v>315</v>
      </c>
      <c r="M387" s="31">
        <v>282</v>
      </c>
      <c r="N387" s="31">
        <v>318</v>
      </c>
      <c r="O387" s="31">
        <v>333</v>
      </c>
      <c r="P387" s="31">
        <v>311</v>
      </c>
      <c r="Q387" s="31">
        <v>276</v>
      </c>
      <c r="R387" s="31">
        <v>272</v>
      </c>
      <c r="S387" s="31">
        <v>268</v>
      </c>
      <c r="T387" s="31">
        <v>261</v>
      </c>
      <c r="U387" s="31">
        <v>258</v>
      </c>
      <c r="V387" s="31">
        <v>242</v>
      </c>
      <c r="W387" s="31">
        <v>251</v>
      </c>
      <c r="X387" s="31">
        <v>255</v>
      </c>
      <c r="Y387" s="31">
        <v>264</v>
      </c>
      <c r="Z387" s="31">
        <v>251</v>
      </c>
      <c r="AA387" s="31">
        <v>243</v>
      </c>
      <c r="AB387" s="31">
        <v>234</v>
      </c>
      <c r="AC387" s="31">
        <v>224</v>
      </c>
      <c r="AD387" s="31">
        <v>205</v>
      </c>
      <c r="AE387" s="32">
        <v>213</v>
      </c>
      <c r="AF387" s="32">
        <v>205</v>
      </c>
      <c r="AG387" s="32">
        <v>169</v>
      </c>
      <c r="AH387" s="32">
        <v>137</v>
      </c>
      <c r="AI387" s="72"/>
    </row>
    <row r="388" spans="1:35" s="2" customFormat="1" ht="14.45" customHeight="1" x14ac:dyDescent="0.3">
      <c r="A388" s="39" t="s">
        <v>101</v>
      </c>
      <c r="B388" s="40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2"/>
      <c r="X388" s="41"/>
      <c r="Y388" s="41"/>
      <c r="Z388" s="41"/>
      <c r="AA388" s="41"/>
      <c r="AB388" s="41"/>
      <c r="AC388" s="41"/>
      <c r="AD388" s="41"/>
      <c r="AE388" s="43"/>
      <c r="AF388" s="43"/>
      <c r="AG388" s="43"/>
      <c r="AH388" s="43"/>
      <c r="AI388" s="72"/>
    </row>
    <row r="389" spans="1:35" s="2" customFormat="1" ht="14.45" customHeight="1" x14ac:dyDescent="0.3">
      <c r="A389" s="29"/>
      <c r="B389" s="30" t="s">
        <v>68</v>
      </c>
      <c r="C389" s="31">
        <v>0</v>
      </c>
      <c r="D389" s="31">
        <v>0</v>
      </c>
      <c r="E389" s="31">
        <v>0</v>
      </c>
      <c r="F389" s="31">
        <v>0</v>
      </c>
      <c r="G389" s="31">
        <v>1</v>
      </c>
      <c r="H389" s="31">
        <v>1</v>
      </c>
      <c r="I389" s="31">
        <v>2</v>
      </c>
      <c r="J389" s="31">
        <v>2</v>
      </c>
      <c r="K389" s="31">
        <v>2</v>
      </c>
      <c r="L389" s="31">
        <v>1</v>
      </c>
      <c r="M389" s="31">
        <v>0</v>
      </c>
      <c r="N389" s="31">
        <v>2</v>
      </c>
      <c r="O389" s="31">
        <v>2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4</v>
      </c>
      <c r="AA389" s="31">
        <v>5</v>
      </c>
      <c r="AB389" s="31">
        <v>16</v>
      </c>
      <c r="AC389" s="31">
        <v>27</v>
      </c>
      <c r="AD389" s="31">
        <v>29</v>
      </c>
      <c r="AE389" s="32">
        <v>31</v>
      </c>
      <c r="AF389" s="32">
        <v>38</v>
      </c>
      <c r="AG389" s="32">
        <v>45</v>
      </c>
      <c r="AH389" s="32">
        <v>46</v>
      </c>
      <c r="AI389" s="72"/>
    </row>
    <row r="390" spans="1:35" s="2" customFormat="1" ht="14.45" customHeight="1" x14ac:dyDescent="0.3">
      <c r="A390" s="39"/>
      <c r="B390" s="40" t="s">
        <v>94</v>
      </c>
      <c r="C390" s="41">
        <v>6</v>
      </c>
      <c r="D390" s="41">
        <v>2</v>
      </c>
      <c r="E390" s="41">
        <v>3</v>
      </c>
      <c r="F390" s="41">
        <v>2</v>
      </c>
      <c r="G390" s="41">
        <v>1</v>
      </c>
      <c r="H390" s="41">
        <v>1</v>
      </c>
      <c r="I390" s="41">
        <v>1</v>
      </c>
      <c r="J390" s="41">
        <v>1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1">
        <v>0</v>
      </c>
      <c r="V390" s="41">
        <v>0</v>
      </c>
      <c r="W390" s="42">
        <v>0</v>
      </c>
      <c r="X390" s="41">
        <v>0</v>
      </c>
      <c r="Y390" s="41">
        <v>0</v>
      </c>
      <c r="Z390" s="41">
        <v>0</v>
      </c>
      <c r="AA390" s="41">
        <v>0</v>
      </c>
      <c r="AB390" s="41">
        <v>0</v>
      </c>
      <c r="AC390" s="41">
        <v>0</v>
      </c>
      <c r="AD390" s="41">
        <v>0</v>
      </c>
      <c r="AE390" s="43">
        <v>0</v>
      </c>
      <c r="AF390" s="43">
        <v>0</v>
      </c>
      <c r="AG390" s="43">
        <v>0</v>
      </c>
      <c r="AH390" s="43">
        <v>0</v>
      </c>
      <c r="AI390" s="72"/>
    </row>
    <row r="391" spans="1:35" s="2" customFormat="1" ht="14.45" customHeight="1" x14ac:dyDescent="0.3">
      <c r="A391" s="29"/>
      <c r="B391" s="30" t="s">
        <v>69</v>
      </c>
      <c r="C391" s="31">
        <v>0</v>
      </c>
      <c r="D391" s="31">
        <v>26</v>
      </c>
      <c r="E391" s="31">
        <v>1</v>
      </c>
      <c r="F391" s="31">
        <v>2</v>
      </c>
      <c r="G391" s="31">
        <v>4</v>
      </c>
      <c r="H391" s="31">
        <v>5</v>
      </c>
      <c r="I391" s="31">
        <v>3</v>
      </c>
      <c r="J391" s="31">
        <v>4</v>
      </c>
      <c r="K391" s="31">
        <v>2</v>
      </c>
      <c r="L391" s="31">
        <v>3</v>
      </c>
      <c r="M391" s="31">
        <v>4</v>
      </c>
      <c r="N391" s="31">
        <v>3</v>
      </c>
      <c r="O391" s="31">
        <v>2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14</v>
      </c>
      <c r="AB391" s="31">
        <v>17</v>
      </c>
      <c r="AC391" s="31">
        <v>24</v>
      </c>
      <c r="AD391" s="31">
        <v>25</v>
      </c>
      <c r="AE391" s="32">
        <v>30</v>
      </c>
      <c r="AF391" s="32">
        <v>34</v>
      </c>
      <c r="AG391" s="32">
        <v>32</v>
      </c>
      <c r="AH391" s="32">
        <v>36</v>
      </c>
      <c r="AI391" s="72"/>
    </row>
    <row r="392" spans="1:35" s="2" customFormat="1" ht="14.45" customHeight="1" x14ac:dyDescent="0.3">
      <c r="A392" s="39" t="s">
        <v>95</v>
      </c>
      <c r="B392" s="40"/>
      <c r="C392" s="41">
        <f t="shared" ref="C392:E393" si="157">+C377+C381+C385+C389</f>
        <v>0</v>
      </c>
      <c r="D392" s="41">
        <f t="shared" ref="D392:J392" si="158">+D377+D381+D385+D389</f>
        <v>398</v>
      </c>
      <c r="E392" s="41">
        <f t="shared" si="158"/>
        <v>358</v>
      </c>
      <c r="F392" s="41">
        <f t="shared" si="158"/>
        <v>478</v>
      </c>
      <c r="G392" s="41">
        <f t="shared" si="158"/>
        <v>570</v>
      </c>
      <c r="H392" s="41">
        <f t="shared" si="158"/>
        <v>751</v>
      </c>
      <c r="I392" s="41">
        <f t="shared" si="158"/>
        <v>855</v>
      </c>
      <c r="J392" s="41">
        <f t="shared" si="158"/>
        <v>914</v>
      </c>
      <c r="K392" s="41">
        <f t="shared" ref="K392:M394" si="159">+K377+K381+K385+K389</f>
        <v>859</v>
      </c>
      <c r="L392" s="41">
        <f>+L377+L381+L385+L389</f>
        <v>776</v>
      </c>
      <c r="M392" s="41">
        <f t="shared" si="159"/>
        <v>698</v>
      </c>
      <c r="N392" s="41">
        <f>+N377+N381+N385+N389</f>
        <v>608</v>
      </c>
      <c r="O392" s="41">
        <f t="shared" ref="O392:Q394" si="160">+O377+O381+O385+O389</f>
        <v>573</v>
      </c>
      <c r="P392" s="41">
        <f t="shared" si="160"/>
        <v>602</v>
      </c>
      <c r="Q392" s="41">
        <f t="shared" si="160"/>
        <v>632</v>
      </c>
      <c r="R392" s="41">
        <f>+R377+R381+R385+R389</f>
        <v>618</v>
      </c>
      <c r="S392" s="41">
        <f t="shared" ref="S392:U394" si="161">+S377+S381+S385+S389</f>
        <v>633</v>
      </c>
      <c r="T392" s="41">
        <f t="shared" si="161"/>
        <v>644</v>
      </c>
      <c r="U392" s="41">
        <f t="shared" si="161"/>
        <v>677</v>
      </c>
      <c r="V392" s="41">
        <f t="shared" ref="V392:Y394" si="162">+V377+V381+V385+V389</f>
        <v>673</v>
      </c>
      <c r="W392" s="42">
        <f t="shared" si="162"/>
        <v>702</v>
      </c>
      <c r="X392" s="41">
        <f t="shared" si="162"/>
        <v>730</v>
      </c>
      <c r="Y392" s="41">
        <f t="shared" si="162"/>
        <v>734</v>
      </c>
      <c r="Z392" s="41">
        <f>+Z377+Z381+Z385+Z389</f>
        <v>745</v>
      </c>
      <c r="AA392" s="41">
        <f t="shared" ref="AA392:AB394" si="163">SUM(AA377+AA381+AA385+AA389)</f>
        <v>721</v>
      </c>
      <c r="AB392" s="41">
        <f t="shared" si="163"/>
        <v>695</v>
      </c>
      <c r="AC392" s="41">
        <f t="shared" ref="AC392:AD394" si="164">SUM(AC377+AC381+AC385+AC389)</f>
        <v>756</v>
      </c>
      <c r="AD392" s="41">
        <f t="shared" si="164"/>
        <v>723</v>
      </c>
      <c r="AE392" s="43">
        <f t="shared" ref="AE392:AH392" si="165">SUM(AE377+AE381+AE385+AE389)</f>
        <v>704</v>
      </c>
      <c r="AF392" s="43">
        <f t="shared" ref="AF392:AG392" si="166">SUM(AF377+AF381+AF385+AF389)</f>
        <v>719</v>
      </c>
      <c r="AG392" s="43">
        <f t="shared" si="166"/>
        <v>692</v>
      </c>
      <c r="AH392" s="43">
        <f t="shared" si="165"/>
        <v>663</v>
      </c>
      <c r="AI392" s="72"/>
    </row>
    <row r="393" spans="1:35" s="2" customFormat="1" ht="14.45" customHeight="1" x14ac:dyDescent="0.3">
      <c r="A393" s="29" t="s">
        <v>96</v>
      </c>
      <c r="B393" s="30"/>
      <c r="C393" s="31">
        <f t="shared" si="157"/>
        <v>1084</v>
      </c>
      <c r="D393" s="31">
        <f t="shared" si="157"/>
        <v>355</v>
      </c>
      <c r="E393" s="31">
        <f t="shared" si="157"/>
        <v>230</v>
      </c>
      <c r="F393" s="31">
        <f>+F378+F382+F386+F390</f>
        <v>204</v>
      </c>
      <c r="G393" s="31">
        <f>+G378+G382+G386+G390</f>
        <v>175</v>
      </c>
      <c r="H393" s="31">
        <f>+H378+H382+H386+H390</f>
        <v>142</v>
      </c>
      <c r="I393" s="31">
        <f>+I378+I382+I386+I390</f>
        <v>100</v>
      </c>
      <c r="J393" s="31">
        <f>+J378+J382+J386+J390</f>
        <v>44</v>
      </c>
      <c r="K393" s="31">
        <f t="shared" si="159"/>
        <v>29</v>
      </c>
      <c r="L393" s="31">
        <f>+L378+L382+L386+L390</f>
        <v>16</v>
      </c>
      <c r="M393" s="31">
        <f t="shared" si="159"/>
        <v>11</v>
      </c>
      <c r="N393" s="31">
        <f>+N378+N382+N386+N390</f>
        <v>9</v>
      </c>
      <c r="O393" s="31">
        <f t="shared" si="160"/>
        <v>7</v>
      </c>
      <c r="P393" s="31">
        <f t="shared" si="160"/>
        <v>7</v>
      </c>
      <c r="Q393" s="31">
        <f t="shared" si="160"/>
        <v>5</v>
      </c>
      <c r="R393" s="31">
        <f>+R378+R382+R386+R390</f>
        <v>4</v>
      </c>
      <c r="S393" s="31">
        <f t="shared" si="161"/>
        <v>0</v>
      </c>
      <c r="T393" s="31">
        <f t="shared" si="161"/>
        <v>0</v>
      </c>
      <c r="U393" s="31">
        <f t="shared" si="161"/>
        <v>0</v>
      </c>
      <c r="V393" s="31">
        <f t="shared" si="162"/>
        <v>0</v>
      </c>
      <c r="W393" s="31">
        <f t="shared" si="162"/>
        <v>0</v>
      </c>
      <c r="X393" s="31">
        <f t="shared" si="162"/>
        <v>0</v>
      </c>
      <c r="Y393" s="31">
        <f t="shared" si="162"/>
        <v>0</v>
      </c>
      <c r="Z393" s="31">
        <f>+Z378+Z382+Z386+Z390</f>
        <v>0</v>
      </c>
      <c r="AA393" s="31">
        <f t="shared" si="163"/>
        <v>0</v>
      </c>
      <c r="AB393" s="31">
        <f t="shared" si="163"/>
        <v>0</v>
      </c>
      <c r="AC393" s="31">
        <f t="shared" si="164"/>
        <v>0</v>
      </c>
      <c r="AD393" s="31">
        <f t="shared" si="164"/>
        <v>0</v>
      </c>
      <c r="AE393" s="32">
        <f t="shared" ref="AE393:AH393" si="167">SUM(AE378+AE382+AE386+AE390)</f>
        <v>0</v>
      </c>
      <c r="AF393" s="32">
        <f t="shared" ref="AF393:AG393" si="168">SUM(AF378+AF382+AF386+AF390)</f>
        <v>0</v>
      </c>
      <c r="AG393" s="32">
        <f t="shared" si="168"/>
        <v>1</v>
      </c>
      <c r="AH393" s="32">
        <f t="shared" si="167"/>
        <v>0</v>
      </c>
      <c r="AI393" s="72"/>
    </row>
    <row r="394" spans="1:35" s="2" customFormat="1" ht="14.45" customHeight="1" x14ac:dyDescent="0.3">
      <c r="A394" s="39" t="s">
        <v>97</v>
      </c>
      <c r="B394" s="40"/>
      <c r="C394" s="41">
        <f>+C379+C383+C387+C391</f>
        <v>0</v>
      </c>
      <c r="D394" s="41">
        <f t="shared" ref="D394:J394" si="169">+D379+D383+D387+D391</f>
        <v>431</v>
      </c>
      <c r="E394" s="41">
        <f t="shared" si="169"/>
        <v>400</v>
      </c>
      <c r="F394" s="41">
        <f t="shared" si="169"/>
        <v>482</v>
      </c>
      <c r="G394" s="41">
        <f t="shared" si="169"/>
        <v>518</v>
      </c>
      <c r="H394" s="41">
        <f t="shared" si="169"/>
        <v>521</v>
      </c>
      <c r="I394" s="41">
        <f t="shared" si="169"/>
        <v>539</v>
      </c>
      <c r="J394" s="41">
        <f t="shared" si="169"/>
        <v>575</v>
      </c>
      <c r="K394" s="41">
        <f t="shared" si="159"/>
        <v>611</v>
      </c>
      <c r="L394" s="41">
        <f>+L379+L383+L387+L391</f>
        <v>717</v>
      </c>
      <c r="M394" s="41">
        <f t="shared" si="159"/>
        <v>647</v>
      </c>
      <c r="N394" s="41">
        <f>+N379+N383+N387+N391</f>
        <v>711</v>
      </c>
      <c r="O394" s="41">
        <f t="shared" si="160"/>
        <v>749</v>
      </c>
      <c r="P394" s="41">
        <f t="shared" si="160"/>
        <v>696</v>
      </c>
      <c r="Q394" s="41">
        <f t="shared" si="160"/>
        <v>706</v>
      </c>
      <c r="R394" s="41">
        <f>+R379+R383+R387+R391</f>
        <v>687</v>
      </c>
      <c r="S394" s="41">
        <f t="shared" si="161"/>
        <v>705</v>
      </c>
      <c r="T394" s="41">
        <f t="shared" si="161"/>
        <v>709</v>
      </c>
      <c r="U394" s="41">
        <f t="shared" si="161"/>
        <v>735</v>
      </c>
      <c r="V394" s="41">
        <f t="shared" si="162"/>
        <v>719</v>
      </c>
      <c r="W394" s="42">
        <f t="shared" si="162"/>
        <v>756</v>
      </c>
      <c r="X394" s="41">
        <f t="shared" si="162"/>
        <v>791</v>
      </c>
      <c r="Y394" s="41">
        <f t="shared" si="162"/>
        <v>832</v>
      </c>
      <c r="Z394" s="41">
        <f>+Z379+Z383+Z387+Z391</f>
        <v>822</v>
      </c>
      <c r="AA394" s="41">
        <f t="shared" si="163"/>
        <v>795</v>
      </c>
      <c r="AB394" s="41">
        <f t="shared" si="163"/>
        <v>754</v>
      </c>
      <c r="AC394" s="41">
        <f t="shared" si="164"/>
        <v>750</v>
      </c>
      <c r="AD394" s="41">
        <f t="shared" si="164"/>
        <v>724</v>
      </c>
      <c r="AE394" s="43">
        <f t="shared" ref="AE394:AH394" si="170">SUM(AE379+AE383+AE387+AE391)</f>
        <v>723</v>
      </c>
      <c r="AF394" s="43">
        <f t="shared" ref="AF394:AG394" si="171">SUM(AF379+AF383+AF387+AF391)</f>
        <v>688</v>
      </c>
      <c r="AG394" s="43">
        <f t="shared" si="171"/>
        <v>595</v>
      </c>
      <c r="AH394" s="43">
        <f t="shared" si="170"/>
        <v>527</v>
      </c>
      <c r="AI394" s="72"/>
    </row>
    <row r="395" spans="1:35" s="2" customFormat="1" ht="14.45" customHeight="1" x14ac:dyDescent="0.3">
      <c r="A395" s="29" t="s">
        <v>98</v>
      </c>
      <c r="B395" s="30"/>
      <c r="C395" s="37">
        <f t="shared" ref="C395:T395" si="172">SUM(C392:C394)</f>
        <v>1084</v>
      </c>
      <c r="D395" s="37">
        <f t="shared" si="172"/>
        <v>1184</v>
      </c>
      <c r="E395" s="37">
        <f t="shared" si="172"/>
        <v>988</v>
      </c>
      <c r="F395" s="37">
        <f t="shared" si="172"/>
        <v>1164</v>
      </c>
      <c r="G395" s="37">
        <f t="shared" si="172"/>
        <v>1263</v>
      </c>
      <c r="H395" s="37">
        <f t="shared" si="172"/>
        <v>1414</v>
      </c>
      <c r="I395" s="37">
        <f t="shared" si="172"/>
        <v>1494</v>
      </c>
      <c r="J395" s="37">
        <f t="shared" si="172"/>
        <v>1533</v>
      </c>
      <c r="K395" s="37">
        <f t="shared" si="172"/>
        <v>1499</v>
      </c>
      <c r="L395" s="37">
        <f t="shared" si="172"/>
        <v>1509</v>
      </c>
      <c r="M395" s="37">
        <f t="shared" si="172"/>
        <v>1356</v>
      </c>
      <c r="N395" s="37">
        <f t="shared" si="172"/>
        <v>1328</v>
      </c>
      <c r="O395" s="37">
        <f t="shared" si="172"/>
        <v>1329</v>
      </c>
      <c r="P395" s="37">
        <f t="shared" si="172"/>
        <v>1305</v>
      </c>
      <c r="Q395" s="37">
        <f t="shared" si="172"/>
        <v>1343</v>
      </c>
      <c r="R395" s="37">
        <f t="shared" si="172"/>
        <v>1309</v>
      </c>
      <c r="S395" s="37">
        <f t="shared" si="172"/>
        <v>1338</v>
      </c>
      <c r="T395" s="37">
        <f t="shared" si="172"/>
        <v>1353</v>
      </c>
      <c r="U395" s="37">
        <f t="shared" ref="U395:Z395" si="173">SUM(U392:U394)</f>
        <v>1412</v>
      </c>
      <c r="V395" s="37">
        <f t="shared" si="173"/>
        <v>1392</v>
      </c>
      <c r="W395" s="37">
        <f t="shared" si="173"/>
        <v>1458</v>
      </c>
      <c r="X395" s="37">
        <f t="shared" si="173"/>
        <v>1521</v>
      </c>
      <c r="Y395" s="37">
        <f t="shared" si="173"/>
        <v>1566</v>
      </c>
      <c r="Z395" s="37">
        <f t="shared" si="173"/>
        <v>1567</v>
      </c>
      <c r="AA395" s="37">
        <f t="shared" ref="AA395:AH395" si="174">SUM(AA392:AA394)</f>
        <v>1516</v>
      </c>
      <c r="AB395" s="37">
        <f t="shared" si="174"/>
        <v>1449</v>
      </c>
      <c r="AC395" s="37">
        <f t="shared" si="174"/>
        <v>1506</v>
      </c>
      <c r="AD395" s="37">
        <f t="shared" si="174"/>
        <v>1447</v>
      </c>
      <c r="AE395" s="38">
        <f t="shared" si="174"/>
        <v>1427</v>
      </c>
      <c r="AF395" s="38">
        <f t="shared" ref="AF395:AG395" si="175">SUM(AF392:AF394)</f>
        <v>1407</v>
      </c>
      <c r="AG395" s="38">
        <f t="shared" si="175"/>
        <v>1288</v>
      </c>
      <c r="AH395" s="38">
        <f t="shared" si="174"/>
        <v>1190</v>
      </c>
      <c r="AI395" s="72"/>
    </row>
    <row r="396" spans="1:35" s="2" customFormat="1" ht="14.45" customHeight="1" x14ac:dyDescent="0.3">
      <c r="A396" s="79" t="s">
        <v>85</v>
      </c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2"/>
    </row>
    <row r="397" spans="1:35" ht="14.45" customHeight="1" x14ac:dyDescent="0.1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</row>
    <row r="398" spans="1:35" s="2" customFormat="1" ht="14.45" customHeight="1" x14ac:dyDescent="0.3">
      <c r="A398" s="24" t="s">
        <v>87</v>
      </c>
      <c r="B398" s="25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7"/>
      <c r="X398" s="26"/>
      <c r="Y398" s="26"/>
      <c r="Z398" s="26"/>
      <c r="AA398" s="26"/>
      <c r="AB398" s="26"/>
      <c r="AC398" s="26"/>
      <c r="AD398" s="26"/>
      <c r="AE398" s="28"/>
      <c r="AF398" s="28"/>
      <c r="AG398" s="28"/>
      <c r="AH398" s="28"/>
      <c r="AI398" s="72"/>
    </row>
    <row r="399" spans="1:35" s="2" customFormat="1" ht="14.45" customHeight="1" x14ac:dyDescent="0.3">
      <c r="A399" s="29"/>
      <c r="B399" s="30" t="s">
        <v>68</v>
      </c>
      <c r="C399" s="31">
        <v>0</v>
      </c>
      <c r="D399" s="31">
        <v>4</v>
      </c>
      <c r="E399" s="31">
        <v>2</v>
      </c>
      <c r="F399" s="31">
        <v>4</v>
      </c>
      <c r="G399" s="31">
        <v>6</v>
      </c>
      <c r="H399" s="31">
        <v>8</v>
      </c>
      <c r="I399" s="31">
        <v>15</v>
      </c>
      <c r="J399" s="31">
        <v>19</v>
      </c>
      <c r="K399" s="31">
        <v>23</v>
      </c>
      <c r="L399" s="31">
        <v>19</v>
      </c>
      <c r="M399" s="31">
        <v>22</v>
      </c>
      <c r="N399" s="31">
        <v>16</v>
      </c>
      <c r="O399" s="31">
        <v>16</v>
      </c>
      <c r="P399" s="31">
        <v>16</v>
      </c>
      <c r="Q399" s="31">
        <v>57</v>
      </c>
      <c r="R399" s="31">
        <v>20</v>
      </c>
      <c r="S399" s="31">
        <v>17</v>
      </c>
      <c r="T399" s="31">
        <v>17</v>
      </c>
      <c r="U399" s="31">
        <v>18</v>
      </c>
      <c r="V399" s="31">
        <v>16</v>
      </c>
      <c r="W399" s="31">
        <v>16</v>
      </c>
      <c r="X399" s="31">
        <v>11</v>
      </c>
      <c r="Y399" s="31">
        <v>13</v>
      </c>
      <c r="Z399" s="31">
        <v>13</v>
      </c>
      <c r="AA399" s="31">
        <v>9</v>
      </c>
      <c r="AB399" s="31">
        <v>6</v>
      </c>
      <c r="AC399" s="31">
        <v>9</v>
      </c>
      <c r="AD399" s="31">
        <v>9</v>
      </c>
      <c r="AE399" s="32">
        <v>10</v>
      </c>
      <c r="AF399" s="32">
        <v>5</v>
      </c>
      <c r="AG399" s="32">
        <v>0</v>
      </c>
      <c r="AH399" s="32">
        <v>2</v>
      </c>
      <c r="AI399" s="72"/>
    </row>
    <row r="400" spans="1:35" s="2" customFormat="1" ht="14.45" customHeight="1" x14ac:dyDescent="0.3">
      <c r="A400" s="24"/>
      <c r="B400" s="25" t="s">
        <v>94</v>
      </c>
      <c r="C400" s="26">
        <v>15</v>
      </c>
      <c r="D400" s="26">
        <v>4</v>
      </c>
      <c r="E400" s="26">
        <v>2</v>
      </c>
      <c r="F400" s="26">
        <v>2</v>
      </c>
      <c r="G400" s="26">
        <v>3</v>
      </c>
      <c r="H400" s="26">
        <v>3</v>
      </c>
      <c r="I400" s="26">
        <v>1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27">
        <v>0</v>
      </c>
      <c r="X400" s="26">
        <v>0</v>
      </c>
      <c r="Y400" s="26">
        <v>0</v>
      </c>
      <c r="Z400" s="26">
        <v>0</v>
      </c>
      <c r="AA400" s="26">
        <v>0</v>
      </c>
      <c r="AB400" s="26">
        <v>0</v>
      </c>
      <c r="AC400" s="26">
        <v>0</v>
      </c>
      <c r="AD400" s="26">
        <v>0</v>
      </c>
      <c r="AE400" s="28">
        <v>0</v>
      </c>
      <c r="AF400" s="28">
        <v>0</v>
      </c>
      <c r="AG400" s="28">
        <v>0</v>
      </c>
      <c r="AH400" s="28">
        <v>0</v>
      </c>
      <c r="AI400" s="72"/>
    </row>
    <row r="401" spans="1:35" s="2" customFormat="1" ht="14.45" customHeight="1" x14ac:dyDescent="0.3">
      <c r="A401" s="29"/>
      <c r="B401" s="30" t="s">
        <v>69</v>
      </c>
      <c r="C401" s="31">
        <v>0</v>
      </c>
      <c r="D401" s="31">
        <v>5</v>
      </c>
      <c r="E401" s="31">
        <v>9</v>
      </c>
      <c r="F401" s="31">
        <v>8</v>
      </c>
      <c r="G401" s="31">
        <v>9</v>
      </c>
      <c r="H401" s="31">
        <v>8</v>
      </c>
      <c r="I401" s="31">
        <v>9</v>
      </c>
      <c r="J401" s="31">
        <v>12</v>
      </c>
      <c r="K401" s="31">
        <v>18</v>
      </c>
      <c r="L401" s="31">
        <v>23</v>
      </c>
      <c r="M401" s="31">
        <v>24</v>
      </c>
      <c r="N401" s="31">
        <v>27</v>
      </c>
      <c r="O401" s="31">
        <v>30</v>
      </c>
      <c r="P401" s="31">
        <v>25</v>
      </c>
      <c r="Q401" s="31">
        <v>60</v>
      </c>
      <c r="R401" s="31">
        <v>23</v>
      </c>
      <c r="S401" s="31">
        <v>27</v>
      </c>
      <c r="T401" s="31">
        <v>23</v>
      </c>
      <c r="U401" s="31">
        <v>22</v>
      </c>
      <c r="V401" s="31">
        <v>19</v>
      </c>
      <c r="W401" s="31">
        <v>20</v>
      </c>
      <c r="X401" s="31">
        <v>16</v>
      </c>
      <c r="Y401" s="31">
        <v>18</v>
      </c>
      <c r="Z401" s="31">
        <v>18</v>
      </c>
      <c r="AA401" s="31">
        <v>13</v>
      </c>
      <c r="AB401" s="31">
        <v>10</v>
      </c>
      <c r="AC401" s="31">
        <v>10</v>
      </c>
      <c r="AD401" s="31">
        <v>9</v>
      </c>
      <c r="AE401" s="32">
        <v>10</v>
      </c>
      <c r="AF401" s="32">
        <v>6</v>
      </c>
      <c r="AG401" s="32">
        <v>0</v>
      </c>
      <c r="AH401" s="32">
        <v>1</v>
      </c>
      <c r="AI401" s="72"/>
    </row>
    <row r="402" spans="1:35" s="2" customFormat="1" ht="14.45" customHeight="1" x14ac:dyDescent="0.3">
      <c r="A402" s="24" t="s">
        <v>74</v>
      </c>
      <c r="B402" s="25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7"/>
      <c r="X402" s="26"/>
      <c r="Y402" s="26"/>
      <c r="Z402" s="26"/>
      <c r="AA402" s="26"/>
      <c r="AB402" s="26"/>
      <c r="AC402" s="26"/>
      <c r="AD402" s="26"/>
      <c r="AE402" s="28"/>
      <c r="AF402" s="28"/>
      <c r="AG402" s="28"/>
      <c r="AH402" s="28"/>
      <c r="AI402" s="72"/>
    </row>
    <row r="403" spans="1:35" s="2" customFormat="1" ht="14.45" customHeight="1" x14ac:dyDescent="0.3">
      <c r="A403" s="29"/>
      <c r="B403" s="30" t="s">
        <v>68</v>
      </c>
      <c r="C403" s="31">
        <v>0</v>
      </c>
      <c r="D403" s="31">
        <v>363</v>
      </c>
      <c r="E403" s="31">
        <v>331</v>
      </c>
      <c r="F403" s="31">
        <v>443</v>
      </c>
      <c r="G403" s="31">
        <v>532</v>
      </c>
      <c r="H403" s="31">
        <v>701</v>
      </c>
      <c r="I403" s="31">
        <v>792</v>
      </c>
      <c r="J403" s="31">
        <v>847</v>
      </c>
      <c r="K403" s="31">
        <v>792</v>
      </c>
      <c r="L403" s="31">
        <v>715</v>
      </c>
      <c r="M403" s="31">
        <v>643</v>
      </c>
      <c r="N403" s="31">
        <v>563</v>
      </c>
      <c r="O403" s="31">
        <v>526</v>
      </c>
      <c r="P403" s="31">
        <v>552</v>
      </c>
      <c r="Q403" s="31">
        <v>531</v>
      </c>
      <c r="R403" s="31">
        <v>555</v>
      </c>
      <c r="S403" s="31">
        <v>576</v>
      </c>
      <c r="T403" s="31">
        <v>579</v>
      </c>
      <c r="U403" s="31">
        <v>611</v>
      </c>
      <c r="V403" s="31">
        <v>606</v>
      </c>
      <c r="W403" s="31">
        <v>635</v>
      </c>
      <c r="X403" s="31">
        <v>670</v>
      </c>
      <c r="Y403" s="31">
        <v>672</v>
      </c>
      <c r="Z403" s="31">
        <v>683</v>
      </c>
      <c r="AA403" s="31">
        <v>667</v>
      </c>
      <c r="AB403" s="31">
        <v>634</v>
      </c>
      <c r="AC403" s="31">
        <v>683</v>
      </c>
      <c r="AD403" s="31">
        <v>651</v>
      </c>
      <c r="AE403" s="32">
        <v>629</v>
      </c>
      <c r="AF403" s="32">
        <v>650</v>
      </c>
      <c r="AG403" s="32">
        <v>611</v>
      </c>
      <c r="AH403" s="32">
        <v>595</v>
      </c>
      <c r="AI403" s="72"/>
    </row>
    <row r="404" spans="1:35" s="2" customFormat="1" ht="14.45" customHeight="1" x14ac:dyDescent="0.3">
      <c r="A404" s="24"/>
      <c r="B404" s="25" t="s">
        <v>94</v>
      </c>
      <c r="C404" s="26">
        <v>993</v>
      </c>
      <c r="D404" s="26">
        <v>329</v>
      </c>
      <c r="E404" s="26">
        <v>212</v>
      </c>
      <c r="F404" s="26">
        <v>187</v>
      </c>
      <c r="G404" s="26">
        <v>159</v>
      </c>
      <c r="H404" s="26">
        <v>128</v>
      </c>
      <c r="I404" s="26">
        <v>91</v>
      </c>
      <c r="J404" s="26">
        <v>41</v>
      </c>
      <c r="K404" s="26">
        <v>26</v>
      </c>
      <c r="L404" s="26">
        <v>14</v>
      </c>
      <c r="M404" s="26">
        <v>11</v>
      </c>
      <c r="N404" s="26">
        <v>9</v>
      </c>
      <c r="O404" s="26">
        <v>7</v>
      </c>
      <c r="P404" s="26">
        <v>7</v>
      </c>
      <c r="Q404" s="26">
        <v>5</v>
      </c>
      <c r="R404" s="26">
        <v>4</v>
      </c>
      <c r="S404" s="26">
        <v>0</v>
      </c>
      <c r="T404" s="26">
        <v>0</v>
      </c>
      <c r="U404" s="26">
        <v>0</v>
      </c>
      <c r="V404" s="26">
        <v>0</v>
      </c>
      <c r="W404" s="27">
        <v>0</v>
      </c>
      <c r="X404" s="26">
        <v>0</v>
      </c>
      <c r="Y404" s="26">
        <v>0</v>
      </c>
      <c r="Z404" s="26">
        <v>0</v>
      </c>
      <c r="AA404" s="26">
        <v>0</v>
      </c>
      <c r="AB404" s="26">
        <v>0</v>
      </c>
      <c r="AC404" s="26">
        <v>0</v>
      </c>
      <c r="AD404" s="26">
        <v>0</v>
      </c>
      <c r="AE404" s="28">
        <v>0</v>
      </c>
      <c r="AF404" s="28">
        <v>0</v>
      </c>
      <c r="AG404" s="28">
        <v>1</v>
      </c>
      <c r="AH404" s="28">
        <v>0</v>
      </c>
      <c r="AI404" s="72"/>
    </row>
    <row r="405" spans="1:35" s="2" customFormat="1" ht="14.45" customHeight="1" x14ac:dyDescent="0.3">
      <c r="A405" s="29"/>
      <c r="B405" s="30" t="s">
        <v>69</v>
      </c>
      <c r="C405" s="31">
        <v>0</v>
      </c>
      <c r="D405" s="31">
        <v>397</v>
      </c>
      <c r="E405" s="31">
        <v>364</v>
      </c>
      <c r="F405" s="31">
        <v>445</v>
      </c>
      <c r="G405" s="31">
        <v>482</v>
      </c>
      <c r="H405" s="31">
        <v>482</v>
      </c>
      <c r="I405" s="31">
        <v>498</v>
      </c>
      <c r="J405" s="31">
        <v>524</v>
      </c>
      <c r="K405" s="31">
        <v>557</v>
      </c>
      <c r="L405" s="31">
        <v>648</v>
      </c>
      <c r="M405" s="31">
        <v>581</v>
      </c>
      <c r="N405" s="31">
        <v>635</v>
      </c>
      <c r="O405" s="31">
        <v>661</v>
      </c>
      <c r="P405" s="31">
        <v>619</v>
      </c>
      <c r="Q405" s="31">
        <v>593</v>
      </c>
      <c r="R405" s="31">
        <v>611</v>
      </c>
      <c r="S405" s="31">
        <v>621</v>
      </c>
      <c r="T405" s="31">
        <v>639</v>
      </c>
      <c r="U405" s="31">
        <v>665</v>
      </c>
      <c r="V405" s="31">
        <v>651</v>
      </c>
      <c r="W405" s="31">
        <v>688</v>
      </c>
      <c r="X405" s="31">
        <v>716</v>
      </c>
      <c r="Y405" s="31">
        <v>749</v>
      </c>
      <c r="Z405" s="31">
        <v>736</v>
      </c>
      <c r="AA405" s="31">
        <v>711</v>
      </c>
      <c r="AB405" s="31">
        <v>673</v>
      </c>
      <c r="AC405" s="31">
        <v>670</v>
      </c>
      <c r="AD405" s="31">
        <v>644</v>
      </c>
      <c r="AE405" s="32">
        <v>640</v>
      </c>
      <c r="AF405" s="32">
        <v>617</v>
      </c>
      <c r="AG405" s="32">
        <v>518</v>
      </c>
      <c r="AH405" s="32">
        <v>467</v>
      </c>
      <c r="AI405" s="72"/>
    </row>
    <row r="406" spans="1:35" s="2" customFormat="1" ht="14.45" customHeight="1" x14ac:dyDescent="0.3">
      <c r="A406" s="24" t="s">
        <v>75</v>
      </c>
      <c r="B406" s="25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7"/>
      <c r="X406" s="26"/>
      <c r="Y406" s="26"/>
      <c r="Z406" s="26"/>
      <c r="AA406" s="26"/>
      <c r="AB406" s="26"/>
      <c r="AC406" s="26"/>
      <c r="AD406" s="26"/>
      <c r="AE406" s="28"/>
      <c r="AF406" s="28"/>
      <c r="AG406" s="28"/>
      <c r="AH406" s="28"/>
      <c r="AI406" s="72"/>
    </row>
    <row r="407" spans="1:35" s="2" customFormat="1" ht="14.45" customHeight="1" x14ac:dyDescent="0.3">
      <c r="A407" s="29"/>
      <c r="B407" s="30" t="s">
        <v>68</v>
      </c>
      <c r="C407" s="31">
        <v>0</v>
      </c>
      <c r="D407" s="31">
        <v>8</v>
      </c>
      <c r="E407" s="31">
        <v>7</v>
      </c>
      <c r="F407" s="31">
        <v>7</v>
      </c>
      <c r="G407" s="31">
        <v>6</v>
      </c>
      <c r="H407" s="31">
        <v>5</v>
      </c>
      <c r="I407" s="31">
        <v>7</v>
      </c>
      <c r="J407" s="31">
        <v>10</v>
      </c>
      <c r="K407" s="31">
        <v>10</v>
      </c>
      <c r="L407" s="31">
        <v>7</v>
      </c>
      <c r="M407" s="31">
        <v>6</v>
      </c>
      <c r="N407" s="31">
        <v>6</v>
      </c>
      <c r="O407" s="31">
        <v>10</v>
      </c>
      <c r="P407" s="31">
        <v>10</v>
      </c>
      <c r="Q407" s="31">
        <v>17</v>
      </c>
      <c r="R407" s="31">
        <v>18</v>
      </c>
      <c r="S407" s="31">
        <v>21</v>
      </c>
      <c r="T407" s="31">
        <v>25</v>
      </c>
      <c r="U407" s="31">
        <v>26</v>
      </c>
      <c r="V407" s="31">
        <v>29</v>
      </c>
      <c r="W407" s="31">
        <v>31</v>
      </c>
      <c r="X407" s="31">
        <v>34</v>
      </c>
      <c r="Y407" s="31">
        <v>33</v>
      </c>
      <c r="Z407" s="31">
        <v>36</v>
      </c>
      <c r="AA407" s="31">
        <v>36</v>
      </c>
      <c r="AB407" s="31">
        <v>46</v>
      </c>
      <c r="AC407" s="31">
        <v>51</v>
      </c>
      <c r="AD407" s="31">
        <v>52</v>
      </c>
      <c r="AE407" s="32">
        <v>53</v>
      </c>
      <c r="AF407" s="32">
        <v>53</v>
      </c>
      <c r="AG407" s="32">
        <v>81</v>
      </c>
      <c r="AH407" s="32">
        <v>52</v>
      </c>
      <c r="AI407" s="72"/>
    </row>
    <row r="408" spans="1:35" s="2" customFormat="1" ht="14.45" customHeight="1" x14ac:dyDescent="0.3">
      <c r="A408" s="24"/>
      <c r="B408" s="25" t="s">
        <v>94</v>
      </c>
      <c r="C408" s="26">
        <v>14</v>
      </c>
      <c r="D408" s="26">
        <v>5</v>
      </c>
      <c r="E408" s="26">
        <v>3</v>
      </c>
      <c r="F408" s="26">
        <v>3</v>
      </c>
      <c r="G408" s="26">
        <v>2</v>
      </c>
      <c r="H408" s="26">
        <v>1</v>
      </c>
      <c r="I408" s="26">
        <v>1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  <c r="W408" s="27">
        <v>0</v>
      </c>
      <c r="X408" s="26">
        <v>0</v>
      </c>
      <c r="Y408" s="26">
        <v>0</v>
      </c>
      <c r="Z408" s="26">
        <v>0</v>
      </c>
      <c r="AA408" s="26">
        <v>0</v>
      </c>
      <c r="AB408" s="26">
        <v>0</v>
      </c>
      <c r="AC408" s="26">
        <v>0</v>
      </c>
      <c r="AD408" s="26">
        <v>0</v>
      </c>
      <c r="AE408" s="28">
        <v>0</v>
      </c>
      <c r="AF408" s="28">
        <v>0</v>
      </c>
      <c r="AG408" s="28">
        <v>0</v>
      </c>
      <c r="AH408" s="28">
        <v>0</v>
      </c>
      <c r="AI408" s="72"/>
    </row>
    <row r="409" spans="1:35" s="2" customFormat="1" ht="14.45" customHeight="1" x14ac:dyDescent="0.3">
      <c r="A409" s="29"/>
      <c r="B409" s="30" t="s">
        <v>69</v>
      </c>
      <c r="C409" s="31">
        <v>0</v>
      </c>
      <c r="D409" s="31">
        <v>3</v>
      </c>
      <c r="E409" s="31">
        <v>3</v>
      </c>
      <c r="F409" s="31">
        <v>4</v>
      </c>
      <c r="G409" s="31">
        <v>3</v>
      </c>
      <c r="H409" s="31">
        <v>4</v>
      </c>
      <c r="I409" s="31">
        <v>6</v>
      </c>
      <c r="J409" s="31">
        <v>6</v>
      </c>
      <c r="K409" s="31">
        <v>9</v>
      </c>
      <c r="L409" s="31">
        <v>12</v>
      </c>
      <c r="M409" s="31">
        <v>15</v>
      </c>
      <c r="N409" s="31">
        <v>18</v>
      </c>
      <c r="O409" s="31">
        <v>22</v>
      </c>
      <c r="P409" s="31">
        <v>24</v>
      </c>
      <c r="Q409" s="31">
        <v>21</v>
      </c>
      <c r="R409" s="31">
        <v>24</v>
      </c>
      <c r="S409" s="31">
        <v>29</v>
      </c>
      <c r="T409" s="31">
        <v>23</v>
      </c>
      <c r="U409" s="31">
        <v>28</v>
      </c>
      <c r="V409" s="31">
        <v>31</v>
      </c>
      <c r="W409" s="31">
        <v>32</v>
      </c>
      <c r="X409" s="31">
        <v>46</v>
      </c>
      <c r="Y409" s="31">
        <v>52</v>
      </c>
      <c r="Z409" s="31">
        <v>55</v>
      </c>
      <c r="AA409" s="31">
        <v>57</v>
      </c>
      <c r="AB409" s="31">
        <v>57</v>
      </c>
      <c r="AC409" s="31">
        <v>57</v>
      </c>
      <c r="AD409" s="31">
        <v>58</v>
      </c>
      <c r="AE409" s="32">
        <v>61</v>
      </c>
      <c r="AF409" s="32">
        <v>55</v>
      </c>
      <c r="AG409" s="32">
        <v>77</v>
      </c>
      <c r="AH409" s="32">
        <v>52</v>
      </c>
      <c r="AI409" s="72"/>
    </row>
    <row r="410" spans="1:35" s="2" customFormat="1" ht="14.45" customHeight="1" x14ac:dyDescent="0.3">
      <c r="A410" s="24" t="s">
        <v>76</v>
      </c>
      <c r="B410" s="25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7"/>
      <c r="X410" s="26"/>
      <c r="Y410" s="26"/>
      <c r="Z410" s="26"/>
      <c r="AA410" s="26"/>
      <c r="AB410" s="26"/>
      <c r="AC410" s="26"/>
      <c r="AD410" s="26"/>
      <c r="AE410" s="28"/>
      <c r="AF410" s="28"/>
      <c r="AG410" s="28"/>
      <c r="AH410" s="28"/>
      <c r="AI410" s="72"/>
    </row>
    <row r="411" spans="1:35" s="2" customFormat="1" ht="14.45" customHeight="1" x14ac:dyDescent="0.3">
      <c r="A411" s="29"/>
      <c r="B411" s="30" t="s">
        <v>68</v>
      </c>
      <c r="C411" s="31">
        <v>0</v>
      </c>
      <c r="D411" s="31">
        <v>23</v>
      </c>
      <c r="E411" s="31">
        <v>18</v>
      </c>
      <c r="F411" s="31">
        <v>24</v>
      </c>
      <c r="G411" s="31">
        <v>26</v>
      </c>
      <c r="H411" s="31">
        <v>37</v>
      </c>
      <c r="I411" s="31">
        <v>41</v>
      </c>
      <c r="J411" s="31">
        <v>38</v>
      </c>
      <c r="K411" s="31">
        <v>34</v>
      </c>
      <c r="L411" s="31">
        <v>35</v>
      </c>
      <c r="M411" s="31">
        <v>27</v>
      </c>
      <c r="N411" s="31">
        <v>23</v>
      </c>
      <c r="O411" s="31">
        <v>21</v>
      </c>
      <c r="P411" s="31">
        <v>24</v>
      </c>
      <c r="Q411" s="31">
        <v>27</v>
      </c>
      <c r="R411" s="31">
        <v>25</v>
      </c>
      <c r="S411" s="31">
        <v>19</v>
      </c>
      <c r="T411" s="31">
        <v>23</v>
      </c>
      <c r="U411" s="31">
        <v>22</v>
      </c>
      <c r="V411" s="31">
        <v>22</v>
      </c>
      <c r="W411" s="31">
        <v>20</v>
      </c>
      <c r="X411" s="31">
        <v>15</v>
      </c>
      <c r="Y411" s="31">
        <v>16</v>
      </c>
      <c r="Z411" s="31">
        <v>13</v>
      </c>
      <c r="AA411" s="31">
        <v>9</v>
      </c>
      <c r="AB411" s="31">
        <v>9</v>
      </c>
      <c r="AC411" s="31">
        <v>13</v>
      </c>
      <c r="AD411" s="31">
        <v>11</v>
      </c>
      <c r="AE411" s="32">
        <v>12</v>
      </c>
      <c r="AF411" s="32">
        <v>11</v>
      </c>
      <c r="AG411" s="32">
        <v>0</v>
      </c>
      <c r="AH411" s="32">
        <v>14</v>
      </c>
      <c r="AI411" s="72"/>
    </row>
    <row r="412" spans="1:35" s="2" customFormat="1" ht="14.45" customHeight="1" x14ac:dyDescent="0.3">
      <c r="A412" s="24"/>
      <c r="B412" s="25" t="s">
        <v>94</v>
      </c>
      <c r="C412" s="26">
        <v>62</v>
      </c>
      <c r="D412" s="26">
        <v>17</v>
      </c>
      <c r="E412" s="26">
        <v>13</v>
      </c>
      <c r="F412" s="26">
        <v>12</v>
      </c>
      <c r="G412" s="26">
        <v>11</v>
      </c>
      <c r="H412" s="26">
        <v>10</v>
      </c>
      <c r="I412" s="26">
        <v>7</v>
      </c>
      <c r="J412" s="26">
        <v>3</v>
      </c>
      <c r="K412" s="26">
        <v>3</v>
      </c>
      <c r="L412" s="26">
        <v>2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7">
        <v>0</v>
      </c>
      <c r="X412" s="26">
        <v>0</v>
      </c>
      <c r="Y412" s="26">
        <v>0</v>
      </c>
      <c r="Z412" s="26">
        <v>0</v>
      </c>
      <c r="AA412" s="26">
        <v>0</v>
      </c>
      <c r="AB412" s="26">
        <v>0</v>
      </c>
      <c r="AC412" s="26">
        <v>0</v>
      </c>
      <c r="AD412" s="26">
        <v>0</v>
      </c>
      <c r="AE412" s="28">
        <v>0</v>
      </c>
      <c r="AF412" s="28">
        <v>0</v>
      </c>
      <c r="AG412" s="28">
        <v>0</v>
      </c>
      <c r="AH412" s="28">
        <v>0</v>
      </c>
      <c r="AI412" s="72"/>
    </row>
    <row r="413" spans="1:35" s="2" customFormat="1" ht="14.45" customHeight="1" x14ac:dyDescent="0.3">
      <c r="A413" s="29"/>
      <c r="B413" s="30" t="s">
        <v>69</v>
      </c>
      <c r="C413" s="31">
        <v>0</v>
      </c>
      <c r="D413" s="31">
        <v>26</v>
      </c>
      <c r="E413" s="31">
        <v>24</v>
      </c>
      <c r="F413" s="31">
        <v>25</v>
      </c>
      <c r="G413" s="31">
        <v>24</v>
      </c>
      <c r="H413" s="31">
        <v>27</v>
      </c>
      <c r="I413" s="31">
        <v>26</v>
      </c>
      <c r="J413" s="31">
        <v>33</v>
      </c>
      <c r="K413" s="31">
        <v>27</v>
      </c>
      <c r="L413" s="31">
        <v>34</v>
      </c>
      <c r="M413" s="31">
        <v>27</v>
      </c>
      <c r="N413" s="31">
        <v>31</v>
      </c>
      <c r="O413" s="31">
        <v>36</v>
      </c>
      <c r="P413" s="31">
        <v>28</v>
      </c>
      <c r="Q413" s="31">
        <v>32</v>
      </c>
      <c r="R413" s="31">
        <v>29</v>
      </c>
      <c r="S413" s="31">
        <v>28</v>
      </c>
      <c r="T413" s="31">
        <v>24</v>
      </c>
      <c r="U413" s="31">
        <v>20</v>
      </c>
      <c r="V413" s="31">
        <v>18</v>
      </c>
      <c r="W413" s="31">
        <v>16</v>
      </c>
      <c r="X413" s="31">
        <v>13</v>
      </c>
      <c r="Y413" s="31">
        <v>13</v>
      </c>
      <c r="Z413" s="31">
        <v>13</v>
      </c>
      <c r="AA413" s="31">
        <v>14</v>
      </c>
      <c r="AB413" s="31">
        <v>14</v>
      </c>
      <c r="AC413" s="31">
        <v>13</v>
      </c>
      <c r="AD413" s="31">
        <v>13</v>
      </c>
      <c r="AE413" s="32">
        <v>12</v>
      </c>
      <c r="AF413" s="32">
        <v>10</v>
      </c>
      <c r="AG413" s="32">
        <v>0</v>
      </c>
      <c r="AH413" s="32">
        <v>7</v>
      </c>
      <c r="AI413" s="72"/>
    </row>
    <row r="414" spans="1:35" s="2" customFormat="1" ht="14.45" customHeight="1" x14ac:dyDescent="0.3">
      <c r="A414" s="24" t="s">
        <v>95</v>
      </c>
      <c r="B414" s="25"/>
      <c r="C414" s="26">
        <f t="shared" ref="C414:N414" si="176">+C399+C403+C407+C411</f>
        <v>0</v>
      </c>
      <c r="D414" s="26">
        <f t="shared" si="176"/>
        <v>398</v>
      </c>
      <c r="E414" s="26">
        <f t="shared" si="176"/>
        <v>358</v>
      </c>
      <c r="F414" s="26">
        <f t="shared" si="176"/>
        <v>478</v>
      </c>
      <c r="G414" s="26">
        <f t="shared" si="176"/>
        <v>570</v>
      </c>
      <c r="H414" s="26">
        <f t="shared" si="176"/>
        <v>751</v>
      </c>
      <c r="I414" s="26">
        <f t="shared" si="176"/>
        <v>855</v>
      </c>
      <c r="J414" s="26">
        <f t="shared" si="176"/>
        <v>914</v>
      </c>
      <c r="K414" s="26">
        <f t="shared" si="176"/>
        <v>859</v>
      </c>
      <c r="L414" s="26">
        <f t="shared" si="176"/>
        <v>776</v>
      </c>
      <c r="M414" s="26">
        <f t="shared" si="176"/>
        <v>698</v>
      </c>
      <c r="N414" s="26">
        <f t="shared" si="176"/>
        <v>608</v>
      </c>
      <c r="O414" s="26">
        <f t="shared" ref="O414:U416" si="177">+O399+O403+O407+O411</f>
        <v>573</v>
      </c>
      <c r="P414" s="26">
        <f t="shared" si="177"/>
        <v>602</v>
      </c>
      <c r="Q414" s="26">
        <f t="shared" si="177"/>
        <v>632</v>
      </c>
      <c r="R414" s="26">
        <f t="shared" si="177"/>
        <v>618</v>
      </c>
      <c r="S414" s="26">
        <f t="shared" si="177"/>
        <v>633</v>
      </c>
      <c r="T414" s="26">
        <f t="shared" si="177"/>
        <v>644</v>
      </c>
      <c r="U414" s="26">
        <f t="shared" si="177"/>
        <v>677</v>
      </c>
      <c r="V414" s="26">
        <f t="shared" ref="V414:Y416" si="178">+V399+V403+V407+V411</f>
        <v>673</v>
      </c>
      <c r="W414" s="27">
        <f t="shared" si="178"/>
        <v>702</v>
      </c>
      <c r="X414" s="26">
        <f t="shared" si="178"/>
        <v>730</v>
      </c>
      <c r="Y414" s="26">
        <f t="shared" si="178"/>
        <v>734</v>
      </c>
      <c r="Z414" s="26">
        <f>Z399+Z403+Z407+Z411</f>
        <v>745</v>
      </c>
      <c r="AA414" s="26">
        <f t="shared" ref="AA414:AB416" si="179">AA399+AA403+AA407+AA411</f>
        <v>721</v>
      </c>
      <c r="AB414" s="26">
        <f t="shared" si="179"/>
        <v>695</v>
      </c>
      <c r="AC414" s="26">
        <f t="shared" ref="AC414:AD416" si="180">AC399+AC403+AC407+AC411</f>
        <v>756</v>
      </c>
      <c r="AD414" s="26">
        <f t="shared" si="180"/>
        <v>723</v>
      </c>
      <c r="AE414" s="28">
        <f t="shared" ref="AE414:AH414" si="181">AE399+AE403+AE407+AE411</f>
        <v>704</v>
      </c>
      <c r="AF414" s="28">
        <f t="shared" ref="AF414:AG414" si="182">AF399+AF403+AF407+AF411</f>
        <v>719</v>
      </c>
      <c r="AG414" s="28">
        <f t="shared" si="182"/>
        <v>692</v>
      </c>
      <c r="AH414" s="28">
        <f t="shared" si="181"/>
        <v>663</v>
      </c>
      <c r="AI414" s="72"/>
    </row>
    <row r="415" spans="1:35" s="2" customFormat="1" ht="14.45" customHeight="1" x14ac:dyDescent="0.3">
      <c r="A415" s="29" t="s">
        <v>96</v>
      </c>
      <c r="B415" s="34"/>
      <c r="C415" s="35">
        <f t="shared" ref="C415:N415" si="183">+C400+C404+C408+C412</f>
        <v>1084</v>
      </c>
      <c r="D415" s="35">
        <f t="shared" si="183"/>
        <v>355</v>
      </c>
      <c r="E415" s="35">
        <f t="shared" si="183"/>
        <v>230</v>
      </c>
      <c r="F415" s="35">
        <f t="shared" si="183"/>
        <v>204</v>
      </c>
      <c r="G415" s="35">
        <f t="shared" si="183"/>
        <v>175</v>
      </c>
      <c r="H415" s="35">
        <f t="shared" si="183"/>
        <v>142</v>
      </c>
      <c r="I415" s="35">
        <f t="shared" si="183"/>
        <v>100</v>
      </c>
      <c r="J415" s="35">
        <f t="shared" si="183"/>
        <v>44</v>
      </c>
      <c r="K415" s="35">
        <f t="shared" si="183"/>
        <v>29</v>
      </c>
      <c r="L415" s="35">
        <f t="shared" si="183"/>
        <v>16</v>
      </c>
      <c r="M415" s="35">
        <f t="shared" si="183"/>
        <v>11</v>
      </c>
      <c r="N415" s="35">
        <f t="shared" si="183"/>
        <v>9</v>
      </c>
      <c r="O415" s="35">
        <f t="shared" si="177"/>
        <v>7</v>
      </c>
      <c r="P415" s="35">
        <f t="shared" si="177"/>
        <v>7</v>
      </c>
      <c r="Q415" s="35">
        <f t="shared" si="177"/>
        <v>5</v>
      </c>
      <c r="R415" s="35">
        <f t="shared" si="177"/>
        <v>4</v>
      </c>
      <c r="S415" s="35">
        <f t="shared" si="177"/>
        <v>0</v>
      </c>
      <c r="T415" s="35">
        <f t="shared" si="177"/>
        <v>0</v>
      </c>
      <c r="U415" s="35">
        <f t="shared" si="177"/>
        <v>0</v>
      </c>
      <c r="V415" s="35">
        <f t="shared" si="178"/>
        <v>0</v>
      </c>
      <c r="W415" s="35">
        <f t="shared" si="178"/>
        <v>0</v>
      </c>
      <c r="X415" s="35">
        <f t="shared" si="178"/>
        <v>0</v>
      </c>
      <c r="Y415" s="35">
        <f t="shared" si="178"/>
        <v>0</v>
      </c>
      <c r="Z415" s="31">
        <f>Z400+Z404+Z408+Z412</f>
        <v>0</v>
      </c>
      <c r="AA415" s="31">
        <f t="shared" si="179"/>
        <v>0</v>
      </c>
      <c r="AB415" s="31">
        <f t="shared" si="179"/>
        <v>0</v>
      </c>
      <c r="AC415" s="31">
        <f t="shared" si="180"/>
        <v>0</v>
      </c>
      <c r="AD415" s="31">
        <f t="shared" si="180"/>
        <v>0</v>
      </c>
      <c r="AE415" s="32">
        <f t="shared" ref="AE415:AH415" si="184">AE400+AE404+AE408+AE412</f>
        <v>0</v>
      </c>
      <c r="AF415" s="32">
        <f t="shared" ref="AF415:AG415" si="185">AF400+AF404+AF408+AF412</f>
        <v>0</v>
      </c>
      <c r="AG415" s="32">
        <f t="shared" si="185"/>
        <v>1</v>
      </c>
      <c r="AH415" s="32">
        <f t="shared" si="184"/>
        <v>0</v>
      </c>
      <c r="AI415" s="72"/>
    </row>
    <row r="416" spans="1:35" s="2" customFormat="1" ht="14.45" customHeight="1" x14ac:dyDescent="0.3">
      <c r="A416" s="24" t="s">
        <v>97</v>
      </c>
      <c r="B416" s="25"/>
      <c r="C416" s="26">
        <f t="shared" ref="C416:N416" si="186">+C401+C405+C409+C413</f>
        <v>0</v>
      </c>
      <c r="D416" s="26">
        <f t="shared" si="186"/>
        <v>431</v>
      </c>
      <c r="E416" s="26">
        <f t="shared" si="186"/>
        <v>400</v>
      </c>
      <c r="F416" s="26">
        <f t="shared" si="186"/>
        <v>482</v>
      </c>
      <c r="G416" s="26">
        <f t="shared" si="186"/>
        <v>518</v>
      </c>
      <c r="H416" s="26">
        <f t="shared" si="186"/>
        <v>521</v>
      </c>
      <c r="I416" s="26">
        <f t="shared" si="186"/>
        <v>539</v>
      </c>
      <c r="J416" s="26">
        <f t="shared" si="186"/>
        <v>575</v>
      </c>
      <c r="K416" s="26">
        <f t="shared" si="186"/>
        <v>611</v>
      </c>
      <c r="L416" s="26">
        <f t="shared" si="186"/>
        <v>717</v>
      </c>
      <c r="M416" s="26">
        <f t="shared" si="186"/>
        <v>647</v>
      </c>
      <c r="N416" s="26">
        <f t="shared" si="186"/>
        <v>711</v>
      </c>
      <c r="O416" s="26">
        <f t="shared" si="177"/>
        <v>749</v>
      </c>
      <c r="P416" s="26">
        <f t="shared" si="177"/>
        <v>696</v>
      </c>
      <c r="Q416" s="26">
        <f t="shared" si="177"/>
        <v>706</v>
      </c>
      <c r="R416" s="26">
        <f t="shared" si="177"/>
        <v>687</v>
      </c>
      <c r="S416" s="26">
        <f t="shared" si="177"/>
        <v>705</v>
      </c>
      <c r="T416" s="26">
        <f t="shared" si="177"/>
        <v>709</v>
      </c>
      <c r="U416" s="26">
        <f t="shared" si="177"/>
        <v>735</v>
      </c>
      <c r="V416" s="26">
        <f t="shared" si="178"/>
        <v>719</v>
      </c>
      <c r="W416" s="27">
        <f t="shared" si="178"/>
        <v>756</v>
      </c>
      <c r="X416" s="26">
        <f t="shared" si="178"/>
        <v>791</v>
      </c>
      <c r="Y416" s="26">
        <f t="shared" si="178"/>
        <v>832</v>
      </c>
      <c r="Z416" s="26">
        <f>Z401+Z405+Z409+Z413</f>
        <v>822</v>
      </c>
      <c r="AA416" s="26">
        <f t="shared" si="179"/>
        <v>795</v>
      </c>
      <c r="AB416" s="26">
        <f t="shared" si="179"/>
        <v>754</v>
      </c>
      <c r="AC416" s="26">
        <f t="shared" si="180"/>
        <v>750</v>
      </c>
      <c r="AD416" s="26">
        <f t="shared" si="180"/>
        <v>724</v>
      </c>
      <c r="AE416" s="28">
        <f t="shared" ref="AE416:AH416" si="187">AE401+AE405+AE409+AE413</f>
        <v>723</v>
      </c>
      <c r="AF416" s="28">
        <f t="shared" ref="AF416:AG416" si="188">AF401+AF405+AF409+AF413</f>
        <v>688</v>
      </c>
      <c r="AG416" s="28">
        <f t="shared" si="188"/>
        <v>595</v>
      </c>
      <c r="AH416" s="28">
        <f t="shared" si="187"/>
        <v>527</v>
      </c>
      <c r="AI416" s="72"/>
    </row>
    <row r="417" spans="1:35" s="2" customFormat="1" ht="14.45" customHeight="1" x14ac:dyDescent="0.3">
      <c r="A417" s="29" t="s">
        <v>98</v>
      </c>
      <c r="B417" s="30"/>
      <c r="C417" s="37">
        <f t="shared" ref="C417:T417" si="189">SUM(C414:C416)</f>
        <v>1084</v>
      </c>
      <c r="D417" s="37">
        <f>SUM(D414:D416)</f>
        <v>1184</v>
      </c>
      <c r="E417" s="37">
        <f>SUM(E414:E416)</f>
        <v>988</v>
      </c>
      <c r="F417" s="37">
        <f t="shared" si="189"/>
        <v>1164</v>
      </c>
      <c r="G417" s="37">
        <f t="shared" si="189"/>
        <v>1263</v>
      </c>
      <c r="H417" s="37">
        <f t="shared" si="189"/>
        <v>1414</v>
      </c>
      <c r="I417" s="37">
        <f t="shared" si="189"/>
        <v>1494</v>
      </c>
      <c r="J417" s="37">
        <f t="shared" si="189"/>
        <v>1533</v>
      </c>
      <c r="K417" s="37">
        <f t="shared" si="189"/>
        <v>1499</v>
      </c>
      <c r="L417" s="37">
        <f t="shared" si="189"/>
        <v>1509</v>
      </c>
      <c r="M417" s="37">
        <f t="shared" si="189"/>
        <v>1356</v>
      </c>
      <c r="N417" s="37">
        <f t="shared" si="189"/>
        <v>1328</v>
      </c>
      <c r="O417" s="37">
        <f t="shared" si="189"/>
        <v>1329</v>
      </c>
      <c r="P417" s="37">
        <f t="shared" si="189"/>
        <v>1305</v>
      </c>
      <c r="Q417" s="37">
        <f t="shared" si="189"/>
        <v>1343</v>
      </c>
      <c r="R417" s="37">
        <f t="shared" si="189"/>
        <v>1309</v>
      </c>
      <c r="S417" s="37">
        <f t="shared" si="189"/>
        <v>1338</v>
      </c>
      <c r="T417" s="37">
        <f t="shared" si="189"/>
        <v>1353</v>
      </c>
      <c r="U417" s="37">
        <f t="shared" ref="U417:Z417" si="190">SUM(U414:U416)</f>
        <v>1412</v>
      </c>
      <c r="V417" s="37">
        <f t="shared" si="190"/>
        <v>1392</v>
      </c>
      <c r="W417" s="37">
        <f t="shared" si="190"/>
        <v>1458</v>
      </c>
      <c r="X417" s="37">
        <f t="shared" si="190"/>
        <v>1521</v>
      </c>
      <c r="Y417" s="37">
        <f t="shared" si="190"/>
        <v>1566</v>
      </c>
      <c r="Z417" s="37">
        <f t="shared" si="190"/>
        <v>1567</v>
      </c>
      <c r="AA417" s="37">
        <f t="shared" ref="AA417:AH417" si="191">SUM(AA414:AA416)</f>
        <v>1516</v>
      </c>
      <c r="AB417" s="37">
        <f t="shared" si="191"/>
        <v>1449</v>
      </c>
      <c r="AC417" s="37">
        <f t="shared" si="191"/>
        <v>1506</v>
      </c>
      <c r="AD417" s="37">
        <f t="shared" si="191"/>
        <v>1447</v>
      </c>
      <c r="AE417" s="38">
        <f t="shared" si="191"/>
        <v>1427</v>
      </c>
      <c r="AF417" s="38">
        <f t="shared" ref="AF417:AG417" si="192">SUM(AF414:AF416)</f>
        <v>1407</v>
      </c>
      <c r="AG417" s="38">
        <f t="shared" si="192"/>
        <v>1288</v>
      </c>
      <c r="AH417" s="38">
        <f t="shared" si="191"/>
        <v>1190</v>
      </c>
      <c r="AI417" s="72"/>
    </row>
    <row r="418" spans="1:35" s="2" customFormat="1" ht="14.45" customHeight="1" x14ac:dyDescent="0.3">
      <c r="A418" s="73" t="s">
        <v>90</v>
      </c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2"/>
    </row>
    <row r="419" spans="1:35" ht="14.45" customHeight="1" x14ac:dyDescent="0.1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</row>
    <row r="420" spans="1:35" s="2" customFormat="1" ht="14.45" customHeight="1" x14ac:dyDescent="0.3">
      <c r="A420" s="39" t="s">
        <v>87</v>
      </c>
      <c r="B420" s="40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2"/>
      <c r="X420" s="41"/>
      <c r="Y420" s="41"/>
      <c r="Z420" s="41"/>
      <c r="AA420" s="41"/>
      <c r="AB420" s="41"/>
      <c r="AC420" s="41"/>
      <c r="AD420" s="41"/>
      <c r="AE420" s="43"/>
      <c r="AF420" s="43"/>
      <c r="AG420" s="43"/>
      <c r="AH420" s="43"/>
      <c r="AI420" s="72"/>
    </row>
    <row r="421" spans="1:35" s="2" customFormat="1" ht="14.45" customHeight="1" x14ac:dyDescent="0.3">
      <c r="A421" s="29"/>
      <c r="B421" s="30" t="s">
        <v>68</v>
      </c>
      <c r="C421" s="31">
        <v>0</v>
      </c>
      <c r="D421" s="31">
        <v>5</v>
      </c>
      <c r="E421" s="31">
        <v>4</v>
      </c>
      <c r="F421" s="31">
        <v>5</v>
      </c>
      <c r="G421" s="31">
        <v>7</v>
      </c>
      <c r="H421" s="31">
        <v>11</v>
      </c>
      <c r="I421" s="31">
        <v>16</v>
      </c>
      <c r="J421" s="31">
        <v>17</v>
      </c>
      <c r="K421" s="31">
        <v>21</v>
      </c>
      <c r="L421" s="31">
        <v>21</v>
      </c>
      <c r="M421" s="31">
        <v>22</v>
      </c>
      <c r="N421" s="31">
        <v>16</v>
      </c>
      <c r="O421" s="31">
        <v>13</v>
      </c>
      <c r="P421" s="31">
        <v>11</v>
      </c>
      <c r="Q421" s="31">
        <v>51</v>
      </c>
      <c r="R421" s="31">
        <v>10</v>
      </c>
      <c r="S421" s="31">
        <v>8</v>
      </c>
      <c r="T421" s="31">
        <v>40</v>
      </c>
      <c r="U421" s="31">
        <v>10</v>
      </c>
      <c r="V421" s="31">
        <v>11</v>
      </c>
      <c r="W421" s="31">
        <v>11</v>
      </c>
      <c r="X421" s="31">
        <v>6</v>
      </c>
      <c r="Y421" s="31">
        <v>9</v>
      </c>
      <c r="Z421" s="31">
        <v>10</v>
      </c>
      <c r="AA421" s="31">
        <v>8</v>
      </c>
      <c r="AB421" s="31">
        <v>5</v>
      </c>
      <c r="AC421" s="31">
        <v>5</v>
      </c>
      <c r="AD421" s="31">
        <v>6</v>
      </c>
      <c r="AE421" s="32">
        <v>6</v>
      </c>
      <c r="AF421" s="32">
        <v>3</v>
      </c>
      <c r="AG421" s="32">
        <v>2</v>
      </c>
      <c r="AH421" s="32">
        <v>2</v>
      </c>
      <c r="AI421" s="72"/>
    </row>
    <row r="422" spans="1:35" s="2" customFormat="1" ht="14.45" customHeight="1" x14ac:dyDescent="0.3">
      <c r="A422" s="39"/>
      <c r="B422" s="40" t="s">
        <v>94</v>
      </c>
      <c r="C422" s="41">
        <v>14</v>
      </c>
      <c r="D422" s="41">
        <v>4</v>
      </c>
      <c r="E422" s="41">
        <v>3</v>
      </c>
      <c r="F422" s="41">
        <v>1</v>
      </c>
      <c r="G422" s="41">
        <v>1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0</v>
      </c>
      <c r="U422" s="41">
        <v>0</v>
      </c>
      <c r="V422" s="41">
        <v>0</v>
      </c>
      <c r="W422" s="42">
        <v>0</v>
      </c>
      <c r="X422" s="41">
        <v>0</v>
      </c>
      <c r="Y422" s="41">
        <v>0</v>
      </c>
      <c r="Z422" s="41">
        <v>0</v>
      </c>
      <c r="AA422" s="41">
        <v>0</v>
      </c>
      <c r="AB422" s="41">
        <v>0</v>
      </c>
      <c r="AC422" s="41">
        <v>0</v>
      </c>
      <c r="AD422" s="41">
        <v>0</v>
      </c>
      <c r="AE422" s="43">
        <v>0</v>
      </c>
      <c r="AF422" s="43">
        <v>0</v>
      </c>
      <c r="AG422" s="43">
        <v>0</v>
      </c>
      <c r="AH422" s="43">
        <v>0</v>
      </c>
      <c r="AI422" s="72"/>
    </row>
    <row r="423" spans="1:35" s="2" customFormat="1" ht="14.45" customHeight="1" x14ac:dyDescent="0.3">
      <c r="A423" s="29"/>
      <c r="B423" s="30" t="s">
        <v>69</v>
      </c>
      <c r="C423" s="31">
        <v>0</v>
      </c>
      <c r="D423" s="31">
        <v>3</v>
      </c>
      <c r="E423" s="31">
        <v>3</v>
      </c>
      <c r="F423" s="31">
        <v>5</v>
      </c>
      <c r="G423" s="31">
        <v>4</v>
      </c>
      <c r="H423" s="31">
        <v>4</v>
      </c>
      <c r="I423" s="31">
        <v>5</v>
      </c>
      <c r="J423" s="31">
        <v>6</v>
      </c>
      <c r="K423" s="31">
        <v>10</v>
      </c>
      <c r="L423" s="31">
        <v>14</v>
      </c>
      <c r="M423" s="31">
        <v>16</v>
      </c>
      <c r="N423" s="31">
        <v>17</v>
      </c>
      <c r="O423" s="31">
        <v>20</v>
      </c>
      <c r="P423" s="31">
        <v>17</v>
      </c>
      <c r="Q423" s="31">
        <v>51</v>
      </c>
      <c r="R423" s="31">
        <v>15</v>
      </c>
      <c r="S423" s="31">
        <v>20</v>
      </c>
      <c r="T423" s="31">
        <v>44</v>
      </c>
      <c r="U423" s="31">
        <v>15</v>
      </c>
      <c r="V423" s="31">
        <v>14</v>
      </c>
      <c r="W423" s="31">
        <v>15</v>
      </c>
      <c r="X423" s="31">
        <v>13</v>
      </c>
      <c r="Y423" s="31">
        <v>14</v>
      </c>
      <c r="Z423" s="31">
        <v>15</v>
      </c>
      <c r="AA423" s="31">
        <v>11</v>
      </c>
      <c r="AB423" s="31">
        <v>8</v>
      </c>
      <c r="AC423" s="31">
        <v>6</v>
      </c>
      <c r="AD423" s="31">
        <v>6</v>
      </c>
      <c r="AE423" s="32">
        <v>7</v>
      </c>
      <c r="AF423" s="32">
        <v>4</v>
      </c>
      <c r="AG423" s="32">
        <v>4</v>
      </c>
      <c r="AH423" s="32">
        <v>0</v>
      </c>
      <c r="AI423" s="72"/>
    </row>
    <row r="424" spans="1:35" s="2" customFormat="1" ht="14.45" customHeight="1" x14ac:dyDescent="0.3">
      <c r="A424" s="39" t="s">
        <v>91</v>
      </c>
      <c r="B424" s="40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2"/>
      <c r="X424" s="41"/>
      <c r="Y424" s="41"/>
      <c r="Z424" s="41"/>
      <c r="AA424" s="41"/>
      <c r="AB424" s="41"/>
      <c r="AC424" s="41"/>
      <c r="AD424" s="41"/>
      <c r="AE424" s="43"/>
      <c r="AF424" s="43"/>
      <c r="AG424" s="43"/>
      <c r="AH424" s="43"/>
      <c r="AI424" s="72"/>
    </row>
    <row r="425" spans="1:35" s="2" customFormat="1" ht="14.45" customHeight="1" x14ac:dyDescent="0.3">
      <c r="A425" s="29"/>
      <c r="B425" s="30" t="s">
        <v>68</v>
      </c>
      <c r="C425" s="31">
        <v>0</v>
      </c>
      <c r="D425" s="31">
        <v>385</v>
      </c>
      <c r="E425" s="31">
        <v>348</v>
      </c>
      <c r="F425" s="31">
        <v>461</v>
      </c>
      <c r="G425" s="31">
        <v>551</v>
      </c>
      <c r="H425" s="31">
        <v>721</v>
      </c>
      <c r="I425" s="31">
        <v>814</v>
      </c>
      <c r="J425" s="31">
        <v>870</v>
      </c>
      <c r="K425" s="31">
        <v>815</v>
      </c>
      <c r="L425" s="31">
        <v>737</v>
      </c>
      <c r="M425" s="31">
        <v>658</v>
      </c>
      <c r="N425" s="31">
        <v>574</v>
      </c>
      <c r="O425" s="31">
        <v>547</v>
      </c>
      <c r="P425" s="31">
        <v>575</v>
      </c>
      <c r="Q425" s="31">
        <v>568</v>
      </c>
      <c r="R425" s="31">
        <v>592</v>
      </c>
      <c r="S425" s="31">
        <v>612</v>
      </c>
      <c r="T425" s="31">
        <v>590</v>
      </c>
      <c r="U425" s="31">
        <v>652</v>
      </c>
      <c r="V425" s="31">
        <v>649</v>
      </c>
      <c r="W425" s="31">
        <v>677</v>
      </c>
      <c r="X425" s="31">
        <v>686</v>
      </c>
      <c r="Y425" s="31">
        <v>689</v>
      </c>
      <c r="Z425" s="31">
        <v>688</v>
      </c>
      <c r="AA425" s="31">
        <v>647</v>
      </c>
      <c r="AB425" s="31">
        <v>611</v>
      </c>
      <c r="AC425" s="31">
        <v>650</v>
      </c>
      <c r="AD425" s="31">
        <v>605</v>
      </c>
      <c r="AE425" s="32">
        <v>569</v>
      </c>
      <c r="AF425" s="32">
        <v>566</v>
      </c>
      <c r="AG425" s="32">
        <v>526</v>
      </c>
      <c r="AH425" s="32">
        <v>506</v>
      </c>
      <c r="AI425" s="72"/>
    </row>
    <row r="426" spans="1:35" s="2" customFormat="1" ht="14.45" customHeight="1" x14ac:dyDescent="0.3">
      <c r="A426" s="39"/>
      <c r="B426" s="40" t="s">
        <v>94</v>
      </c>
      <c r="C426" s="41">
        <v>1050</v>
      </c>
      <c r="D426" s="41">
        <v>344</v>
      </c>
      <c r="E426" s="41">
        <v>221</v>
      </c>
      <c r="F426" s="41">
        <v>200</v>
      </c>
      <c r="G426" s="41">
        <v>172</v>
      </c>
      <c r="H426" s="41">
        <v>140</v>
      </c>
      <c r="I426" s="41">
        <v>98</v>
      </c>
      <c r="J426" s="41">
        <v>43</v>
      </c>
      <c r="K426" s="41">
        <v>29</v>
      </c>
      <c r="L426" s="41">
        <v>16</v>
      </c>
      <c r="M426" s="41">
        <v>11</v>
      </c>
      <c r="N426" s="41">
        <v>9</v>
      </c>
      <c r="O426" s="41">
        <v>7</v>
      </c>
      <c r="P426" s="41">
        <v>7</v>
      </c>
      <c r="Q426" s="41">
        <v>5</v>
      </c>
      <c r="R426" s="41">
        <v>4</v>
      </c>
      <c r="S426" s="41">
        <v>0</v>
      </c>
      <c r="T426" s="41">
        <v>0</v>
      </c>
      <c r="U426" s="41">
        <v>0</v>
      </c>
      <c r="V426" s="41">
        <v>0</v>
      </c>
      <c r="W426" s="42">
        <v>0</v>
      </c>
      <c r="X426" s="41">
        <v>0</v>
      </c>
      <c r="Y426" s="41">
        <v>0</v>
      </c>
      <c r="Z426" s="41">
        <v>0</v>
      </c>
      <c r="AA426" s="41">
        <v>0</v>
      </c>
      <c r="AB426" s="41">
        <v>0</v>
      </c>
      <c r="AC426" s="41">
        <v>0</v>
      </c>
      <c r="AD426" s="41">
        <v>0</v>
      </c>
      <c r="AE426" s="43">
        <v>0</v>
      </c>
      <c r="AF426" s="43">
        <v>0</v>
      </c>
      <c r="AG426" s="43">
        <v>1</v>
      </c>
      <c r="AH426" s="43">
        <v>0</v>
      </c>
      <c r="AI426" s="72"/>
    </row>
    <row r="427" spans="1:35" s="2" customFormat="1" ht="14.45" customHeight="1" x14ac:dyDescent="0.3">
      <c r="A427" s="29"/>
      <c r="B427" s="30" t="s">
        <v>69</v>
      </c>
      <c r="C427" s="31">
        <v>0</v>
      </c>
      <c r="D427" s="31">
        <v>419</v>
      </c>
      <c r="E427" s="31">
        <v>391</v>
      </c>
      <c r="F427" s="31">
        <v>468</v>
      </c>
      <c r="G427" s="31">
        <v>502</v>
      </c>
      <c r="H427" s="31">
        <v>504</v>
      </c>
      <c r="I427" s="31">
        <v>523</v>
      </c>
      <c r="J427" s="31">
        <v>558</v>
      </c>
      <c r="K427" s="31">
        <v>591</v>
      </c>
      <c r="L427" s="31">
        <v>686</v>
      </c>
      <c r="M427" s="31">
        <v>611</v>
      </c>
      <c r="N427" s="31">
        <v>676</v>
      </c>
      <c r="O427" s="31">
        <v>710</v>
      </c>
      <c r="P427" s="31">
        <v>662</v>
      </c>
      <c r="Q427" s="31">
        <v>634</v>
      </c>
      <c r="R427" s="31">
        <v>652</v>
      </c>
      <c r="S427" s="31">
        <v>667</v>
      </c>
      <c r="T427" s="31">
        <v>642</v>
      </c>
      <c r="U427" s="31">
        <v>699</v>
      </c>
      <c r="V427" s="31">
        <v>685</v>
      </c>
      <c r="W427" s="31">
        <v>719</v>
      </c>
      <c r="X427" s="31">
        <v>737</v>
      </c>
      <c r="Y427" s="31">
        <v>777</v>
      </c>
      <c r="Z427" s="31">
        <v>757</v>
      </c>
      <c r="AA427" s="31">
        <v>715</v>
      </c>
      <c r="AB427" s="31">
        <v>680</v>
      </c>
      <c r="AC427" s="31">
        <v>662</v>
      </c>
      <c r="AD427" s="31">
        <v>628</v>
      </c>
      <c r="AE427" s="32">
        <v>607</v>
      </c>
      <c r="AF427" s="32">
        <v>566</v>
      </c>
      <c r="AG427" s="32">
        <v>477</v>
      </c>
      <c r="AH427" s="32">
        <v>404</v>
      </c>
      <c r="AI427" s="72"/>
    </row>
    <row r="428" spans="1:35" s="2" customFormat="1" ht="14.45" customHeight="1" x14ac:dyDescent="0.3">
      <c r="A428" s="39" t="s">
        <v>92</v>
      </c>
      <c r="B428" s="40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2"/>
      <c r="X428" s="41"/>
      <c r="Y428" s="41"/>
      <c r="Z428" s="41"/>
      <c r="AA428" s="41"/>
      <c r="AB428" s="41"/>
      <c r="AC428" s="41"/>
      <c r="AD428" s="41"/>
      <c r="AE428" s="43"/>
      <c r="AF428" s="43"/>
      <c r="AG428" s="43"/>
      <c r="AH428" s="43"/>
      <c r="AI428" s="72"/>
    </row>
    <row r="429" spans="1:35" s="2" customFormat="1" ht="14.45" customHeight="1" x14ac:dyDescent="0.3">
      <c r="A429" s="29"/>
      <c r="B429" s="30" t="s">
        <v>68</v>
      </c>
      <c r="C429" s="31">
        <v>0</v>
      </c>
      <c r="D429" s="31">
        <v>8</v>
      </c>
      <c r="E429" s="31">
        <v>6</v>
      </c>
      <c r="F429" s="31">
        <v>12</v>
      </c>
      <c r="G429" s="31">
        <v>12</v>
      </c>
      <c r="H429" s="31">
        <v>19</v>
      </c>
      <c r="I429" s="31">
        <v>25</v>
      </c>
      <c r="J429" s="31">
        <v>27</v>
      </c>
      <c r="K429" s="31">
        <v>23</v>
      </c>
      <c r="L429" s="31">
        <v>18</v>
      </c>
      <c r="M429" s="31">
        <v>18</v>
      </c>
      <c r="N429" s="31">
        <v>18</v>
      </c>
      <c r="O429" s="31">
        <v>13</v>
      </c>
      <c r="P429" s="31">
        <v>16</v>
      </c>
      <c r="Q429" s="31">
        <v>13</v>
      </c>
      <c r="R429" s="31">
        <v>16</v>
      </c>
      <c r="S429" s="31">
        <v>13</v>
      </c>
      <c r="T429" s="31">
        <v>14</v>
      </c>
      <c r="U429" s="31">
        <v>15</v>
      </c>
      <c r="V429" s="31">
        <v>13</v>
      </c>
      <c r="W429" s="31">
        <v>14</v>
      </c>
      <c r="X429" s="31">
        <v>13</v>
      </c>
      <c r="Y429" s="31">
        <v>14</v>
      </c>
      <c r="Z429" s="31">
        <v>11</v>
      </c>
      <c r="AA429" s="31">
        <v>15</v>
      </c>
      <c r="AB429" s="31">
        <v>10</v>
      </c>
      <c r="AC429" s="31">
        <v>10</v>
      </c>
      <c r="AD429" s="31">
        <v>11</v>
      </c>
      <c r="AE429" s="32">
        <v>11</v>
      </c>
      <c r="AF429" s="32">
        <v>12</v>
      </c>
      <c r="AG429" s="32">
        <v>12</v>
      </c>
      <c r="AH429" s="32">
        <v>10</v>
      </c>
      <c r="AI429" s="72"/>
    </row>
    <row r="430" spans="1:35" s="2" customFormat="1" ht="14.45" customHeight="1" x14ac:dyDescent="0.3">
      <c r="A430" s="39"/>
      <c r="B430" s="40" t="s">
        <v>94</v>
      </c>
      <c r="C430" s="41">
        <v>20</v>
      </c>
      <c r="D430" s="41">
        <v>7</v>
      </c>
      <c r="E430" s="41">
        <v>6</v>
      </c>
      <c r="F430" s="41">
        <v>3</v>
      </c>
      <c r="G430" s="41">
        <v>2</v>
      </c>
      <c r="H430" s="41">
        <v>2</v>
      </c>
      <c r="I430" s="41">
        <v>2</v>
      </c>
      <c r="J430" s="41">
        <v>1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41">
        <v>0</v>
      </c>
      <c r="V430" s="41">
        <v>0</v>
      </c>
      <c r="W430" s="42">
        <v>0</v>
      </c>
      <c r="X430" s="41">
        <v>0</v>
      </c>
      <c r="Y430" s="41">
        <v>0</v>
      </c>
      <c r="Z430" s="41">
        <v>0</v>
      </c>
      <c r="AA430" s="41">
        <v>0</v>
      </c>
      <c r="AB430" s="41">
        <v>0</v>
      </c>
      <c r="AC430" s="41">
        <v>0</v>
      </c>
      <c r="AD430" s="41">
        <v>0</v>
      </c>
      <c r="AE430" s="43">
        <v>0</v>
      </c>
      <c r="AF430" s="43">
        <v>0</v>
      </c>
      <c r="AG430" s="43">
        <v>0</v>
      </c>
      <c r="AH430" s="43">
        <v>0</v>
      </c>
      <c r="AI430" s="72"/>
    </row>
    <row r="431" spans="1:35" s="2" customFormat="1" ht="14.45" customHeight="1" x14ac:dyDescent="0.3">
      <c r="A431" s="29"/>
      <c r="B431" s="30" t="s">
        <v>69</v>
      </c>
      <c r="C431" s="31">
        <v>0</v>
      </c>
      <c r="D431" s="31">
        <v>9</v>
      </c>
      <c r="E431" s="31">
        <v>6</v>
      </c>
      <c r="F431" s="31">
        <v>9</v>
      </c>
      <c r="G431" s="31">
        <v>12</v>
      </c>
      <c r="H431" s="31">
        <v>13</v>
      </c>
      <c r="I431" s="31">
        <v>11</v>
      </c>
      <c r="J431" s="31">
        <v>11</v>
      </c>
      <c r="K431" s="31">
        <v>10</v>
      </c>
      <c r="L431" s="31">
        <v>17</v>
      </c>
      <c r="M431" s="31">
        <v>20</v>
      </c>
      <c r="N431" s="31">
        <v>18</v>
      </c>
      <c r="O431" s="31">
        <v>19</v>
      </c>
      <c r="P431" s="31">
        <v>17</v>
      </c>
      <c r="Q431" s="31">
        <v>21</v>
      </c>
      <c r="R431" s="31">
        <v>20</v>
      </c>
      <c r="S431" s="31">
        <v>18</v>
      </c>
      <c r="T431" s="31">
        <v>23</v>
      </c>
      <c r="U431" s="31">
        <v>21</v>
      </c>
      <c r="V431" s="31">
        <v>20</v>
      </c>
      <c r="W431" s="31">
        <v>22</v>
      </c>
      <c r="X431" s="31">
        <v>17</v>
      </c>
      <c r="Y431" s="31">
        <v>20</v>
      </c>
      <c r="Z431" s="31">
        <v>18</v>
      </c>
      <c r="AA431" s="31">
        <v>18</v>
      </c>
      <c r="AB431" s="31">
        <v>16</v>
      </c>
      <c r="AC431" s="31">
        <v>17</v>
      </c>
      <c r="AD431" s="31">
        <v>17</v>
      </c>
      <c r="AE431" s="32">
        <v>18</v>
      </c>
      <c r="AF431" s="32">
        <v>14</v>
      </c>
      <c r="AG431" s="32">
        <v>11</v>
      </c>
      <c r="AH431" s="32">
        <v>10</v>
      </c>
      <c r="AI431" s="72"/>
    </row>
    <row r="432" spans="1:35" s="2" customFormat="1" ht="14.45" customHeight="1" x14ac:dyDescent="0.3">
      <c r="A432" s="39" t="s">
        <v>103</v>
      </c>
      <c r="B432" s="40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2"/>
      <c r="X432" s="41"/>
      <c r="Y432" s="41"/>
      <c r="Z432" s="41"/>
      <c r="AA432" s="41"/>
      <c r="AB432" s="41"/>
      <c r="AC432" s="41"/>
      <c r="AD432" s="41"/>
      <c r="AE432" s="43"/>
      <c r="AF432" s="43"/>
      <c r="AG432" s="43"/>
      <c r="AH432" s="43"/>
      <c r="AI432" s="72"/>
    </row>
    <row r="433" spans="1:35" s="2" customFormat="1" ht="14.45" customHeight="1" x14ac:dyDescent="0.3">
      <c r="A433" s="29"/>
      <c r="B433" s="30" t="s">
        <v>68</v>
      </c>
      <c r="C433" s="31"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25</v>
      </c>
      <c r="Y433" s="31">
        <v>22</v>
      </c>
      <c r="Z433" s="31">
        <v>36</v>
      </c>
      <c r="AA433" s="31">
        <v>51</v>
      </c>
      <c r="AB433" s="31">
        <v>69</v>
      </c>
      <c r="AC433" s="31">
        <v>91</v>
      </c>
      <c r="AD433" s="31">
        <v>101</v>
      </c>
      <c r="AE433" s="32">
        <v>118</v>
      </c>
      <c r="AF433" s="32">
        <v>138</v>
      </c>
      <c r="AG433" s="32">
        <v>152</v>
      </c>
      <c r="AH433" s="32">
        <v>145</v>
      </c>
      <c r="AI433" s="72"/>
    </row>
    <row r="434" spans="1:35" s="2" customFormat="1" ht="14.45" customHeight="1" x14ac:dyDescent="0.3">
      <c r="A434" s="39"/>
      <c r="B434" s="40" t="s">
        <v>94</v>
      </c>
      <c r="C434" s="41">
        <v>0</v>
      </c>
      <c r="D434" s="41">
        <v>0</v>
      </c>
      <c r="E434" s="41">
        <v>0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0</v>
      </c>
      <c r="U434" s="41">
        <v>0</v>
      </c>
      <c r="V434" s="41">
        <v>0</v>
      </c>
      <c r="W434" s="42">
        <v>0</v>
      </c>
      <c r="X434" s="41">
        <v>0</v>
      </c>
      <c r="Y434" s="41">
        <v>0</v>
      </c>
      <c r="Z434" s="41">
        <v>0</v>
      </c>
      <c r="AA434" s="41">
        <v>0</v>
      </c>
      <c r="AB434" s="41">
        <v>0</v>
      </c>
      <c r="AC434" s="41">
        <v>0</v>
      </c>
      <c r="AD434" s="41">
        <v>0</v>
      </c>
      <c r="AE434" s="43">
        <v>0</v>
      </c>
      <c r="AF434" s="43">
        <v>0</v>
      </c>
      <c r="AG434" s="43">
        <v>0</v>
      </c>
      <c r="AH434" s="43">
        <v>0</v>
      </c>
      <c r="AI434" s="72"/>
    </row>
    <row r="435" spans="1:35" s="2" customFormat="1" ht="14.45" customHeight="1" x14ac:dyDescent="0.3">
      <c r="A435" s="29"/>
      <c r="B435" s="30" t="s">
        <v>69</v>
      </c>
      <c r="C435" s="31"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24</v>
      </c>
      <c r="Y435" s="31">
        <v>21</v>
      </c>
      <c r="Z435" s="31">
        <v>32</v>
      </c>
      <c r="AA435" s="31">
        <v>51</v>
      </c>
      <c r="AB435" s="31">
        <v>50</v>
      </c>
      <c r="AC435" s="31">
        <v>65</v>
      </c>
      <c r="AD435" s="31">
        <v>73</v>
      </c>
      <c r="AE435" s="32">
        <v>91</v>
      </c>
      <c r="AF435" s="32">
        <v>104</v>
      </c>
      <c r="AG435" s="32">
        <v>103</v>
      </c>
      <c r="AH435" s="32">
        <v>113</v>
      </c>
      <c r="AI435" s="72"/>
    </row>
    <row r="436" spans="1:35" s="2" customFormat="1" ht="14.45" customHeight="1" x14ac:dyDescent="0.3">
      <c r="A436" s="39" t="s">
        <v>95</v>
      </c>
      <c r="B436" s="40"/>
      <c r="C436" s="41">
        <f>+C421+C425+C429+C433</f>
        <v>0</v>
      </c>
      <c r="D436" s="41">
        <f t="shared" ref="D436:R436" si="193">+D421+D425+D429+D433</f>
        <v>398</v>
      </c>
      <c r="E436" s="41">
        <f t="shared" si="193"/>
        <v>358</v>
      </c>
      <c r="F436" s="41">
        <f t="shared" si="193"/>
        <v>478</v>
      </c>
      <c r="G436" s="41">
        <f t="shared" si="193"/>
        <v>570</v>
      </c>
      <c r="H436" s="41">
        <f t="shared" si="193"/>
        <v>751</v>
      </c>
      <c r="I436" s="41">
        <f t="shared" si="193"/>
        <v>855</v>
      </c>
      <c r="J436" s="41">
        <f t="shared" si="193"/>
        <v>914</v>
      </c>
      <c r="K436" s="41">
        <f t="shared" si="193"/>
        <v>859</v>
      </c>
      <c r="L436" s="41">
        <f t="shared" si="193"/>
        <v>776</v>
      </c>
      <c r="M436" s="41">
        <f t="shared" si="193"/>
        <v>698</v>
      </c>
      <c r="N436" s="41">
        <f t="shared" si="193"/>
        <v>608</v>
      </c>
      <c r="O436" s="41">
        <f t="shared" si="193"/>
        <v>573</v>
      </c>
      <c r="P436" s="41">
        <f t="shared" si="193"/>
        <v>602</v>
      </c>
      <c r="Q436" s="41">
        <f t="shared" si="193"/>
        <v>632</v>
      </c>
      <c r="R436" s="41">
        <f t="shared" si="193"/>
        <v>618</v>
      </c>
      <c r="S436" s="41">
        <f>+S421+S425+S429+S433</f>
        <v>633</v>
      </c>
      <c r="T436" s="41">
        <f t="shared" ref="T436:Y436" si="194">+T421+T425+T429+T433</f>
        <v>644</v>
      </c>
      <c r="U436" s="41">
        <f t="shared" si="194"/>
        <v>677</v>
      </c>
      <c r="V436" s="41">
        <f t="shared" si="194"/>
        <v>673</v>
      </c>
      <c r="W436" s="42">
        <f t="shared" si="194"/>
        <v>702</v>
      </c>
      <c r="X436" s="41">
        <f t="shared" si="194"/>
        <v>730</v>
      </c>
      <c r="Y436" s="41">
        <f t="shared" si="194"/>
        <v>734</v>
      </c>
      <c r="Z436" s="41">
        <f>Z421+Z425+Z429+Z433</f>
        <v>745</v>
      </c>
      <c r="AA436" s="41">
        <f t="shared" ref="AA436:AB438" si="195">AA421+AA425+AA429+AA433</f>
        <v>721</v>
      </c>
      <c r="AB436" s="41">
        <f t="shared" si="195"/>
        <v>695</v>
      </c>
      <c r="AC436" s="41">
        <f t="shared" ref="AC436:AD438" si="196">AC421+AC425+AC429+AC433</f>
        <v>756</v>
      </c>
      <c r="AD436" s="41">
        <f t="shared" si="196"/>
        <v>723</v>
      </c>
      <c r="AE436" s="43">
        <f t="shared" ref="AE436:AH436" si="197">AE421+AE425+AE429+AE433</f>
        <v>704</v>
      </c>
      <c r="AF436" s="43">
        <f t="shared" ref="AF436:AG436" si="198">AF421+AF425+AF429+AF433</f>
        <v>719</v>
      </c>
      <c r="AG436" s="43">
        <f t="shared" si="198"/>
        <v>692</v>
      </c>
      <c r="AH436" s="43">
        <f t="shared" si="197"/>
        <v>663</v>
      </c>
      <c r="AI436" s="72"/>
    </row>
    <row r="437" spans="1:35" s="2" customFormat="1" ht="14.45" customHeight="1" x14ac:dyDescent="0.3">
      <c r="A437" s="29" t="s">
        <v>96</v>
      </c>
      <c r="B437" s="30"/>
      <c r="C437" s="31">
        <f t="shared" ref="C437:R438" si="199">+C422+C426+C430+C434</f>
        <v>1084</v>
      </c>
      <c r="D437" s="31">
        <f t="shared" si="199"/>
        <v>355</v>
      </c>
      <c r="E437" s="31">
        <f t="shared" si="199"/>
        <v>230</v>
      </c>
      <c r="F437" s="31">
        <f t="shared" si="199"/>
        <v>204</v>
      </c>
      <c r="G437" s="31">
        <f t="shared" si="199"/>
        <v>175</v>
      </c>
      <c r="H437" s="31">
        <f t="shared" si="199"/>
        <v>142</v>
      </c>
      <c r="I437" s="31">
        <f t="shared" si="199"/>
        <v>100</v>
      </c>
      <c r="J437" s="31">
        <f t="shared" si="199"/>
        <v>44</v>
      </c>
      <c r="K437" s="31">
        <f t="shared" si="199"/>
        <v>29</v>
      </c>
      <c r="L437" s="31">
        <f t="shared" si="199"/>
        <v>16</v>
      </c>
      <c r="M437" s="31">
        <f t="shared" si="199"/>
        <v>11</v>
      </c>
      <c r="N437" s="31">
        <f t="shared" si="199"/>
        <v>9</v>
      </c>
      <c r="O437" s="31">
        <f t="shared" si="199"/>
        <v>7</v>
      </c>
      <c r="P437" s="31">
        <f t="shared" si="199"/>
        <v>7</v>
      </c>
      <c r="Q437" s="31">
        <f t="shared" si="199"/>
        <v>5</v>
      </c>
      <c r="R437" s="31">
        <f t="shared" si="199"/>
        <v>4</v>
      </c>
      <c r="S437" s="31">
        <f t="shared" ref="S437:Y437" si="200">+S422+S426+S430+S434</f>
        <v>0</v>
      </c>
      <c r="T437" s="31">
        <f t="shared" si="200"/>
        <v>0</v>
      </c>
      <c r="U437" s="31">
        <f t="shared" si="200"/>
        <v>0</v>
      </c>
      <c r="V437" s="31">
        <f t="shared" si="200"/>
        <v>0</v>
      </c>
      <c r="W437" s="31">
        <f t="shared" si="200"/>
        <v>0</v>
      </c>
      <c r="X437" s="31">
        <f t="shared" si="200"/>
        <v>0</v>
      </c>
      <c r="Y437" s="31">
        <f t="shared" si="200"/>
        <v>0</v>
      </c>
      <c r="Z437" s="31">
        <f>Z422+Z426+Z430+Z434</f>
        <v>0</v>
      </c>
      <c r="AA437" s="31">
        <f t="shared" si="195"/>
        <v>0</v>
      </c>
      <c r="AB437" s="31">
        <f t="shared" si="195"/>
        <v>0</v>
      </c>
      <c r="AC437" s="31">
        <f t="shared" si="196"/>
        <v>0</v>
      </c>
      <c r="AD437" s="31">
        <f t="shared" si="196"/>
        <v>0</v>
      </c>
      <c r="AE437" s="32">
        <f t="shared" ref="AE437:AH437" si="201">AE422+AE426+AE430+AE434</f>
        <v>0</v>
      </c>
      <c r="AF437" s="32">
        <f t="shared" ref="AF437:AG437" si="202">AF422+AF426+AF430+AF434</f>
        <v>0</v>
      </c>
      <c r="AG437" s="32">
        <f t="shared" si="202"/>
        <v>1</v>
      </c>
      <c r="AH437" s="32">
        <f t="shared" si="201"/>
        <v>0</v>
      </c>
      <c r="AI437" s="72"/>
    </row>
    <row r="438" spans="1:35" s="2" customFormat="1" ht="14.45" customHeight="1" x14ac:dyDescent="0.3">
      <c r="A438" s="39" t="s">
        <v>97</v>
      </c>
      <c r="B438" s="40"/>
      <c r="C438" s="41">
        <f t="shared" si="199"/>
        <v>0</v>
      </c>
      <c r="D438" s="41">
        <f t="shared" si="199"/>
        <v>431</v>
      </c>
      <c r="E438" s="41">
        <f t="shared" si="199"/>
        <v>400</v>
      </c>
      <c r="F438" s="41">
        <f t="shared" si="199"/>
        <v>482</v>
      </c>
      <c r="G438" s="41">
        <f t="shared" si="199"/>
        <v>518</v>
      </c>
      <c r="H438" s="41">
        <f t="shared" si="199"/>
        <v>521</v>
      </c>
      <c r="I438" s="41">
        <f t="shared" si="199"/>
        <v>539</v>
      </c>
      <c r="J438" s="41">
        <f t="shared" si="199"/>
        <v>575</v>
      </c>
      <c r="K438" s="41">
        <f t="shared" si="199"/>
        <v>611</v>
      </c>
      <c r="L438" s="41">
        <f t="shared" si="199"/>
        <v>717</v>
      </c>
      <c r="M438" s="41">
        <f t="shared" si="199"/>
        <v>647</v>
      </c>
      <c r="N438" s="41">
        <f t="shared" si="199"/>
        <v>711</v>
      </c>
      <c r="O438" s="41">
        <f t="shared" si="199"/>
        <v>749</v>
      </c>
      <c r="P438" s="41">
        <f t="shared" si="199"/>
        <v>696</v>
      </c>
      <c r="Q438" s="41">
        <f t="shared" si="199"/>
        <v>706</v>
      </c>
      <c r="R438" s="41">
        <f t="shared" si="199"/>
        <v>687</v>
      </c>
      <c r="S438" s="41">
        <f t="shared" ref="S438:Y438" si="203">+S423+S427+S431+S435</f>
        <v>705</v>
      </c>
      <c r="T438" s="41">
        <f t="shared" si="203"/>
        <v>709</v>
      </c>
      <c r="U438" s="41">
        <f t="shared" si="203"/>
        <v>735</v>
      </c>
      <c r="V438" s="41">
        <f t="shared" si="203"/>
        <v>719</v>
      </c>
      <c r="W438" s="42">
        <f t="shared" si="203"/>
        <v>756</v>
      </c>
      <c r="X438" s="41">
        <f t="shared" si="203"/>
        <v>791</v>
      </c>
      <c r="Y438" s="41">
        <f t="shared" si="203"/>
        <v>832</v>
      </c>
      <c r="Z438" s="41">
        <f>Z423+Z427+Z431+Z435</f>
        <v>822</v>
      </c>
      <c r="AA438" s="41">
        <f t="shared" si="195"/>
        <v>795</v>
      </c>
      <c r="AB438" s="41">
        <f t="shared" si="195"/>
        <v>754</v>
      </c>
      <c r="AC438" s="41">
        <f t="shared" si="196"/>
        <v>750</v>
      </c>
      <c r="AD438" s="41">
        <f t="shared" si="196"/>
        <v>724</v>
      </c>
      <c r="AE438" s="43">
        <f t="shared" ref="AE438:AH438" si="204">AE423+AE427+AE431+AE435</f>
        <v>723</v>
      </c>
      <c r="AF438" s="43">
        <f t="shared" ref="AF438:AG438" si="205">AF423+AF427+AF431+AF435</f>
        <v>688</v>
      </c>
      <c r="AG438" s="43">
        <f t="shared" si="205"/>
        <v>595</v>
      </c>
      <c r="AH438" s="43">
        <f t="shared" si="204"/>
        <v>527</v>
      </c>
      <c r="AI438" s="72"/>
    </row>
    <row r="439" spans="1:35" s="2" customFormat="1" ht="14.45" customHeight="1" x14ac:dyDescent="0.3">
      <c r="A439" s="29" t="s">
        <v>98</v>
      </c>
      <c r="B439" s="30"/>
      <c r="C439" s="37">
        <f t="shared" ref="C439:T439" si="206">SUM(C436:C438)</f>
        <v>1084</v>
      </c>
      <c r="D439" s="37">
        <f t="shared" si="206"/>
        <v>1184</v>
      </c>
      <c r="E439" s="37">
        <f t="shared" si="206"/>
        <v>988</v>
      </c>
      <c r="F439" s="37">
        <f t="shared" si="206"/>
        <v>1164</v>
      </c>
      <c r="G439" s="37">
        <f t="shared" si="206"/>
        <v>1263</v>
      </c>
      <c r="H439" s="37">
        <f t="shared" si="206"/>
        <v>1414</v>
      </c>
      <c r="I439" s="37">
        <f t="shared" si="206"/>
        <v>1494</v>
      </c>
      <c r="J439" s="37">
        <f t="shared" si="206"/>
        <v>1533</v>
      </c>
      <c r="K439" s="37">
        <f t="shared" si="206"/>
        <v>1499</v>
      </c>
      <c r="L439" s="37">
        <f t="shared" si="206"/>
        <v>1509</v>
      </c>
      <c r="M439" s="37">
        <f t="shared" si="206"/>
        <v>1356</v>
      </c>
      <c r="N439" s="37">
        <f t="shared" si="206"/>
        <v>1328</v>
      </c>
      <c r="O439" s="37">
        <f t="shared" si="206"/>
        <v>1329</v>
      </c>
      <c r="P439" s="37">
        <f t="shared" si="206"/>
        <v>1305</v>
      </c>
      <c r="Q439" s="37">
        <f t="shared" si="206"/>
        <v>1343</v>
      </c>
      <c r="R439" s="37">
        <f t="shared" si="206"/>
        <v>1309</v>
      </c>
      <c r="S439" s="37">
        <f t="shared" si="206"/>
        <v>1338</v>
      </c>
      <c r="T439" s="37">
        <f t="shared" si="206"/>
        <v>1353</v>
      </c>
      <c r="U439" s="37">
        <f t="shared" ref="U439:Z439" si="207">SUM(U436:U438)</f>
        <v>1412</v>
      </c>
      <c r="V439" s="37">
        <f t="shared" si="207"/>
        <v>1392</v>
      </c>
      <c r="W439" s="37">
        <f t="shared" si="207"/>
        <v>1458</v>
      </c>
      <c r="X439" s="37">
        <f t="shared" si="207"/>
        <v>1521</v>
      </c>
      <c r="Y439" s="37">
        <f t="shared" si="207"/>
        <v>1566</v>
      </c>
      <c r="Z439" s="37">
        <f t="shared" si="207"/>
        <v>1567</v>
      </c>
      <c r="AA439" s="37">
        <f t="shared" ref="AA439:AH439" si="208">SUM(AA436:AA438)</f>
        <v>1516</v>
      </c>
      <c r="AB439" s="37">
        <f t="shared" si="208"/>
        <v>1449</v>
      </c>
      <c r="AC439" s="37">
        <f t="shared" si="208"/>
        <v>1506</v>
      </c>
      <c r="AD439" s="37">
        <f t="shared" si="208"/>
        <v>1447</v>
      </c>
      <c r="AE439" s="38">
        <f t="shared" si="208"/>
        <v>1427</v>
      </c>
      <c r="AF439" s="38">
        <f t="shared" ref="AF439:AG439" si="209">SUM(AF436:AF438)</f>
        <v>1407</v>
      </c>
      <c r="AG439" s="38">
        <f t="shared" si="209"/>
        <v>1288</v>
      </c>
      <c r="AH439" s="38">
        <f t="shared" si="208"/>
        <v>1190</v>
      </c>
      <c r="AI439" s="72"/>
    </row>
    <row r="440" spans="1:35" s="2" customFormat="1" ht="14.45" customHeight="1" x14ac:dyDescent="0.3">
      <c r="A440" s="73" t="s">
        <v>86</v>
      </c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2"/>
    </row>
    <row r="441" spans="1:35" ht="14.45" customHeight="1" x14ac:dyDescent="0.1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</row>
    <row r="442" spans="1:35" s="2" customFormat="1" ht="14.45" customHeight="1" x14ac:dyDescent="0.3">
      <c r="A442" s="24" t="s">
        <v>87</v>
      </c>
      <c r="B442" s="25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7"/>
      <c r="X442" s="26"/>
      <c r="Y442" s="26"/>
      <c r="Z442" s="26"/>
      <c r="AA442" s="26"/>
      <c r="AB442" s="26"/>
      <c r="AC442" s="26"/>
      <c r="AD442" s="26"/>
      <c r="AE442" s="28"/>
      <c r="AF442" s="28"/>
      <c r="AG442" s="28"/>
      <c r="AH442" s="28"/>
      <c r="AI442" s="72"/>
    </row>
    <row r="443" spans="1:35" s="2" customFormat="1" ht="14.45" customHeight="1" x14ac:dyDescent="0.3">
      <c r="A443" s="29"/>
      <c r="B443" s="30" t="s">
        <v>68</v>
      </c>
      <c r="C443" s="31">
        <v>0</v>
      </c>
      <c r="D443" s="31">
        <v>5</v>
      </c>
      <c r="E443" s="31">
        <v>3</v>
      </c>
      <c r="F443" s="31">
        <v>3</v>
      </c>
      <c r="G443" s="31">
        <v>4</v>
      </c>
      <c r="H443" s="31">
        <v>8</v>
      </c>
      <c r="I443" s="31">
        <v>14</v>
      </c>
      <c r="J443" s="31">
        <v>19</v>
      </c>
      <c r="K443" s="31">
        <v>20</v>
      </c>
      <c r="L443" s="31">
        <v>19</v>
      </c>
      <c r="M443" s="31">
        <v>20</v>
      </c>
      <c r="N443" s="31">
        <v>13</v>
      </c>
      <c r="O443" s="31">
        <v>5</v>
      </c>
      <c r="P443" s="31">
        <v>5</v>
      </c>
      <c r="Q443" s="31">
        <v>3</v>
      </c>
      <c r="R443" s="31">
        <v>3</v>
      </c>
      <c r="S443" s="31">
        <v>5</v>
      </c>
      <c r="T443" s="31">
        <v>4</v>
      </c>
      <c r="U443" s="31">
        <v>7</v>
      </c>
      <c r="V443" s="31">
        <v>6</v>
      </c>
      <c r="W443" s="31">
        <v>7</v>
      </c>
      <c r="X443" s="31">
        <v>4</v>
      </c>
      <c r="Y443" s="31">
        <v>5</v>
      </c>
      <c r="Z443" s="31">
        <v>5</v>
      </c>
      <c r="AA443" s="31">
        <v>5</v>
      </c>
      <c r="AB443" s="31">
        <v>4</v>
      </c>
      <c r="AC443" s="31">
        <v>3</v>
      </c>
      <c r="AD443" s="31">
        <v>3</v>
      </c>
      <c r="AE443" s="32">
        <v>2</v>
      </c>
      <c r="AF443" s="32">
        <v>0</v>
      </c>
      <c r="AG443" s="32">
        <v>0</v>
      </c>
      <c r="AH443" s="32">
        <v>0</v>
      </c>
      <c r="AI443" s="72"/>
    </row>
    <row r="444" spans="1:35" s="2" customFormat="1" ht="14.45" customHeight="1" x14ac:dyDescent="0.3">
      <c r="A444" s="24"/>
      <c r="B444" s="25" t="s">
        <v>94</v>
      </c>
      <c r="C444" s="26">
        <v>7</v>
      </c>
      <c r="D444" s="26">
        <v>2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7">
        <v>0</v>
      </c>
      <c r="X444" s="26">
        <v>0</v>
      </c>
      <c r="Y444" s="26">
        <v>0</v>
      </c>
      <c r="Z444" s="26">
        <v>0</v>
      </c>
      <c r="AA444" s="26">
        <v>0</v>
      </c>
      <c r="AB444" s="26">
        <v>0</v>
      </c>
      <c r="AC444" s="26">
        <v>0</v>
      </c>
      <c r="AD444" s="26">
        <v>0</v>
      </c>
      <c r="AE444" s="28">
        <v>0</v>
      </c>
      <c r="AF444" s="28">
        <v>0</v>
      </c>
      <c r="AG444" s="28">
        <v>0</v>
      </c>
      <c r="AH444" s="28">
        <v>0</v>
      </c>
      <c r="AI444" s="72"/>
    </row>
    <row r="445" spans="1:35" s="2" customFormat="1" ht="14.45" customHeight="1" x14ac:dyDescent="0.3">
      <c r="A445" s="29"/>
      <c r="B445" s="30" t="s">
        <v>69</v>
      </c>
      <c r="C445" s="31">
        <v>0</v>
      </c>
      <c r="D445" s="31">
        <v>0</v>
      </c>
      <c r="E445" s="31">
        <v>0</v>
      </c>
      <c r="F445" s="31">
        <v>1</v>
      </c>
      <c r="G445" s="31">
        <v>2</v>
      </c>
      <c r="H445" s="31">
        <v>2</v>
      </c>
      <c r="I445" s="31">
        <v>2</v>
      </c>
      <c r="J445" s="31">
        <v>3</v>
      </c>
      <c r="K445" s="31">
        <v>9</v>
      </c>
      <c r="L445" s="31">
        <v>13</v>
      </c>
      <c r="M445" s="31">
        <v>16</v>
      </c>
      <c r="N445" s="31">
        <v>17</v>
      </c>
      <c r="O445" s="31">
        <v>7</v>
      </c>
      <c r="P445" s="31">
        <v>7</v>
      </c>
      <c r="Q445" s="31">
        <v>3</v>
      </c>
      <c r="R445" s="31">
        <v>2</v>
      </c>
      <c r="S445" s="31">
        <v>6</v>
      </c>
      <c r="T445" s="31">
        <v>5</v>
      </c>
      <c r="U445" s="31">
        <v>11</v>
      </c>
      <c r="V445" s="31">
        <v>8</v>
      </c>
      <c r="W445" s="31">
        <v>6</v>
      </c>
      <c r="X445" s="31">
        <v>3</v>
      </c>
      <c r="Y445" s="31">
        <v>3</v>
      </c>
      <c r="Z445" s="31">
        <v>3</v>
      </c>
      <c r="AA445" s="31">
        <v>3</v>
      </c>
      <c r="AB445" s="31">
        <v>2</v>
      </c>
      <c r="AC445" s="31">
        <v>2</v>
      </c>
      <c r="AD445" s="31">
        <v>2</v>
      </c>
      <c r="AE445" s="32">
        <v>3</v>
      </c>
      <c r="AF445" s="32">
        <v>1</v>
      </c>
      <c r="AG445" s="32">
        <v>1</v>
      </c>
      <c r="AH445" s="32">
        <v>0</v>
      </c>
      <c r="AI445" s="72"/>
    </row>
    <row r="446" spans="1:35" s="2" customFormat="1" ht="14.45" customHeight="1" x14ac:dyDescent="0.3">
      <c r="A446" s="24" t="s">
        <v>57</v>
      </c>
      <c r="B446" s="25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7"/>
      <c r="X446" s="26"/>
      <c r="Y446" s="26"/>
      <c r="Z446" s="26"/>
      <c r="AA446" s="26"/>
      <c r="AB446" s="26"/>
      <c r="AC446" s="26"/>
      <c r="AD446" s="26"/>
      <c r="AE446" s="28"/>
      <c r="AF446" s="28"/>
      <c r="AG446" s="28"/>
      <c r="AH446" s="28"/>
      <c r="AI446" s="72"/>
    </row>
    <row r="447" spans="1:35" s="2" customFormat="1" ht="14.45" customHeight="1" x14ac:dyDescent="0.3">
      <c r="A447" s="29"/>
      <c r="B447" s="30" t="s">
        <v>68</v>
      </c>
      <c r="C447" s="31">
        <v>0</v>
      </c>
      <c r="D447" s="31">
        <v>383</v>
      </c>
      <c r="E447" s="31">
        <v>345</v>
      </c>
      <c r="F447" s="31">
        <v>463</v>
      </c>
      <c r="G447" s="31">
        <v>550</v>
      </c>
      <c r="H447" s="31">
        <v>718</v>
      </c>
      <c r="I447" s="31">
        <v>815</v>
      </c>
      <c r="J447" s="31">
        <v>841</v>
      </c>
      <c r="K447" s="31">
        <v>788</v>
      </c>
      <c r="L447" s="31">
        <v>712</v>
      </c>
      <c r="M447" s="31">
        <v>642</v>
      </c>
      <c r="N447" s="31">
        <v>568</v>
      </c>
      <c r="O447" s="31">
        <v>533</v>
      </c>
      <c r="P447" s="31">
        <v>572</v>
      </c>
      <c r="Q447" s="31">
        <v>612</v>
      </c>
      <c r="R447" s="31">
        <v>597</v>
      </c>
      <c r="S447" s="31">
        <v>606</v>
      </c>
      <c r="T447" s="31">
        <v>620</v>
      </c>
      <c r="U447" s="31">
        <v>652</v>
      </c>
      <c r="V447" s="31">
        <v>650</v>
      </c>
      <c r="W447" s="31">
        <v>671</v>
      </c>
      <c r="X447" s="31">
        <v>702</v>
      </c>
      <c r="Y447" s="31">
        <v>712</v>
      </c>
      <c r="Z447" s="31">
        <v>715</v>
      </c>
      <c r="AA447" s="31">
        <v>690</v>
      </c>
      <c r="AB447" s="31">
        <v>676</v>
      </c>
      <c r="AC447" s="31">
        <v>734</v>
      </c>
      <c r="AD447" s="31">
        <v>704</v>
      </c>
      <c r="AE447" s="32">
        <v>688</v>
      </c>
      <c r="AF447" s="32">
        <v>704</v>
      </c>
      <c r="AG447" s="32">
        <v>675</v>
      </c>
      <c r="AH447" s="32">
        <v>651</v>
      </c>
      <c r="AI447" s="72"/>
    </row>
    <row r="448" spans="1:35" s="2" customFormat="1" ht="14.45" customHeight="1" x14ac:dyDescent="0.3">
      <c r="A448" s="24"/>
      <c r="B448" s="25" t="s">
        <v>94</v>
      </c>
      <c r="C448" s="26">
        <v>966</v>
      </c>
      <c r="D448" s="26">
        <v>292</v>
      </c>
      <c r="E448" s="26">
        <v>199</v>
      </c>
      <c r="F448" s="26">
        <v>174</v>
      </c>
      <c r="G448" s="26">
        <v>146</v>
      </c>
      <c r="H448" s="26">
        <v>118</v>
      </c>
      <c r="I448" s="26">
        <v>81</v>
      </c>
      <c r="J448" s="26">
        <v>38</v>
      </c>
      <c r="K448" s="26">
        <v>27</v>
      </c>
      <c r="L448" s="26">
        <v>15</v>
      </c>
      <c r="M448" s="26">
        <v>9</v>
      </c>
      <c r="N448" s="26">
        <v>7</v>
      </c>
      <c r="O448" s="26">
        <v>6</v>
      </c>
      <c r="P448" s="26">
        <v>6</v>
      </c>
      <c r="Q448" s="26">
        <v>4</v>
      </c>
      <c r="R448" s="26">
        <v>4</v>
      </c>
      <c r="S448" s="26">
        <v>0</v>
      </c>
      <c r="T448" s="26">
        <v>0</v>
      </c>
      <c r="U448" s="26">
        <v>0</v>
      </c>
      <c r="V448" s="26">
        <v>0</v>
      </c>
      <c r="W448" s="27">
        <v>0</v>
      </c>
      <c r="X448" s="26">
        <v>0</v>
      </c>
      <c r="Y448" s="26">
        <v>0</v>
      </c>
      <c r="Z448" s="26">
        <v>0</v>
      </c>
      <c r="AA448" s="26">
        <v>0</v>
      </c>
      <c r="AB448" s="26">
        <v>0</v>
      </c>
      <c r="AC448" s="26">
        <v>0</v>
      </c>
      <c r="AD448" s="26">
        <v>0</v>
      </c>
      <c r="AE448" s="28">
        <v>0</v>
      </c>
      <c r="AF448" s="28">
        <v>0</v>
      </c>
      <c r="AG448" s="28">
        <v>0</v>
      </c>
      <c r="AH448" s="28">
        <v>0</v>
      </c>
      <c r="AI448" s="72"/>
    </row>
    <row r="449" spans="1:35" s="2" customFormat="1" ht="14.45" customHeight="1" x14ac:dyDescent="0.3">
      <c r="A449" s="29"/>
      <c r="B449" s="30" t="s">
        <v>69</v>
      </c>
      <c r="C449" s="31">
        <v>0</v>
      </c>
      <c r="D449" s="31">
        <v>393</v>
      </c>
      <c r="E449" s="31">
        <v>365</v>
      </c>
      <c r="F449" s="31">
        <v>443</v>
      </c>
      <c r="G449" s="31">
        <v>476</v>
      </c>
      <c r="H449" s="31">
        <v>480</v>
      </c>
      <c r="I449" s="31">
        <v>499</v>
      </c>
      <c r="J449" s="31">
        <v>532</v>
      </c>
      <c r="K449" s="31">
        <v>559</v>
      </c>
      <c r="L449" s="31">
        <v>659</v>
      </c>
      <c r="M449" s="31">
        <v>589</v>
      </c>
      <c r="N449" s="31">
        <v>650</v>
      </c>
      <c r="O449" s="31">
        <v>669</v>
      </c>
      <c r="P449" s="31">
        <v>634</v>
      </c>
      <c r="Q449" s="31">
        <v>670</v>
      </c>
      <c r="R449" s="31">
        <v>650</v>
      </c>
      <c r="S449" s="31">
        <v>666</v>
      </c>
      <c r="T449" s="31">
        <v>675</v>
      </c>
      <c r="U449" s="31">
        <v>695</v>
      </c>
      <c r="V449" s="31">
        <v>687</v>
      </c>
      <c r="W449" s="31">
        <v>724</v>
      </c>
      <c r="X449" s="31">
        <v>757</v>
      </c>
      <c r="Y449" s="31">
        <v>801</v>
      </c>
      <c r="Z449" s="31">
        <v>792</v>
      </c>
      <c r="AA449" s="31">
        <v>764</v>
      </c>
      <c r="AB449" s="31">
        <v>726</v>
      </c>
      <c r="AC449" s="31">
        <v>728</v>
      </c>
      <c r="AD449" s="31">
        <v>695</v>
      </c>
      <c r="AE449" s="32">
        <v>697</v>
      </c>
      <c r="AF449" s="32">
        <v>656</v>
      </c>
      <c r="AG449" s="32">
        <v>560</v>
      </c>
      <c r="AH449" s="32">
        <v>502</v>
      </c>
      <c r="AI449" s="72"/>
    </row>
    <row r="450" spans="1:35" s="2" customFormat="1" ht="14.45" customHeight="1" x14ac:dyDescent="0.3">
      <c r="A450" s="24" t="s">
        <v>58</v>
      </c>
      <c r="B450" s="25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7"/>
      <c r="X450" s="26"/>
      <c r="Y450" s="26"/>
      <c r="Z450" s="26"/>
      <c r="AA450" s="26"/>
      <c r="AB450" s="26"/>
      <c r="AC450" s="26"/>
      <c r="AD450" s="26"/>
      <c r="AE450" s="28"/>
      <c r="AF450" s="28"/>
      <c r="AG450" s="28"/>
      <c r="AH450" s="28"/>
      <c r="AI450" s="72"/>
    </row>
    <row r="451" spans="1:35" s="2" customFormat="1" ht="14.45" customHeight="1" x14ac:dyDescent="0.3">
      <c r="A451" s="29"/>
      <c r="B451" s="30" t="s">
        <v>68</v>
      </c>
      <c r="C451" s="31">
        <v>0</v>
      </c>
      <c r="D451" s="31">
        <v>10</v>
      </c>
      <c r="E451" s="31">
        <v>10</v>
      </c>
      <c r="F451" s="31">
        <v>12</v>
      </c>
      <c r="G451" s="31">
        <v>16</v>
      </c>
      <c r="H451" s="31">
        <v>25</v>
      </c>
      <c r="I451" s="31">
        <v>24</v>
      </c>
      <c r="J451" s="31">
        <v>50</v>
      </c>
      <c r="K451" s="31">
        <v>47</v>
      </c>
      <c r="L451" s="31">
        <v>42</v>
      </c>
      <c r="M451" s="31">
        <v>33</v>
      </c>
      <c r="N451" s="31">
        <v>25</v>
      </c>
      <c r="O451" s="31">
        <v>34</v>
      </c>
      <c r="P451" s="31">
        <v>25</v>
      </c>
      <c r="Q451" s="31">
        <v>17</v>
      </c>
      <c r="R451" s="31">
        <v>18</v>
      </c>
      <c r="S451" s="31">
        <v>19</v>
      </c>
      <c r="T451" s="31">
        <v>18</v>
      </c>
      <c r="U451" s="31">
        <v>16</v>
      </c>
      <c r="V451" s="31">
        <v>13</v>
      </c>
      <c r="W451" s="31">
        <v>21</v>
      </c>
      <c r="X451" s="31">
        <v>20</v>
      </c>
      <c r="Y451" s="31">
        <v>13</v>
      </c>
      <c r="Z451" s="31">
        <v>20</v>
      </c>
      <c r="AA451" s="31">
        <v>23</v>
      </c>
      <c r="AB451" s="31">
        <v>12</v>
      </c>
      <c r="AC451" s="31">
        <v>15</v>
      </c>
      <c r="AD451" s="31">
        <v>12</v>
      </c>
      <c r="AE451" s="32">
        <v>12</v>
      </c>
      <c r="AF451" s="32">
        <v>10</v>
      </c>
      <c r="AG451" s="32">
        <v>11</v>
      </c>
      <c r="AH451" s="32">
        <v>8</v>
      </c>
      <c r="AI451" s="72"/>
    </row>
    <row r="452" spans="1:35" s="2" customFormat="1" ht="14.45" customHeight="1" x14ac:dyDescent="0.3">
      <c r="A452" s="24"/>
      <c r="B452" s="25" t="s">
        <v>94</v>
      </c>
      <c r="C452" s="26">
        <v>103</v>
      </c>
      <c r="D452" s="26">
        <v>58</v>
      </c>
      <c r="E452" s="26">
        <v>30</v>
      </c>
      <c r="F452" s="26">
        <v>29</v>
      </c>
      <c r="G452" s="26">
        <v>28</v>
      </c>
      <c r="H452" s="26">
        <v>22</v>
      </c>
      <c r="I452" s="26">
        <v>17</v>
      </c>
      <c r="J452" s="26">
        <v>5</v>
      </c>
      <c r="K452" s="26">
        <v>2</v>
      </c>
      <c r="L452" s="26">
        <v>1</v>
      </c>
      <c r="M452" s="26">
        <v>2</v>
      </c>
      <c r="N452" s="26">
        <v>2</v>
      </c>
      <c r="O452" s="26">
        <v>1</v>
      </c>
      <c r="P452" s="26">
        <v>1</v>
      </c>
      <c r="Q452" s="26">
        <v>1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7">
        <v>0</v>
      </c>
      <c r="X452" s="26">
        <v>0</v>
      </c>
      <c r="Y452" s="26">
        <v>0</v>
      </c>
      <c r="Z452" s="26">
        <v>0</v>
      </c>
      <c r="AA452" s="26">
        <v>0</v>
      </c>
      <c r="AB452" s="26">
        <v>0</v>
      </c>
      <c r="AC452" s="26">
        <v>0</v>
      </c>
      <c r="AD452" s="26">
        <v>0</v>
      </c>
      <c r="AE452" s="28">
        <v>0</v>
      </c>
      <c r="AF452" s="28">
        <v>0</v>
      </c>
      <c r="AG452" s="28">
        <v>1</v>
      </c>
      <c r="AH452" s="28">
        <v>0</v>
      </c>
      <c r="AI452" s="72"/>
    </row>
    <row r="453" spans="1:35" s="2" customFormat="1" ht="14.45" customHeight="1" x14ac:dyDescent="0.3">
      <c r="A453" s="29"/>
      <c r="B453" s="30" t="s">
        <v>69</v>
      </c>
      <c r="C453" s="31">
        <v>0</v>
      </c>
      <c r="D453" s="31">
        <v>32</v>
      </c>
      <c r="E453" s="31">
        <v>31</v>
      </c>
      <c r="F453" s="31">
        <v>35</v>
      </c>
      <c r="G453" s="31">
        <v>36</v>
      </c>
      <c r="H453" s="31">
        <v>37</v>
      </c>
      <c r="I453" s="31">
        <v>37</v>
      </c>
      <c r="J453" s="31">
        <v>38</v>
      </c>
      <c r="K453" s="31">
        <v>39</v>
      </c>
      <c r="L453" s="31">
        <v>41</v>
      </c>
      <c r="M453" s="31">
        <v>38</v>
      </c>
      <c r="N453" s="31">
        <v>43</v>
      </c>
      <c r="O453" s="31">
        <v>71</v>
      </c>
      <c r="P453" s="31">
        <v>55</v>
      </c>
      <c r="Q453" s="31">
        <v>32</v>
      </c>
      <c r="R453" s="31">
        <v>34</v>
      </c>
      <c r="S453" s="31">
        <v>33</v>
      </c>
      <c r="T453" s="31">
        <v>29</v>
      </c>
      <c r="U453" s="31">
        <v>29</v>
      </c>
      <c r="V453" s="31">
        <v>24</v>
      </c>
      <c r="W453" s="31">
        <v>26</v>
      </c>
      <c r="X453" s="31">
        <v>30</v>
      </c>
      <c r="Y453" s="31">
        <v>26</v>
      </c>
      <c r="Z453" s="31">
        <v>26</v>
      </c>
      <c r="AA453" s="31">
        <v>26</v>
      </c>
      <c r="AB453" s="31">
        <v>25</v>
      </c>
      <c r="AC453" s="31">
        <v>19</v>
      </c>
      <c r="AD453" s="31">
        <v>26</v>
      </c>
      <c r="AE453" s="32">
        <v>22</v>
      </c>
      <c r="AF453" s="32">
        <v>29</v>
      </c>
      <c r="AG453" s="32">
        <v>33</v>
      </c>
      <c r="AH453" s="32">
        <v>24</v>
      </c>
      <c r="AI453" s="72"/>
    </row>
    <row r="454" spans="1:35" s="2" customFormat="1" ht="14.45" customHeight="1" x14ac:dyDescent="0.3">
      <c r="A454" s="24" t="s">
        <v>60</v>
      </c>
      <c r="B454" s="25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7"/>
      <c r="X454" s="26"/>
      <c r="Y454" s="26"/>
      <c r="Z454" s="26"/>
      <c r="AA454" s="26"/>
      <c r="AB454" s="26"/>
      <c r="AC454" s="26"/>
      <c r="AD454" s="26"/>
      <c r="AE454" s="28"/>
      <c r="AF454" s="28"/>
      <c r="AG454" s="28"/>
      <c r="AH454" s="28"/>
      <c r="AI454" s="72"/>
    </row>
    <row r="455" spans="1:35" s="2" customFormat="1" ht="14.45" customHeight="1" x14ac:dyDescent="0.3">
      <c r="A455" s="29"/>
      <c r="B455" s="30" t="s">
        <v>68</v>
      </c>
      <c r="C455" s="31">
        <v>0</v>
      </c>
      <c r="D455" s="31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3</v>
      </c>
      <c r="K455" s="31">
        <v>3</v>
      </c>
      <c r="L455" s="31">
        <v>3</v>
      </c>
      <c r="M455" s="31">
        <v>3</v>
      </c>
      <c r="N455" s="31">
        <v>2</v>
      </c>
      <c r="O455" s="31">
        <v>1</v>
      </c>
      <c r="P455" s="31">
        <v>0</v>
      </c>
      <c r="Q455" s="31">
        <v>0</v>
      </c>
      <c r="R455" s="31">
        <v>0</v>
      </c>
      <c r="S455" s="31">
        <v>2</v>
      </c>
      <c r="T455" s="31">
        <v>2</v>
      </c>
      <c r="U455" s="31">
        <v>2</v>
      </c>
      <c r="V455" s="31">
        <v>4</v>
      </c>
      <c r="W455" s="31">
        <v>3</v>
      </c>
      <c r="X455" s="31">
        <v>3</v>
      </c>
      <c r="Y455" s="31">
        <v>4</v>
      </c>
      <c r="Z455" s="31">
        <v>4</v>
      </c>
      <c r="AA455" s="31">
        <v>3</v>
      </c>
      <c r="AB455" s="31">
        <v>2</v>
      </c>
      <c r="AC455" s="31">
        <v>2</v>
      </c>
      <c r="AD455" s="31">
        <v>3</v>
      </c>
      <c r="AE455" s="32">
        <v>1</v>
      </c>
      <c r="AF455" s="32">
        <v>4</v>
      </c>
      <c r="AG455" s="32">
        <v>3</v>
      </c>
      <c r="AH455" s="32">
        <v>1</v>
      </c>
      <c r="AI455" s="72"/>
    </row>
    <row r="456" spans="1:35" s="2" customFormat="1" ht="14.45" customHeight="1" x14ac:dyDescent="0.3">
      <c r="A456" s="24"/>
      <c r="B456" s="25" t="s">
        <v>94</v>
      </c>
      <c r="C456" s="26">
        <v>4</v>
      </c>
      <c r="D456" s="26">
        <v>1</v>
      </c>
      <c r="E456" s="26">
        <v>0</v>
      </c>
      <c r="F456" s="26">
        <v>0</v>
      </c>
      <c r="G456" s="26">
        <v>0</v>
      </c>
      <c r="H456" s="26">
        <v>1</v>
      </c>
      <c r="I456" s="26">
        <v>1</v>
      </c>
      <c r="J456" s="26">
        <v>1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7">
        <v>0</v>
      </c>
      <c r="X456" s="26">
        <v>0</v>
      </c>
      <c r="Y456" s="26">
        <v>0</v>
      </c>
      <c r="Z456" s="26">
        <v>0</v>
      </c>
      <c r="AA456" s="26">
        <v>0</v>
      </c>
      <c r="AB456" s="26">
        <v>0</v>
      </c>
      <c r="AC456" s="26">
        <v>0</v>
      </c>
      <c r="AD456" s="26">
        <v>0</v>
      </c>
      <c r="AE456" s="28">
        <v>0</v>
      </c>
      <c r="AF456" s="28">
        <v>0</v>
      </c>
      <c r="AG456" s="28">
        <v>0</v>
      </c>
      <c r="AH456" s="28">
        <v>0</v>
      </c>
      <c r="AI456" s="72"/>
    </row>
    <row r="457" spans="1:35" s="2" customFormat="1" ht="14.45" customHeight="1" x14ac:dyDescent="0.3">
      <c r="A457" s="29"/>
      <c r="B457" s="30" t="s">
        <v>69</v>
      </c>
      <c r="C457" s="31">
        <v>0</v>
      </c>
      <c r="D457" s="31">
        <v>3</v>
      </c>
      <c r="E457" s="31">
        <v>3</v>
      </c>
      <c r="F457" s="31">
        <v>2</v>
      </c>
      <c r="G457" s="31">
        <v>3</v>
      </c>
      <c r="H457" s="31">
        <v>1</v>
      </c>
      <c r="I457" s="31">
        <v>0</v>
      </c>
      <c r="J457" s="31">
        <v>0</v>
      </c>
      <c r="K457" s="31">
        <v>2</v>
      </c>
      <c r="L457" s="31">
        <v>1</v>
      </c>
      <c r="M457" s="31">
        <v>2</v>
      </c>
      <c r="N457" s="31">
        <v>0</v>
      </c>
      <c r="O457" s="31">
        <v>1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1</v>
      </c>
      <c r="AA457" s="31">
        <v>1</v>
      </c>
      <c r="AB457" s="31">
        <v>0</v>
      </c>
      <c r="AC457" s="31">
        <v>0</v>
      </c>
      <c r="AD457" s="31">
        <v>0</v>
      </c>
      <c r="AE457" s="32">
        <v>0</v>
      </c>
      <c r="AF457" s="32">
        <v>1</v>
      </c>
      <c r="AG457" s="32">
        <v>0</v>
      </c>
      <c r="AH457" s="32">
        <v>0</v>
      </c>
      <c r="AI457" s="72"/>
    </row>
    <row r="458" spans="1:35" s="2" customFormat="1" ht="14.45" customHeight="1" x14ac:dyDescent="0.3">
      <c r="A458" s="24" t="s">
        <v>59</v>
      </c>
      <c r="B458" s="25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7"/>
      <c r="X458" s="26"/>
      <c r="Y458" s="26"/>
      <c r="Z458" s="26"/>
      <c r="AA458" s="26"/>
      <c r="AB458" s="26"/>
      <c r="AC458" s="26"/>
      <c r="AD458" s="26"/>
      <c r="AE458" s="28"/>
      <c r="AF458" s="28"/>
      <c r="AG458" s="28"/>
      <c r="AH458" s="28"/>
      <c r="AI458" s="72"/>
    </row>
    <row r="459" spans="1:35" s="2" customFormat="1" ht="14.45" customHeight="1" x14ac:dyDescent="0.3">
      <c r="A459" s="33"/>
      <c r="B459" s="34" t="s">
        <v>68</v>
      </c>
      <c r="C459" s="35">
        <v>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2</v>
      </c>
      <c r="J459" s="35">
        <v>1</v>
      </c>
      <c r="K459" s="35">
        <v>1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1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6">
        <v>0</v>
      </c>
      <c r="AF459" s="36">
        <v>0</v>
      </c>
      <c r="AG459" s="36">
        <v>0</v>
      </c>
      <c r="AH459" s="36">
        <v>0</v>
      </c>
      <c r="AI459" s="72"/>
    </row>
    <row r="460" spans="1:35" s="2" customFormat="1" ht="14.45" customHeight="1" x14ac:dyDescent="0.3">
      <c r="A460" s="24"/>
      <c r="B460" s="25" t="s">
        <v>94</v>
      </c>
      <c r="C460" s="26">
        <v>4</v>
      </c>
      <c r="D460" s="26">
        <v>2</v>
      </c>
      <c r="E460" s="26">
        <v>1</v>
      </c>
      <c r="F460" s="26">
        <v>1</v>
      </c>
      <c r="G460" s="26">
        <v>1</v>
      </c>
      <c r="H460" s="26">
        <v>1</v>
      </c>
      <c r="I460" s="26">
        <v>1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27">
        <v>0</v>
      </c>
      <c r="X460" s="26">
        <v>0</v>
      </c>
      <c r="Y460" s="26">
        <v>0</v>
      </c>
      <c r="Z460" s="26">
        <v>0</v>
      </c>
      <c r="AA460" s="26">
        <v>0</v>
      </c>
      <c r="AB460" s="26">
        <v>0</v>
      </c>
      <c r="AC460" s="26">
        <v>0</v>
      </c>
      <c r="AD460" s="26">
        <v>0</v>
      </c>
      <c r="AE460" s="28">
        <v>0</v>
      </c>
      <c r="AF460" s="28">
        <v>0</v>
      </c>
      <c r="AG460" s="28">
        <v>0</v>
      </c>
      <c r="AH460" s="28">
        <v>0</v>
      </c>
      <c r="AI460" s="72"/>
    </row>
    <row r="461" spans="1:35" s="2" customFormat="1" ht="14.45" customHeight="1" x14ac:dyDescent="0.3">
      <c r="A461" s="29"/>
      <c r="B461" s="30" t="s">
        <v>69</v>
      </c>
      <c r="C461" s="31">
        <v>0</v>
      </c>
      <c r="D461" s="31">
        <v>3</v>
      </c>
      <c r="E461" s="31">
        <v>1</v>
      </c>
      <c r="F461" s="31">
        <v>1</v>
      </c>
      <c r="G461" s="31">
        <v>1</v>
      </c>
      <c r="H461" s="31">
        <v>1</v>
      </c>
      <c r="I461" s="31">
        <v>1</v>
      </c>
      <c r="J461" s="31">
        <v>2</v>
      </c>
      <c r="K461" s="31">
        <v>2</v>
      </c>
      <c r="L461" s="31">
        <v>3</v>
      </c>
      <c r="M461" s="31">
        <v>2</v>
      </c>
      <c r="N461" s="31">
        <v>1</v>
      </c>
      <c r="O461" s="31">
        <v>1</v>
      </c>
      <c r="P461" s="31">
        <v>0</v>
      </c>
      <c r="Q461" s="31">
        <v>1</v>
      </c>
      <c r="R461" s="31">
        <v>1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1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2">
        <v>0</v>
      </c>
      <c r="AF461" s="32">
        <v>1</v>
      </c>
      <c r="AG461" s="32">
        <v>1</v>
      </c>
      <c r="AH461" s="32">
        <v>1</v>
      </c>
      <c r="AI461" s="72"/>
    </row>
    <row r="462" spans="1:35" s="2" customFormat="1" ht="14.45" customHeight="1" x14ac:dyDescent="0.3">
      <c r="A462" s="24" t="s">
        <v>104</v>
      </c>
      <c r="B462" s="25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7"/>
      <c r="X462" s="26"/>
      <c r="Y462" s="26"/>
      <c r="Z462" s="26"/>
      <c r="AA462" s="26"/>
      <c r="AB462" s="26"/>
      <c r="AC462" s="26"/>
      <c r="AD462" s="26"/>
      <c r="AE462" s="28"/>
      <c r="AF462" s="28"/>
      <c r="AG462" s="28"/>
      <c r="AH462" s="28"/>
      <c r="AI462" s="72"/>
    </row>
    <row r="463" spans="1:35" s="2" customFormat="1" ht="14.45" customHeight="1" x14ac:dyDescent="0.3">
      <c r="A463" s="29"/>
      <c r="B463" s="30" t="s">
        <v>68</v>
      </c>
      <c r="C463" s="31"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1</v>
      </c>
      <c r="Y463" s="31">
        <v>0</v>
      </c>
      <c r="Z463" s="31">
        <v>1</v>
      </c>
      <c r="AA463" s="31">
        <v>0</v>
      </c>
      <c r="AB463" s="31">
        <v>1</v>
      </c>
      <c r="AC463" s="31">
        <v>2</v>
      </c>
      <c r="AD463" s="31">
        <v>1</v>
      </c>
      <c r="AE463" s="32">
        <v>1</v>
      </c>
      <c r="AF463" s="32">
        <v>1</v>
      </c>
      <c r="AG463" s="32">
        <v>3</v>
      </c>
      <c r="AH463" s="32">
        <v>3</v>
      </c>
      <c r="AI463" s="72"/>
    </row>
    <row r="464" spans="1:35" s="2" customFormat="1" ht="14.45" customHeight="1" x14ac:dyDescent="0.3">
      <c r="A464" s="24"/>
      <c r="B464" s="25" t="s">
        <v>94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7">
        <v>0</v>
      </c>
      <c r="X464" s="26">
        <v>0</v>
      </c>
      <c r="Y464" s="26">
        <v>0</v>
      </c>
      <c r="Z464" s="26">
        <v>0</v>
      </c>
      <c r="AA464" s="26">
        <v>0</v>
      </c>
      <c r="AB464" s="26">
        <v>0</v>
      </c>
      <c r="AC464" s="26">
        <v>0</v>
      </c>
      <c r="AD464" s="26">
        <v>0</v>
      </c>
      <c r="AE464" s="28">
        <v>0</v>
      </c>
      <c r="AF464" s="28">
        <v>0</v>
      </c>
      <c r="AG464" s="28">
        <v>0</v>
      </c>
      <c r="AH464" s="28">
        <v>0</v>
      </c>
      <c r="AI464" s="72"/>
    </row>
    <row r="465" spans="1:35" s="2" customFormat="1" ht="14.45" customHeight="1" x14ac:dyDescent="0.3">
      <c r="A465" s="29"/>
      <c r="B465" s="30" t="s">
        <v>69</v>
      </c>
      <c r="C465" s="31"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1</v>
      </c>
      <c r="Y465" s="31">
        <v>1</v>
      </c>
      <c r="Z465" s="31">
        <v>0</v>
      </c>
      <c r="AA465" s="31">
        <v>1</v>
      </c>
      <c r="AB465" s="31">
        <v>1</v>
      </c>
      <c r="AC465" s="31">
        <v>1</v>
      </c>
      <c r="AD465" s="31">
        <v>1</v>
      </c>
      <c r="AE465" s="32">
        <v>1</v>
      </c>
      <c r="AF465" s="32">
        <v>0</v>
      </c>
      <c r="AG465" s="32">
        <v>0</v>
      </c>
      <c r="AH465" s="32">
        <v>0</v>
      </c>
      <c r="AI465" s="72"/>
    </row>
    <row r="466" spans="1:35" s="2" customFormat="1" ht="14.45" customHeight="1" x14ac:dyDescent="0.3">
      <c r="A466" s="24" t="s">
        <v>95</v>
      </c>
      <c r="B466" s="25"/>
      <c r="C466" s="26">
        <f>+C443+C447+C451+C459+C455+C463</f>
        <v>0</v>
      </c>
      <c r="D466" s="26">
        <f t="shared" ref="D466:Y468" si="210">+D443+D447+D451+D459+D455+D463</f>
        <v>398</v>
      </c>
      <c r="E466" s="26">
        <f t="shared" si="210"/>
        <v>358</v>
      </c>
      <c r="F466" s="26">
        <f t="shared" si="210"/>
        <v>478</v>
      </c>
      <c r="G466" s="26">
        <f t="shared" si="210"/>
        <v>570</v>
      </c>
      <c r="H466" s="26">
        <f t="shared" si="210"/>
        <v>751</v>
      </c>
      <c r="I466" s="26">
        <f t="shared" si="210"/>
        <v>855</v>
      </c>
      <c r="J466" s="26">
        <f t="shared" si="210"/>
        <v>914</v>
      </c>
      <c r="K466" s="26">
        <f t="shared" si="210"/>
        <v>859</v>
      </c>
      <c r="L466" s="26">
        <f t="shared" si="210"/>
        <v>776</v>
      </c>
      <c r="M466" s="26">
        <f t="shared" si="210"/>
        <v>698</v>
      </c>
      <c r="N466" s="26">
        <f t="shared" si="210"/>
        <v>608</v>
      </c>
      <c r="O466" s="26">
        <f t="shared" si="210"/>
        <v>573</v>
      </c>
      <c r="P466" s="26">
        <f t="shared" si="210"/>
        <v>602</v>
      </c>
      <c r="Q466" s="26">
        <f t="shared" si="210"/>
        <v>632</v>
      </c>
      <c r="R466" s="26">
        <f t="shared" si="210"/>
        <v>618</v>
      </c>
      <c r="S466" s="26">
        <f t="shared" si="210"/>
        <v>633</v>
      </c>
      <c r="T466" s="26">
        <f t="shared" si="210"/>
        <v>644</v>
      </c>
      <c r="U466" s="26">
        <f t="shared" si="210"/>
        <v>677</v>
      </c>
      <c r="V466" s="26">
        <f t="shared" si="210"/>
        <v>673</v>
      </c>
      <c r="W466" s="27">
        <f t="shared" si="210"/>
        <v>702</v>
      </c>
      <c r="X466" s="26">
        <f t="shared" si="210"/>
        <v>730</v>
      </c>
      <c r="Y466" s="26">
        <f t="shared" si="210"/>
        <v>734</v>
      </c>
      <c r="Z466" s="26">
        <f t="shared" ref="Z466:AB468" si="211">Z443+Z447+Z451+Z455+Z459+Z463</f>
        <v>745</v>
      </c>
      <c r="AA466" s="26">
        <f t="shared" si="211"/>
        <v>721</v>
      </c>
      <c r="AB466" s="26">
        <f t="shared" si="211"/>
        <v>695</v>
      </c>
      <c r="AC466" s="26">
        <f t="shared" ref="AC466:AD468" si="212">AC443+AC447+AC451+AC455+AC459+AC463</f>
        <v>756</v>
      </c>
      <c r="AD466" s="26">
        <f t="shared" si="212"/>
        <v>723</v>
      </c>
      <c r="AE466" s="28">
        <f t="shared" ref="AE466:AH466" si="213">AE443+AE447+AE451+AE455+AE459+AE463</f>
        <v>704</v>
      </c>
      <c r="AF466" s="28">
        <f t="shared" ref="AF466:AG466" si="214">AF443+AF447+AF451+AF455+AF459+AF463</f>
        <v>719</v>
      </c>
      <c r="AG466" s="28">
        <f t="shared" si="214"/>
        <v>692</v>
      </c>
      <c r="AH466" s="28">
        <f t="shared" si="213"/>
        <v>663</v>
      </c>
      <c r="AI466" s="72"/>
    </row>
    <row r="467" spans="1:35" s="2" customFormat="1" ht="14.45" customHeight="1" x14ac:dyDescent="0.3">
      <c r="A467" s="29" t="s">
        <v>96</v>
      </c>
      <c r="B467" s="30"/>
      <c r="C467" s="31">
        <f t="shared" ref="C467:R468" si="215">+C444+C448+C452+C460+C456+C464</f>
        <v>1084</v>
      </c>
      <c r="D467" s="31">
        <f t="shared" si="215"/>
        <v>355</v>
      </c>
      <c r="E467" s="31">
        <f t="shared" si="215"/>
        <v>230</v>
      </c>
      <c r="F467" s="31">
        <f t="shared" si="215"/>
        <v>204</v>
      </c>
      <c r="G467" s="31">
        <f t="shared" si="215"/>
        <v>175</v>
      </c>
      <c r="H467" s="31">
        <f t="shared" si="215"/>
        <v>142</v>
      </c>
      <c r="I467" s="31">
        <f t="shared" si="215"/>
        <v>100</v>
      </c>
      <c r="J467" s="31">
        <f t="shared" si="215"/>
        <v>44</v>
      </c>
      <c r="K467" s="31">
        <f t="shared" si="215"/>
        <v>29</v>
      </c>
      <c r="L467" s="31">
        <f t="shared" si="215"/>
        <v>16</v>
      </c>
      <c r="M467" s="31">
        <f t="shared" si="215"/>
        <v>11</v>
      </c>
      <c r="N467" s="31">
        <f t="shared" si="215"/>
        <v>9</v>
      </c>
      <c r="O467" s="31">
        <f t="shared" si="215"/>
        <v>7</v>
      </c>
      <c r="P467" s="31">
        <f t="shared" si="215"/>
        <v>7</v>
      </c>
      <c r="Q467" s="31">
        <f t="shared" si="215"/>
        <v>5</v>
      </c>
      <c r="R467" s="31">
        <f t="shared" si="215"/>
        <v>4</v>
      </c>
      <c r="S467" s="31">
        <f t="shared" si="210"/>
        <v>0</v>
      </c>
      <c r="T467" s="31">
        <f t="shared" si="210"/>
        <v>0</v>
      </c>
      <c r="U467" s="31">
        <f t="shared" si="210"/>
        <v>0</v>
      </c>
      <c r="V467" s="31">
        <f t="shared" si="210"/>
        <v>0</v>
      </c>
      <c r="W467" s="31">
        <f t="shared" si="210"/>
        <v>0</v>
      </c>
      <c r="X467" s="31">
        <f t="shared" si="210"/>
        <v>0</v>
      </c>
      <c r="Y467" s="31">
        <f t="shared" si="210"/>
        <v>0</v>
      </c>
      <c r="Z467" s="31">
        <f t="shared" si="211"/>
        <v>0</v>
      </c>
      <c r="AA467" s="31">
        <f t="shared" si="211"/>
        <v>0</v>
      </c>
      <c r="AB467" s="31">
        <f t="shared" si="211"/>
        <v>0</v>
      </c>
      <c r="AC467" s="31">
        <f t="shared" si="212"/>
        <v>0</v>
      </c>
      <c r="AD467" s="31">
        <f t="shared" si="212"/>
        <v>0</v>
      </c>
      <c r="AE467" s="32">
        <f t="shared" ref="AE467:AH467" si="216">AE444+AE448+AE452+AE456+AE460+AE464</f>
        <v>0</v>
      </c>
      <c r="AF467" s="32">
        <f t="shared" ref="AF467:AG467" si="217">AF444+AF448+AF452+AF456+AF460+AF464</f>
        <v>0</v>
      </c>
      <c r="AG467" s="32">
        <f t="shared" si="217"/>
        <v>1</v>
      </c>
      <c r="AH467" s="32">
        <f t="shared" si="216"/>
        <v>0</v>
      </c>
      <c r="AI467" s="72"/>
    </row>
    <row r="468" spans="1:35" s="2" customFormat="1" ht="14.45" customHeight="1" x14ac:dyDescent="0.3">
      <c r="A468" s="24" t="s">
        <v>97</v>
      </c>
      <c r="B468" s="25"/>
      <c r="C468" s="26">
        <f t="shared" si="215"/>
        <v>0</v>
      </c>
      <c r="D468" s="26">
        <f t="shared" si="210"/>
        <v>431</v>
      </c>
      <c r="E468" s="26">
        <f t="shared" si="210"/>
        <v>400</v>
      </c>
      <c r="F468" s="26">
        <f t="shared" si="210"/>
        <v>482</v>
      </c>
      <c r="G468" s="26">
        <f t="shared" si="210"/>
        <v>518</v>
      </c>
      <c r="H468" s="26">
        <f t="shared" si="210"/>
        <v>521</v>
      </c>
      <c r="I468" s="26">
        <f t="shared" si="210"/>
        <v>539</v>
      </c>
      <c r="J468" s="26">
        <f t="shared" si="210"/>
        <v>575</v>
      </c>
      <c r="K468" s="26">
        <f t="shared" si="210"/>
        <v>611</v>
      </c>
      <c r="L468" s="26">
        <f t="shared" si="210"/>
        <v>717</v>
      </c>
      <c r="M468" s="26">
        <f t="shared" si="210"/>
        <v>647</v>
      </c>
      <c r="N468" s="26">
        <f t="shared" si="210"/>
        <v>711</v>
      </c>
      <c r="O468" s="26">
        <f t="shared" si="210"/>
        <v>749</v>
      </c>
      <c r="P468" s="26">
        <f t="shared" si="210"/>
        <v>696</v>
      </c>
      <c r="Q468" s="26">
        <f t="shared" si="210"/>
        <v>706</v>
      </c>
      <c r="R468" s="26">
        <f t="shared" si="210"/>
        <v>687</v>
      </c>
      <c r="S468" s="26">
        <f t="shared" si="210"/>
        <v>705</v>
      </c>
      <c r="T468" s="26">
        <f t="shared" si="210"/>
        <v>709</v>
      </c>
      <c r="U468" s="26">
        <f t="shared" si="210"/>
        <v>735</v>
      </c>
      <c r="V468" s="26">
        <f t="shared" si="210"/>
        <v>719</v>
      </c>
      <c r="W468" s="27">
        <f t="shared" si="210"/>
        <v>756</v>
      </c>
      <c r="X468" s="26">
        <f t="shared" si="210"/>
        <v>791</v>
      </c>
      <c r="Y468" s="26">
        <f t="shared" si="210"/>
        <v>832</v>
      </c>
      <c r="Z468" s="26">
        <f t="shared" si="211"/>
        <v>822</v>
      </c>
      <c r="AA468" s="26">
        <f t="shared" si="211"/>
        <v>795</v>
      </c>
      <c r="AB468" s="26">
        <f t="shared" si="211"/>
        <v>754</v>
      </c>
      <c r="AC468" s="26">
        <f t="shared" si="212"/>
        <v>750</v>
      </c>
      <c r="AD468" s="26">
        <f t="shared" si="212"/>
        <v>724</v>
      </c>
      <c r="AE468" s="28">
        <f t="shared" ref="AE468:AH468" si="218">AE445+AE449+AE453+AE457+AE461+AE465</f>
        <v>723</v>
      </c>
      <c r="AF468" s="28">
        <f t="shared" ref="AF468:AG468" si="219">AF445+AF449+AF453+AF457+AF461+AF465</f>
        <v>688</v>
      </c>
      <c r="AG468" s="28">
        <f t="shared" si="219"/>
        <v>595</v>
      </c>
      <c r="AH468" s="28">
        <f t="shared" si="218"/>
        <v>527</v>
      </c>
      <c r="AI468" s="72"/>
    </row>
    <row r="469" spans="1:35" s="2" customFormat="1" ht="14.45" customHeight="1" x14ac:dyDescent="0.3">
      <c r="A469" s="29" t="s">
        <v>98</v>
      </c>
      <c r="B469" s="30"/>
      <c r="C469" s="37">
        <f t="shared" ref="C469:T469" si="220">SUM(C466:C468)</f>
        <v>1084</v>
      </c>
      <c r="D469" s="37">
        <f t="shared" si="220"/>
        <v>1184</v>
      </c>
      <c r="E469" s="37">
        <f t="shared" si="220"/>
        <v>988</v>
      </c>
      <c r="F469" s="37">
        <f t="shared" si="220"/>
        <v>1164</v>
      </c>
      <c r="G469" s="37">
        <f t="shared" si="220"/>
        <v>1263</v>
      </c>
      <c r="H469" s="37">
        <f t="shared" si="220"/>
        <v>1414</v>
      </c>
      <c r="I469" s="37">
        <f t="shared" si="220"/>
        <v>1494</v>
      </c>
      <c r="J469" s="37">
        <f t="shared" si="220"/>
        <v>1533</v>
      </c>
      <c r="K469" s="37">
        <f t="shared" si="220"/>
        <v>1499</v>
      </c>
      <c r="L469" s="37">
        <f t="shared" si="220"/>
        <v>1509</v>
      </c>
      <c r="M469" s="37">
        <f t="shared" si="220"/>
        <v>1356</v>
      </c>
      <c r="N469" s="37">
        <f t="shared" si="220"/>
        <v>1328</v>
      </c>
      <c r="O469" s="37">
        <f t="shared" si="220"/>
        <v>1329</v>
      </c>
      <c r="P469" s="37">
        <f t="shared" si="220"/>
        <v>1305</v>
      </c>
      <c r="Q469" s="37">
        <f t="shared" si="220"/>
        <v>1343</v>
      </c>
      <c r="R469" s="37">
        <f t="shared" si="220"/>
        <v>1309</v>
      </c>
      <c r="S469" s="37">
        <f t="shared" si="220"/>
        <v>1338</v>
      </c>
      <c r="T469" s="37">
        <f t="shared" si="220"/>
        <v>1353</v>
      </c>
      <c r="U469" s="37">
        <f t="shared" ref="U469:AB469" si="221">SUM(U466:U468)</f>
        <v>1412</v>
      </c>
      <c r="V469" s="37">
        <f t="shared" si="221"/>
        <v>1392</v>
      </c>
      <c r="W469" s="37">
        <f t="shared" si="221"/>
        <v>1458</v>
      </c>
      <c r="X469" s="37">
        <f t="shared" si="221"/>
        <v>1521</v>
      </c>
      <c r="Y469" s="37">
        <f t="shared" si="221"/>
        <v>1566</v>
      </c>
      <c r="Z469" s="37">
        <f t="shared" si="221"/>
        <v>1567</v>
      </c>
      <c r="AA469" s="37">
        <f t="shared" si="221"/>
        <v>1516</v>
      </c>
      <c r="AB469" s="37">
        <f t="shared" si="221"/>
        <v>1449</v>
      </c>
      <c r="AC469" s="37">
        <f>SUM(AC466:AC468)</f>
        <v>1506</v>
      </c>
      <c r="AD469" s="37">
        <f>SUM(AD466:AD468)</f>
        <v>1447</v>
      </c>
      <c r="AE469" s="38">
        <f>SUM(AE466:AE468)</f>
        <v>1427</v>
      </c>
      <c r="AF469" s="38">
        <f>SUM(AF466:AF468)</f>
        <v>1407</v>
      </c>
      <c r="AG469" s="38">
        <f>SUM(AG466:AG468)</f>
        <v>1288</v>
      </c>
      <c r="AH469" s="38">
        <f>SUM(AH466:AH468)</f>
        <v>1190</v>
      </c>
      <c r="AI469" s="72"/>
    </row>
    <row r="470" spans="1:35" s="2" customFormat="1" ht="14.45" customHeight="1" x14ac:dyDescent="0.3">
      <c r="A470" s="73" t="s">
        <v>102</v>
      </c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2"/>
    </row>
    <row r="471" spans="1:35" ht="14.45" customHeight="1" x14ac:dyDescent="0.1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</row>
    <row r="472" spans="1:35" s="2" customFormat="1" ht="14.45" customHeight="1" x14ac:dyDescent="0.3">
      <c r="A472" s="13" t="s">
        <v>87</v>
      </c>
      <c r="B472" s="14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6"/>
      <c r="X472" s="15"/>
      <c r="Y472" s="15"/>
      <c r="Z472" s="15"/>
      <c r="AA472" s="15"/>
      <c r="AB472" s="15"/>
      <c r="AC472" s="15"/>
      <c r="AD472" s="15"/>
      <c r="AE472" s="17"/>
      <c r="AF472" s="17"/>
      <c r="AG472" s="17"/>
      <c r="AH472" s="17"/>
      <c r="AI472" s="72"/>
    </row>
    <row r="473" spans="1:35" s="2" customFormat="1" ht="14.45" customHeight="1" x14ac:dyDescent="0.3">
      <c r="A473" s="18"/>
      <c r="B473" s="19" t="s">
        <v>68</v>
      </c>
      <c r="C473" s="20">
        <v>0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1</v>
      </c>
      <c r="X473" s="20">
        <v>0</v>
      </c>
      <c r="Y473" s="20">
        <v>0</v>
      </c>
      <c r="Z473" s="20">
        <v>0</v>
      </c>
      <c r="AA473" s="20">
        <v>0</v>
      </c>
      <c r="AB473" s="20">
        <v>0</v>
      </c>
      <c r="AC473" s="20">
        <v>0</v>
      </c>
      <c r="AD473" s="20">
        <v>0</v>
      </c>
      <c r="AE473" s="21">
        <v>1</v>
      </c>
      <c r="AF473" s="21">
        <v>0</v>
      </c>
      <c r="AG473" s="21">
        <v>0</v>
      </c>
      <c r="AH473" s="21">
        <v>0</v>
      </c>
      <c r="AI473" s="72"/>
    </row>
    <row r="474" spans="1:35" s="2" customFormat="1" ht="14.45" customHeight="1" x14ac:dyDescent="0.3">
      <c r="A474" s="13"/>
      <c r="B474" s="14" t="s">
        <v>94</v>
      </c>
      <c r="C474" s="15">
        <v>3</v>
      </c>
      <c r="D474" s="15">
        <v>0</v>
      </c>
      <c r="E474" s="15">
        <v>0</v>
      </c>
      <c r="F474" s="15">
        <v>0</v>
      </c>
      <c r="G474" s="15">
        <v>0</v>
      </c>
      <c r="H474" s="15">
        <v>0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6">
        <v>0</v>
      </c>
      <c r="X474" s="15">
        <v>0</v>
      </c>
      <c r="Y474" s="15">
        <v>0</v>
      </c>
      <c r="Z474" s="15">
        <v>0</v>
      </c>
      <c r="AA474" s="15">
        <v>0</v>
      </c>
      <c r="AB474" s="15">
        <v>0</v>
      </c>
      <c r="AC474" s="15">
        <v>0</v>
      </c>
      <c r="AD474" s="15">
        <v>0</v>
      </c>
      <c r="AE474" s="17">
        <v>0</v>
      </c>
      <c r="AF474" s="17">
        <v>0</v>
      </c>
      <c r="AG474" s="17">
        <v>0</v>
      </c>
      <c r="AH474" s="17">
        <v>0</v>
      </c>
      <c r="AI474" s="72"/>
    </row>
    <row r="475" spans="1:35" s="2" customFormat="1" ht="14.45" customHeight="1" x14ac:dyDescent="0.3">
      <c r="A475" s="18"/>
      <c r="B475" s="19" t="s">
        <v>69</v>
      </c>
      <c r="C475" s="20">
        <v>0</v>
      </c>
      <c r="D475" s="20">
        <v>1</v>
      </c>
      <c r="E475" s="20">
        <v>1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1</v>
      </c>
      <c r="X475" s="20">
        <v>0</v>
      </c>
      <c r="Y475" s="20">
        <v>0</v>
      </c>
      <c r="Z475" s="20">
        <v>0</v>
      </c>
      <c r="AA475" s="20">
        <v>0</v>
      </c>
      <c r="AB475" s="20">
        <v>0</v>
      </c>
      <c r="AC475" s="20">
        <v>0</v>
      </c>
      <c r="AD475" s="20">
        <v>0</v>
      </c>
      <c r="AE475" s="21">
        <v>1</v>
      </c>
      <c r="AF475" s="21">
        <v>0</v>
      </c>
      <c r="AG475" s="21">
        <v>0</v>
      </c>
      <c r="AH475" s="21">
        <v>0</v>
      </c>
      <c r="AI475" s="72"/>
    </row>
    <row r="476" spans="1:35" s="2" customFormat="1" ht="14.45" customHeight="1" x14ac:dyDescent="0.3">
      <c r="A476" s="13" t="s">
        <v>61</v>
      </c>
      <c r="B476" s="14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6"/>
      <c r="X476" s="15"/>
      <c r="Y476" s="15"/>
      <c r="Z476" s="15"/>
      <c r="AA476" s="15"/>
      <c r="AB476" s="15"/>
      <c r="AC476" s="15"/>
      <c r="AD476" s="15"/>
      <c r="AE476" s="17"/>
      <c r="AF476" s="17"/>
      <c r="AG476" s="17"/>
      <c r="AH476" s="17"/>
      <c r="AI476" s="72"/>
    </row>
    <row r="477" spans="1:35" s="2" customFormat="1" ht="14.45" customHeight="1" x14ac:dyDescent="0.3">
      <c r="A477" s="18"/>
      <c r="B477" s="19" t="s">
        <v>68</v>
      </c>
      <c r="C477" s="20">
        <v>0</v>
      </c>
      <c r="D477" s="20">
        <v>61</v>
      </c>
      <c r="E477" s="20">
        <v>55</v>
      </c>
      <c r="F477" s="20">
        <v>76</v>
      </c>
      <c r="G477" s="20">
        <v>83</v>
      </c>
      <c r="H477" s="20">
        <v>110</v>
      </c>
      <c r="I477" s="20">
        <v>144</v>
      </c>
      <c r="J477" s="20">
        <v>158</v>
      </c>
      <c r="K477" s="20">
        <v>160</v>
      </c>
      <c r="L477" s="20">
        <v>158</v>
      </c>
      <c r="M477" s="20">
        <v>134</v>
      </c>
      <c r="N477" s="20">
        <v>126</v>
      </c>
      <c r="O477" s="20">
        <v>136</v>
      </c>
      <c r="P477" s="20">
        <v>144</v>
      </c>
      <c r="Q477" s="20">
        <v>173</v>
      </c>
      <c r="R477" s="20">
        <v>169</v>
      </c>
      <c r="S477" s="20">
        <v>172</v>
      </c>
      <c r="T477" s="20">
        <v>164</v>
      </c>
      <c r="U477" s="20">
        <v>173</v>
      </c>
      <c r="V477" s="20">
        <v>179</v>
      </c>
      <c r="W477" s="20">
        <v>182</v>
      </c>
      <c r="X477" s="20">
        <v>203</v>
      </c>
      <c r="Y477" s="20">
        <v>199</v>
      </c>
      <c r="Z477" s="20">
        <v>194</v>
      </c>
      <c r="AA477" s="20">
        <v>180</v>
      </c>
      <c r="AB477" s="20">
        <v>177</v>
      </c>
      <c r="AC477" s="20">
        <v>200</v>
      </c>
      <c r="AD477" s="20">
        <v>197</v>
      </c>
      <c r="AE477" s="21">
        <v>180</v>
      </c>
      <c r="AF477" s="21">
        <v>172</v>
      </c>
      <c r="AG477" s="21">
        <v>168</v>
      </c>
      <c r="AH477" s="21">
        <v>157</v>
      </c>
      <c r="AI477" s="72"/>
    </row>
    <row r="478" spans="1:35" s="2" customFormat="1" ht="14.45" customHeight="1" x14ac:dyDescent="0.3">
      <c r="A478" s="13"/>
      <c r="B478" s="14" t="s">
        <v>94</v>
      </c>
      <c r="C478" s="15">
        <v>163</v>
      </c>
      <c r="D478" s="15">
        <v>62</v>
      </c>
      <c r="E478" s="15">
        <v>36</v>
      </c>
      <c r="F478" s="15">
        <v>33</v>
      </c>
      <c r="G478" s="15">
        <v>33</v>
      </c>
      <c r="H478" s="15">
        <v>28</v>
      </c>
      <c r="I478" s="15">
        <v>24</v>
      </c>
      <c r="J478" s="15">
        <v>12</v>
      </c>
      <c r="K478" s="15">
        <v>4</v>
      </c>
      <c r="L478" s="15">
        <v>2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6">
        <v>0</v>
      </c>
      <c r="X478" s="15">
        <v>0</v>
      </c>
      <c r="Y478" s="15">
        <v>0</v>
      </c>
      <c r="Z478" s="15">
        <v>0</v>
      </c>
      <c r="AA478" s="15">
        <v>0</v>
      </c>
      <c r="AB478" s="15">
        <v>0</v>
      </c>
      <c r="AC478" s="15">
        <v>0</v>
      </c>
      <c r="AD478" s="15">
        <v>0</v>
      </c>
      <c r="AE478" s="17">
        <v>0</v>
      </c>
      <c r="AF478" s="17">
        <v>0</v>
      </c>
      <c r="AG478" s="17">
        <v>0</v>
      </c>
      <c r="AH478" s="17">
        <v>0</v>
      </c>
      <c r="AI478" s="72"/>
    </row>
    <row r="479" spans="1:35" s="2" customFormat="1" ht="14.45" customHeight="1" x14ac:dyDescent="0.3">
      <c r="A479" s="18"/>
      <c r="B479" s="19" t="s">
        <v>69</v>
      </c>
      <c r="C479" s="20">
        <v>0</v>
      </c>
      <c r="D479" s="20">
        <v>50</v>
      </c>
      <c r="E479" s="20">
        <v>45</v>
      </c>
      <c r="F479" s="20">
        <v>56</v>
      </c>
      <c r="G479" s="20">
        <v>57</v>
      </c>
      <c r="H479" s="20">
        <v>57</v>
      </c>
      <c r="I479" s="20">
        <v>61</v>
      </c>
      <c r="J479" s="20">
        <v>72</v>
      </c>
      <c r="K479" s="20">
        <v>74</v>
      </c>
      <c r="L479" s="20">
        <v>102</v>
      </c>
      <c r="M479" s="20">
        <v>98</v>
      </c>
      <c r="N479" s="20">
        <v>105</v>
      </c>
      <c r="O479" s="20">
        <v>112</v>
      </c>
      <c r="P479" s="20">
        <v>108</v>
      </c>
      <c r="Q479" s="20">
        <v>116</v>
      </c>
      <c r="R479" s="20">
        <v>111</v>
      </c>
      <c r="S479" s="20">
        <v>115</v>
      </c>
      <c r="T479" s="20">
        <v>120</v>
      </c>
      <c r="U479" s="20">
        <v>127</v>
      </c>
      <c r="V479" s="20">
        <v>119</v>
      </c>
      <c r="W479" s="20">
        <v>121</v>
      </c>
      <c r="X479" s="20">
        <v>123</v>
      </c>
      <c r="Y479" s="20">
        <v>134</v>
      </c>
      <c r="Z479" s="20">
        <v>128</v>
      </c>
      <c r="AA479" s="20">
        <v>123</v>
      </c>
      <c r="AB479" s="20">
        <v>122</v>
      </c>
      <c r="AC479" s="20">
        <v>117</v>
      </c>
      <c r="AD479" s="20">
        <v>118</v>
      </c>
      <c r="AE479" s="21">
        <v>124</v>
      </c>
      <c r="AF479" s="21">
        <v>117</v>
      </c>
      <c r="AG479" s="21">
        <v>106</v>
      </c>
      <c r="AH479" s="21">
        <v>105</v>
      </c>
      <c r="AI479" s="72"/>
    </row>
    <row r="480" spans="1:35" s="2" customFormat="1" ht="14.45" customHeight="1" x14ac:dyDescent="0.3">
      <c r="A480" s="13" t="s">
        <v>62</v>
      </c>
      <c r="B480" s="14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6"/>
      <c r="X480" s="15"/>
      <c r="Y480" s="15"/>
      <c r="Z480" s="15"/>
      <c r="AA480" s="15"/>
      <c r="AB480" s="15"/>
      <c r="AC480" s="15"/>
      <c r="AD480" s="15"/>
      <c r="AE480" s="17"/>
      <c r="AF480" s="17"/>
      <c r="AG480" s="17"/>
      <c r="AH480" s="17"/>
      <c r="AI480" s="72"/>
    </row>
    <row r="481" spans="1:35" s="2" customFormat="1" ht="14.45" customHeight="1" x14ac:dyDescent="0.3">
      <c r="A481" s="18"/>
      <c r="B481" s="19" t="s">
        <v>68</v>
      </c>
      <c r="C481" s="20">
        <v>0</v>
      </c>
      <c r="D481" s="20">
        <v>337</v>
      </c>
      <c r="E481" s="20">
        <v>303</v>
      </c>
      <c r="F481" s="20">
        <v>402</v>
      </c>
      <c r="G481" s="20">
        <v>487</v>
      </c>
      <c r="H481" s="20">
        <v>641</v>
      </c>
      <c r="I481" s="20">
        <v>711</v>
      </c>
      <c r="J481" s="20">
        <v>756</v>
      </c>
      <c r="K481" s="20">
        <v>699</v>
      </c>
      <c r="L481" s="20">
        <v>618</v>
      </c>
      <c r="M481" s="20">
        <v>564</v>
      </c>
      <c r="N481" s="20">
        <v>482</v>
      </c>
      <c r="O481" s="20">
        <v>437</v>
      </c>
      <c r="P481" s="20">
        <v>458</v>
      </c>
      <c r="Q481" s="20">
        <v>459</v>
      </c>
      <c r="R481" s="20">
        <v>449</v>
      </c>
      <c r="S481" s="20">
        <v>461</v>
      </c>
      <c r="T481" s="20">
        <v>480</v>
      </c>
      <c r="U481" s="20">
        <v>504</v>
      </c>
      <c r="V481" s="20">
        <v>494</v>
      </c>
      <c r="W481" s="20">
        <v>519</v>
      </c>
      <c r="X481" s="20">
        <v>527</v>
      </c>
      <c r="Y481" s="20">
        <v>535</v>
      </c>
      <c r="Z481" s="20">
        <v>551</v>
      </c>
      <c r="AA481" s="20">
        <v>541</v>
      </c>
      <c r="AB481" s="20">
        <v>518</v>
      </c>
      <c r="AC481" s="20">
        <v>556</v>
      </c>
      <c r="AD481" s="20">
        <v>526</v>
      </c>
      <c r="AE481" s="21">
        <v>523</v>
      </c>
      <c r="AF481" s="21">
        <v>547</v>
      </c>
      <c r="AG481" s="21">
        <v>524</v>
      </c>
      <c r="AH481" s="21">
        <v>506</v>
      </c>
      <c r="AI481" s="72"/>
    </row>
    <row r="482" spans="1:35" s="2" customFormat="1" ht="14.45" customHeight="1" x14ac:dyDescent="0.3">
      <c r="A482" s="13"/>
      <c r="B482" s="14" t="s">
        <v>94</v>
      </c>
      <c r="C482" s="15">
        <v>918</v>
      </c>
      <c r="D482" s="15">
        <v>293</v>
      </c>
      <c r="E482" s="15">
        <v>194</v>
      </c>
      <c r="F482" s="15">
        <v>171</v>
      </c>
      <c r="G482" s="15">
        <v>142</v>
      </c>
      <c r="H482" s="15">
        <v>114</v>
      </c>
      <c r="I482" s="15">
        <v>76</v>
      </c>
      <c r="J482" s="15">
        <v>32</v>
      </c>
      <c r="K482" s="15">
        <v>25</v>
      </c>
      <c r="L482" s="15">
        <v>14</v>
      </c>
      <c r="M482" s="15">
        <v>11</v>
      </c>
      <c r="N482" s="15">
        <v>9</v>
      </c>
      <c r="O482" s="15">
        <v>7</v>
      </c>
      <c r="P482" s="15">
        <v>7</v>
      </c>
      <c r="Q482" s="15">
        <v>5</v>
      </c>
      <c r="R482" s="15">
        <v>4</v>
      </c>
      <c r="S482" s="15">
        <v>0</v>
      </c>
      <c r="T482" s="15">
        <v>0</v>
      </c>
      <c r="U482" s="15">
        <v>0</v>
      </c>
      <c r="V482" s="15">
        <v>0</v>
      </c>
      <c r="W482" s="16">
        <v>0</v>
      </c>
      <c r="X482" s="15">
        <v>0</v>
      </c>
      <c r="Y482" s="15">
        <v>0</v>
      </c>
      <c r="Z482" s="15">
        <v>0</v>
      </c>
      <c r="AA482" s="15">
        <v>0</v>
      </c>
      <c r="AB482" s="15">
        <v>0</v>
      </c>
      <c r="AC482" s="15">
        <v>0</v>
      </c>
      <c r="AD482" s="15">
        <v>0</v>
      </c>
      <c r="AE482" s="17">
        <v>0</v>
      </c>
      <c r="AF482" s="17">
        <v>0</v>
      </c>
      <c r="AG482" s="17">
        <v>1</v>
      </c>
      <c r="AH482" s="17">
        <v>0</v>
      </c>
      <c r="AI482" s="72"/>
    </row>
    <row r="483" spans="1:35" s="2" customFormat="1" ht="14.45" customHeight="1" x14ac:dyDescent="0.3">
      <c r="A483" s="18"/>
      <c r="B483" s="19" t="s">
        <v>69</v>
      </c>
      <c r="C483" s="20">
        <v>0</v>
      </c>
      <c r="D483" s="20">
        <v>380</v>
      </c>
      <c r="E483" s="20">
        <v>354</v>
      </c>
      <c r="F483" s="20">
        <v>426</v>
      </c>
      <c r="G483" s="20">
        <v>461</v>
      </c>
      <c r="H483" s="20">
        <v>464</v>
      </c>
      <c r="I483" s="20">
        <v>478</v>
      </c>
      <c r="J483" s="20">
        <v>503</v>
      </c>
      <c r="K483" s="20">
        <v>537</v>
      </c>
      <c r="L483" s="20">
        <v>615</v>
      </c>
      <c r="M483" s="20">
        <v>549</v>
      </c>
      <c r="N483" s="20">
        <v>606</v>
      </c>
      <c r="O483" s="20">
        <v>637</v>
      </c>
      <c r="P483" s="20">
        <v>588</v>
      </c>
      <c r="Q483" s="20">
        <v>590</v>
      </c>
      <c r="R483" s="20">
        <v>576</v>
      </c>
      <c r="S483" s="20">
        <v>590</v>
      </c>
      <c r="T483" s="20">
        <v>589</v>
      </c>
      <c r="U483" s="20">
        <v>608</v>
      </c>
      <c r="V483" s="20">
        <v>600</v>
      </c>
      <c r="W483" s="20">
        <v>634</v>
      </c>
      <c r="X483" s="20">
        <v>668</v>
      </c>
      <c r="Y483" s="20">
        <v>698</v>
      </c>
      <c r="Z483" s="20">
        <v>694</v>
      </c>
      <c r="AA483" s="20">
        <v>672</v>
      </c>
      <c r="AB483" s="20">
        <v>632</v>
      </c>
      <c r="AC483" s="20">
        <v>633</v>
      </c>
      <c r="AD483" s="20">
        <v>606</v>
      </c>
      <c r="AE483" s="21">
        <v>598</v>
      </c>
      <c r="AF483" s="21">
        <v>571</v>
      </c>
      <c r="AG483" s="21">
        <v>489</v>
      </c>
      <c r="AH483" s="21">
        <v>422</v>
      </c>
      <c r="AI483" s="72"/>
    </row>
    <row r="484" spans="1:35" s="2" customFormat="1" ht="14.45" customHeight="1" x14ac:dyDescent="0.3">
      <c r="A484" s="13" t="s">
        <v>95</v>
      </c>
      <c r="B484" s="14"/>
      <c r="C484" s="15">
        <f>+C473+C477+C481</f>
        <v>0</v>
      </c>
      <c r="D484" s="15">
        <f>+D473+D477+D481</f>
        <v>398</v>
      </c>
      <c r="E484" s="15">
        <f>+E473+E477+E481</f>
        <v>358</v>
      </c>
      <c r="F484" s="15">
        <f t="shared" ref="F484:K486" si="222">+F477+F481</f>
        <v>478</v>
      </c>
      <c r="G484" s="15">
        <f t="shared" si="222"/>
        <v>570</v>
      </c>
      <c r="H484" s="15">
        <f t="shared" si="222"/>
        <v>751</v>
      </c>
      <c r="I484" s="15">
        <f t="shared" si="222"/>
        <v>855</v>
      </c>
      <c r="J484" s="15">
        <f t="shared" si="222"/>
        <v>914</v>
      </c>
      <c r="K484" s="15">
        <f t="shared" si="222"/>
        <v>859</v>
      </c>
      <c r="L484" s="15">
        <f t="shared" ref="L484:M486" si="223">+L477+L481</f>
        <v>776</v>
      </c>
      <c r="M484" s="15">
        <f t="shared" si="223"/>
        <v>698</v>
      </c>
      <c r="N484" s="15">
        <f>+N477+N481</f>
        <v>608</v>
      </c>
      <c r="O484" s="15">
        <f t="shared" ref="O484:Q486" si="224">+O477+O481</f>
        <v>573</v>
      </c>
      <c r="P484" s="15">
        <f t="shared" si="224"/>
        <v>602</v>
      </c>
      <c r="Q484" s="15">
        <f t="shared" si="224"/>
        <v>632</v>
      </c>
      <c r="R484" s="15">
        <f t="shared" ref="R484:T486" si="225">+R477+R481</f>
        <v>618</v>
      </c>
      <c r="S484" s="15">
        <f t="shared" si="225"/>
        <v>633</v>
      </c>
      <c r="T484" s="15">
        <f t="shared" si="225"/>
        <v>644</v>
      </c>
      <c r="U484" s="15">
        <f t="shared" ref="U484:Y486" si="226">+U473+U477+U481</f>
        <v>677</v>
      </c>
      <c r="V484" s="15">
        <f t="shared" si="226"/>
        <v>673</v>
      </c>
      <c r="W484" s="16">
        <f t="shared" si="226"/>
        <v>702</v>
      </c>
      <c r="X484" s="15">
        <f t="shared" si="226"/>
        <v>730</v>
      </c>
      <c r="Y484" s="15">
        <f t="shared" si="226"/>
        <v>734</v>
      </c>
      <c r="Z484" s="15">
        <f>+Z473+Z477+Z481</f>
        <v>745</v>
      </c>
      <c r="AA484" s="15">
        <f t="shared" ref="AA484:AB486" si="227">SUM(AA473+AA477+AA481)</f>
        <v>721</v>
      </c>
      <c r="AB484" s="15">
        <f t="shared" si="227"/>
        <v>695</v>
      </c>
      <c r="AC484" s="15">
        <f t="shared" ref="AC484:AD486" si="228">SUM(AC473+AC477+AC481)</f>
        <v>756</v>
      </c>
      <c r="AD484" s="15">
        <f t="shared" si="228"/>
        <v>723</v>
      </c>
      <c r="AE484" s="17">
        <f t="shared" ref="AE484:AH484" si="229">SUM(AE473+AE477+AE481)</f>
        <v>704</v>
      </c>
      <c r="AF484" s="17">
        <f t="shared" ref="AF484:AG484" si="230">SUM(AF473+AF477+AF481)</f>
        <v>719</v>
      </c>
      <c r="AG484" s="17">
        <f t="shared" si="230"/>
        <v>692</v>
      </c>
      <c r="AH484" s="17">
        <f t="shared" si="229"/>
        <v>663</v>
      </c>
      <c r="AI484" s="72"/>
    </row>
    <row r="485" spans="1:35" s="2" customFormat="1" ht="14.45" customHeight="1" x14ac:dyDescent="0.3">
      <c r="A485" s="18" t="s">
        <v>96</v>
      </c>
      <c r="B485" s="19"/>
      <c r="C485" s="20">
        <f t="shared" ref="C485:E486" si="231">+C474+C478+C482</f>
        <v>1084</v>
      </c>
      <c r="D485" s="20">
        <f t="shared" si="231"/>
        <v>355</v>
      </c>
      <c r="E485" s="20">
        <f t="shared" si="231"/>
        <v>230</v>
      </c>
      <c r="F485" s="20">
        <f t="shared" si="222"/>
        <v>204</v>
      </c>
      <c r="G485" s="20">
        <f t="shared" si="222"/>
        <v>175</v>
      </c>
      <c r="H485" s="20">
        <f t="shared" si="222"/>
        <v>142</v>
      </c>
      <c r="I485" s="20">
        <f t="shared" si="222"/>
        <v>100</v>
      </c>
      <c r="J485" s="20">
        <f t="shared" si="222"/>
        <v>44</v>
      </c>
      <c r="K485" s="20">
        <f t="shared" si="222"/>
        <v>29</v>
      </c>
      <c r="L485" s="20">
        <f t="shared" si="223"/>
        <v>16</v>
      </c>
      <c r="M485" s="20">
        <f t="shared" si="223"/>
        <v>11</v>
      </c>
      <c r="N485" s="20">
        <f>+N478+N482</f>
        <v>9</v>
      </c>
      <c r="O485" s="20">
        <f t="shared" si="224"/>
        <v>7</v>
      </c>
      <c r="P485" s="20">
        <f t="shared" si="224"/>
        <v>7</v>
      </c>
      <c r="Q485" s="20">
        <f t="shared" si="224"/>
        <v>5</v>
      </c>
      <c r="R485" s="20">
        <f t="shared" si="225"/>
        <v>4</v>
      </c>
      <c r="S485" s="20">
        <f t="shared" si="225"/>
        <v>0</v>
      </c>
      <c r="T485" s="20">
        <f t="shared" si="225"/>
        <v>0</v>
      </c>
      <c r="U485" s="20">
        <f t="shared" si="226"/>
        <v>0</v>
      </c>
      <c r="V485" s="20">
        <f t="shared" si="226"/>
        <v>0</v>
      </c>
      <c r="W485" s="20">
        <f t="shared" si="226"/>
        <v>0</v>
      </c>
      <c r="X485" s="20">
        <f t="shared" si="226"/>
        <v>0</v>
      </c>
      <c r="Y485" s="20">
        <f t="shared" si="226"/>
        <v>0</v>
      </c>
      <c r="Z485" s="20">
        <f>+Z474+Z478+Z482</f>
        <v>0</v>
      </c>
      <c r="AA485" s="20">
        <f t="shared" si="227"/>
        <v>0</v>
      </c>
      <c r="AB485" s="20">
        <f t="shared" si="227"/>
        <v>0</v>
      </c>
      <c r="AC485" s="20">
        <f t="shared" si="228"/>
        <v>0</v>
      </c>
      <c r="AD485" s="20">
        <f t="shared" si="228"/>
        <v>0</v>
      </c>
      <c r="AE485" s="21">
        <f t="shared" ref="AE485:AH485" si="232">SUM(AE474+AE478+AE482)</f>
        <v>0</v>
      </c>
      <c r="AF485" s="21">
        <f t="shared" ref="AF485:AG485" si="233">SUM(AF474+AF478+AF482)</f>
        <v>0</v>
      </c>
      <c r="AG485" s="21">
        <f t="shared" si="233"/>
        <v>1</v>
      </c>
      <c r="AH485" s="21">
        <f t="shared" si="232"/>
        <v>0</v>
      </c>
      <c r="AI485" s="72"/>
    </row>
    <row r="486" spans="1:35" s="2" customFormat="1" ht="14.45" customHeight="1" x14ac:dyDescent="0.3">
      <c r="A486" s="13" t="s">
        <v>97</v>
      </c>
      <c r="B486" s="14"/>
      <c r="C486" s="15">
        <f t="shared" si="231"/>
        <v>0</v>
      </c>
      <c r="D486" s="15">
        <f t="shared" si="231"/>
        <v>431</v>
      </c>
      <c r="E486" s="15">
        <f t="shared" si="231"/>
        <v>400</v>
      </c>
      <c r="F486" s="15">
        <f t="shared" si="222"/>
        <v>482</v>
      </c>
      <c r="G486" s="15">
        <f t="shared" si="222"/>
        <v>518</v>
      </c>
      <c r="H486" s="15">
        <f t="shared" si="222"/>
        <v>521</v>
      </c>
      <c r="I486" s="15">
        <f t="shared" si="222"/>
        <v>539</v>
      </c>
      <c r="J486" s="15">
        <f t="shared" si="222"/>
        <v>575</v>
      </c>
      <c r="K486" s="15">
        <f t="shared" si="222"/>
        <v>611</v>
      </c>
      <c r="L486" s="15">
        <f t="shared" si="223"/>
        <v>717</v>
      </c>
      <c r="M486" s="15">
        <f t="shared" si="223"/>
        <v>647</v>
      </c>
      <c r="N486" s="15">
        <f>+N479+N483</f>
        <v>711</v>
      </c>
      <c r="O486" s="15">
        <f t="shared" si="224"/>
        <v>749</v>
      </c>
      <c r="P486" s="15">
        <f t="shared" si="224"/>
        <v>696</v>
      </c>
      <c r="Q486" s="15">
        <f t="shared" si="224"/>
        <v>706</v>
      </c>
      <c r="R486" s="15">
        <f t="shared" si="225"/>
        <v>687</v>
      </c>
      <c r="S486" s="15">
        <f t="shared" si="225"/>
        <v>705</v>
      </c>
      <c r="T486" s="15">
        <f t="shared" si="225"/>
        <v>709</v>
      </c>
      <c r="U486" s="15">
        <f t="shared" si="226"/>
        <v>735</v>
      </c>
      <c r="V486" s="15">
        <f t="shared" si="226"/>
        <v>719</v>
      </c>
      <c r="W486" s="16">
        <f t="shared" si="226"/>
        <v>756</v>
      </c>
      <c r="X486" s="15">
        <f t="shared" si="226"/>
        <v>791</v>
      </c>
      <c r="Y486" s="15">
        <f t="shared" si="226"/>
        <v>832</v>
      </c>
      <c r="Z486" s="15">
        <f>+Z475+Z479+Z483</f>
        <v>822</v>
      </c>
      <c r="AA486" s="15">
        <f t="shared" si="227"/>
        <v>795</v>
      </c>
      <c r="AB486" s="15">
        <f t="shared" si="227"/>
        <v>754</v>
      </c>
      <c r="AC486" s="15">
        <f t="shared" si="228"/>
        <v>750</v>
      </c>
      <c r="AD486" s="15">
        <f t="shared" si="228"/>
        <v>724</v>
      </c>
      <c r="AE486" s="17">
        <f t="shared" ref="AE486:AH486" si="234">SUM(AE475+AE479+AE483)</f>
        <v>723</v>
      </c>
      <c r="AF486" s="17">
        <f t="shared" ref="AF486:AG486" si="235">SUM(AF475+AF479+AF483)</f>
        <v>688</v>
      </c>
      <c r="AG486" s="17">
        <f t="shared" si="235"/>
        <v>595</v>
      </c>
      <c r="AH486" s="17">
        <f t="shared" si="234"/>
        <v>527</v>
      </c>
      <c r="AI486" s="72"/>
    </row>
    <row r="487" spans="1:35" s="2" customFormat="1" ht="14.45" customHeight="1" x14ac:dyDescent="0.3">
      <c r="A487" s="18" t="s">
        <v>98</v>
      </c>
      <c r="B487" s="19"/>
      <c r="C487" s="22">
        <f t="shared" ref="C487:T487" si="236">SUM(C484:C486)</f>
        <v>1084</v>
      </c>
      <c r="D487" s="22">
        <f t="shared" si="236"/>
        <v>1184</v>
      </c>
      <c r="E487" s="22">
        <f t="shared" si="236"/>
        <v>988</v>
      </c>
      <c r="F487" s="22">
        <f t="shared" si="236"/>
        <v>1164</v>
      </c>
      <c r="G487" s="22">
        <f t="shared" si="236"/>
        <v>1263</v>
      </c>
      <c r="H487" s="22">
        <f t="shared" si="236"/>
        <v>1414</v>
      </c>
      <c r="I487" s="22">
        <f t="shared" si="236"/>
        <v>1494</v>
      </c>
      <c r="J487" s="22">
        <f t="shared" si="236"/>
        <v>1533</v>
      </c>
      <c r="K487" s="22">
        <f t="shared" si="236"/>
        <v>1499</v>
      </c>
      <c r="L487" s="22">
        <f t="shared" si="236"/>
        <v>1509</v>
      </c>
      <c r="M487" s="22">
        <f t="shared" si="236"/>
        <v>1356</v>
      </c>
      <c r="N487" s="22">
        <f t="shared" si="236"/>
        <v>1328</v>
      </c>
      <c r="O487" s="22">
        <f t="shared" si="236"/>
        <v>1329</v>
      </c>
      <c r="P487" s="22">
        <f t="shared" si="236"/>
        <v>1305</v>
      </c>
      <c r="Q487" s="22">
        <f t="shared" si="236"/>
        <v>1343</v>
      </c>
      <c r="R487" s="22">
        <f t="shared" si="236"/>
        <v>1309</v>
      </c>
      <c r="S487" s="22">
        <f t="shared" si="236"/>
        <v>1338</v>
      </c>
      <c r="T487" s="22">
        <f t="shared" si="236"/>
        <v>1353</v>
      </c>
      <c r="U487" s="22">
        <f t="shared" ref="U487:AB487" si="237">SUM(U484:U486)</f>
        <v>1412</v>
      </c>
      <c r="V487" s="22">
        <f t="shared" si="237"/>
        <v>1392</v>
      </c>
      <c r="W487" s="22">
        <f t="shared" si="237"/>
        <v>1458</v>
      </c>
      <c r="X487" s="22">
        <f t="shared" si="237"/>
        <v>1521</v>
      </c>
      <c r="Y487" s="22">
        <f t="shared" si="237"/>
        <v>1566</v>
      </c>
      <c r="Z487" s="22">
        <f t="shared" si="237"/>
        <v>1567</v>
      </c>
      <c r="AA487" s="22">
        <f t="shared" si="237"/>
        <v>1516</v>
      </c>
      <c r="AB487" s="22">
        <f t="shared" si="237"/>
        <v>1449</v>
      </c>
      <c r="AC487" s="22">
        <f>SUM(AC484:AC486)</f>
        <v>1506</v>
      </c>
      <c r="AD487" s="22">
        <f>SUM(AD484:AD486)</f>
        <v>1447</v>
      </c>
      <c r="AE487" s="23">
        <f>SUM(AE484:AE486)</f>
        <v>1427</v>
      </c>
      <c r="AF487" s="23">
        <f>SUM(AF484:AF486)</f>
        <v>1407</v>
      </c>
      <c r="AG487" s="23">
        <f>SUM(AG484:AG486)</f>
        <v>1288</v>
      </c>
      <c r="AH487" s="23">
        <f>SUM(AH484:AH486)</f>
        <v>1190</v>
      </c>
      <c r="AI487" s="72"/>
    </row>
    <row r="488" spans="1:35" ht="12" customHeight="1" x14ac:dyDescent="0.2">
      <c r="A488" s="4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35" ht="12" customHeight="1" x14ac:dyDescent="0.2"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35" ht="12" customHeight="1" x14ac:dyDescent="0.2"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35" ht="12" customHeight="1" x14ac:dyDescent="0.2"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35" ht="12" customHeight="1" x14ac:dyDescent="0.2"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35" ht="12" customHeight="1" x14ac:dyDescent="0.2"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35" ht="12" customHeight="1" x14ac:dyDescent="0.2"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35" ht="12" customHeight="1" x14ac:dyDescent="0.2"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35" ht="12" customHeight="1" x14ac:dyDescent="0.2"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12" customHeight="1" x14ac:dyDescent="0.2"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12" customHeight="1" x14ac:dyDescent="0.2">
      <c r="H498" s="6">
        <v>8359351</v>
      </c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12" customHeight="1" x14ac:dyDescent="0.2"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12" customHeight="1" x14ac:dyDescent="0.2"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12" customHeight="1" x14ac:dyDescent="0.2"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2" customHeight="1" x14ac:dyDescent="0.2"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2" customHeight="1" x14ac:dyDescent="0.2"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12" customHeight="1" x14ac:dyDescent="0.2"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12" customHeight="1" x14ac:dyDescent="0.2"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12" customHeight="1" x14ac:dyDescent="0.2"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12" customHeight="1" x14ac:dyDescent="0.2"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12" customHeight="1" x14ac:dyDescent="0.2"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12" customHeight="1" x14ac:dyDescent="0.2">
      <c r="A509" s="9"/>
      <c r="B509" s="10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12" customHeight="1" x14ac:dyDescent="0.2"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12" customHeight="1" x14ac:dyDescent="0.2"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12" customHeight="1" x14ac:dyDescent="0.2"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2" customHeight="1" x14ac:dyDescent="0.2"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12" customHeight="1" x14ac:dyDescent="0.2"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12" customHeight="1" x14ac:dyDescent="0.2"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12" customHeight="1" x14ac:dyDescent="0.2"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12" customHeight="1" x14ac:dyDescent="0.2"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12" customHeight="1" x14ac:dyDescent="0.2"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12" customHeight="1" x14ac:dyDescent="0.2"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12" customHeight="1" x14ac:dyDescent="0.2"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12" customHeight="1" x14ac:dyDescent="0.2"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12" customHeight="1" x14ac:dyDescent="0.2"/>
    <row r="523" spans="1:23" ht="12" customHeight="1" x14ac:dyDescent="0.2"/>
    <row r="524" spans="1:23" ht="12" customHeight="1" x14ac:dyDescent="0.2"/>
    <row r="525" spans="1:23" ht="12" customHeight="1" x14ac:dyDescent="0.2"/>
    <row r="526" spans="1:23" ht="12" customHeight="1" x14ac:dyDescent="0.2"/>
    <row r="527" spans="1:23" ht="12" customHeight="1" x14ac:dyDescent="0.2">
      <c r="A527" s="11"/>
      <c r="B527" s="12"/>
      <c r="C527" s="8"/>
      <c r="D527" s="8"/>
      <c r="E527" s="8"/>
      <c r="F527" s="8"/>
      <c r="G527" s="8"/>
      <c r="H527" s="8"/>
      <c r="I527" s="8"/>
      <c r="J527" s="8"/>
    </row>
    <row r="528" spans="1:23" ht="12" customHeight="1" x14ac:dyDescent="0.2">
      <c r="A528" s="11"/>
      <c r="B528" s="12"/>
      <c r="C528" s="8"/>
      <c r="D528" s="8"/>
      <c r="E528" s="8"/>
      <c r="F528" s="8"/>
      <c r="G528" s="8"/>
      <c r="H528" s="8"/>
      <c r="I528" s="8"/>
      <c r="J528" s="8"/>
    </row>
    <row r="529" spans="1:10" ht="12" customHeight="1" x14ac:dyDescent="0.2">
      <c r="A529" s="11"/>
      <c r="B529" s="12"/>
      <c r="C529" s="8"/>
      <c r="D529" s="8"/>
      <c r="E529" s="8"/>
      <c r="F529" s="8"/>
      <c r="G529" s="8"/>
      <c r="H529" s="8"/>
      <c r="I529" s="8"/>
      <c r="J529" s="8"/>
    </row>
    <row r="530" spans="1:10" ht="12" customHeight="1" x14ac:dyDescent="0.2">
      <c r="A530" s="11"/>
      <c r="B530" s="12"/>
      <c r="C530" s="8"/>
      <c r="D530" s="8"/>
      <c r="E530" s="8"/>
      <c r="F530" s="8"/>
      <c r="G530" s="8"/>
      <c r="H530" s="8"/>
      <c r="I530" s="8"/>
      <c r="J530" s="8"/>
    </row>
    <row r="531" spans="1:10" ht="12" customHeight="1" x14ac:dyDescent="0.2">
      <c r="A531" s="11"/>
      <c r="B531" s="12"/>
      <c r="C531" s="8"/>
      <c r="D531" s="8"/>
      <c r="E531" s="8"/>
      <c r="F531" s="8"/>
      <c r="G531" s="8"/>
      <c r="H531" s="8"/>
      <c r="I531" s="8"/>
      <c r="J531" s="8"/>
    </row>
    <row r="532" spans="1:10" ht="12" customHeight="1" x14ac:dyDescent="0.2">
      <c r="A532" s="11"/>
      <c r="B532" s="12"/>
      <c r="C532" s="8"/>
      <c r="D532" s="8"/>
      <c r="E532" s="8"/>
      <c r="F532" s="8"/>
      <c r="G532" s="8"/>
      <c r="H532" s="8"/>
      <c r="I532" s="8"/>
      <c r="J532" s="8"/>
    </row>
    <row r="533" spans="1:10" ht="12" customHeight="1" x14ac:dyDescent="0.2">
      <c r="A533" s="11"/>
      <c r="B533" s="12"/>
      <c r="C533" s="8"/>
      <c r="D533" s="8"/>
      <c r="E533" s="8"/>
      <c r="F533" s="8"/>
      <c r="G533" s="8"/>
      <c r="H533" s="8"/>
      <c r="I533" s="8"/>
      <c r="J533" s="8"/>
    </row>
    <row r="534" spans="1:10" ht="12" customHeight="1" x14ac:dyDescent="0.2">
      <c r="A534" s="11"/>
      <c r="B534" s="12"/>
      <c r="C534" s="8"/>
      <c r="D534" s="8"/>
      <c r="E534" s="8"/>
      <c r="F534" s="8"/>
      <c r="G534" s="8"/>
      <c r="H534" s="8"/>
      <c r="I534" s="8"/>
      <c r="J534" s="8"/>
    </row>
    <row r="535" spans="1:10" ht="12" customHeight="1" x14ac:dyDescent="0.2">
      <c r="A535" s="11"/>
      <c r="B535" s="12"/>
      <c r="C535" s="8"/>
      <c r="D535" s="8"/>
      <c r="E535" s="8"/>
      <c r="F535" s="8"/>
      <c r="G535" s="8"/>
      <c r="H535" s="8"/>
      <c r="I535" s="8"/>
      <c r="J535" s="8"/>
    </row>
    <row r="536" spans="1:10" ht="12" customHeight="1" x14ac:dyDescent="0.2">
      <c r="A536" s="11"/>
      <c r="B536" s="12"/>
      <c r="C536" s="8"/>
      <c r="D536" s="8"/>
      <c r="E536" s="8"/>
      <c r="F536" s="8"/>
      <c r="G536" s="8"/>
      <c r="H536" s="8"/>
      <c r="I536" s="8"/>
      <c r="J536" s="8"/>
    </row>
    <row r="537" spans="1:10" ht="12" customHeight="1" x14ac:dyDescent="0.2">
      <c r="A537" s="11"/>
      <c r="B537" s="12"/>
      <c r="C537" s="8"/>
      <c r="D537" s="8"/>
      <c r="E537" s="8"/>
      <c r="F537" s="8"/>
      <c r="G537" s="8"/>
      <c r="H537" s="8"/>
      <c r="I537" s="8"/>
      <c r="J537" s="8"/>
    </row>
    <row r="538" spans="1:10" ht="12" customHeight="1" x14ac:dyDescent="0.2">
      <c r="A538" s="11"/>
      <c r="B538" s="12"/>
      <c r="C538" s="8"/>
      <c r="D538" s="8"/>
      <c r="E538" s="8"/>
      <c r="F538" s="8"/>
      <c r="G538" s="8"/>
      <c r="H538" s="8"/>
      <c r="I538" s="8"/>
      <c r="J538" s="8"/>
    </row>
    <row r="539" spans="1:10" ht="12" customHeight="1" x14ac:dyDescent="0.2">
      <c r="A539" s="11"/>
      <c r="B539" s="12"/>
      <c r="C539" s="8"/>
      <c r="D539" s="8"/>
      <c r="E539" s="8"/>
      <c r="F539" s="8"/>
      <c r="G539" s="8"/>
      <c r="H539" s="8"/>
      <c r="I539" s="8"/>
      <c r="J539" s="8"/>
    </row>
    <row r="540" spans="1:10" ht="12" customHeight="1" x14ac:dyDescent="0.2">
      <c r="A540" s="11"/>
      <c r="B540" s="12"/>
      <c r="C540" s="8"/>
      <c r="D540" s="8"/>
      <c r="E540" s="8"/>
      <c r="F540" s="8"/>
      <c r="G540" s="8"/>
      <c r="H540" s="8"/>
      <c r="I540" s="8"/>
      <c r="J540" s="8"/>
    </row>
    <row r="541" spans="1:10" ht="12" customHeight="1" x14ac:dyDescent="0.2">
      <c r="A541" s="11"/>
      <c r="B541" s="12"/>
      <c r="C541" s="8"/>
      <c r="D541" s="8"/>
      <c r="E541" s="8"/>
      <c r="F541" s="8"/>
      <c r="G541" s="8"/>
      <c r="H541" s="8"/>
      <c r="I541" s="8"/>
      <c r="J541" s="8"/>
    </row>
    <row r="542" spans="1:10" ht="12" customHeight="1" x14ac:dyDescent="0.2">
      <c r="A542" s="11"/>
      <c r="B542" s="12"/>
      <c r="C542" s="8"/>
      <c r="D542" s="8"/>
      <c r="E542" s="8"/>
      <c r="F542" s="8"/>
      <c r="G542" s="8"/>
      <c r="H542" s="8"/>
      <c r="I542" s="8"/>
      <c r="J542" s="8"/>
    </row>
    <row r="543" spans="1:10" ht="12" customHeight="1" x14ac:dyDescent="0.2">
      <c r="A543" s="11"/>
      <c r="B543" s="12"/>
      <c r="C543" s="8"/>
      <c r="D543" s="8"/>
      <c r="E543" s="8"/>
      <c r="F543" s="8"/>
      <c r="G543" s="8"/>
      <c r="H543" s="8"/>
      <c r="I543" s="8"/>
      <c r="J543" s="8"/>
    </row>
    <row r="544" spans="1:10" ht="12" customHeight="1" x14ac:dyDescent="0.2">
      <c r="A544" s="11"/>
      <c r="B544" s="12"/>
      <c r="C544" s="8"/>
      <c r="D544" s="8"/>
      <c r="E544" s="8"/>
      <c r="F544" s="8"/>
      <c r="G544" s="8"/>
      <c r="H544" s="8"/>
      <c r="I544" s="8"/>
      <c r="J544" s="8"/>
    </row>
    <row r="545" spans="1:10" ht="12" customHeight="1" x14ac:dyDescent="0.2">
      <c r="A545" s="11"/>
      <c r="B545" s="12"/>
      <c r="C545" s="8"/>
      <c r="D545" s="8"/>
      <c r="E545" s="8"/>
      <c r="F545" s="8"/>
      <c r="G545" s="8"/>
      <c r="H545" s="8"/>
      <c r="I545" s="8"/>
      <c r="J545" s="8"/>
    </row>
    <row r="546" spans="1:10" ht="12" customHeight="1" x14ac:dyDescent="0.2">
      <c r="A546" s="11"/>
      <c r="B546" s="12"/>
      <c r="C546" s="8"/>
      <c r="D546" s="8"/>
      <c r="E546" s="8"/>
      <c r="F546" s="8"/>
      <c r="G546" s="8"/>
      <c r="H546" s="8"/>
      <c r="I546" s="8"/>
      <c r="J546" s="8"/>
    </row>
    <row r="547" spans="1:10" ht="12" customHeight="1" x14ac:dyDescent="0.2">
      <c r="A547" s="11"/>
      <c r="B547" s="12"/>
      <c r="C547" s="8"/>
      <c r="D547" s="8"/>
      <c r="E547" s="8"/>
      <c r="F547" s="8"/>
      <c r="G547" s="8"/>
      <c r="H547" s="8"/>
      <c r="I547" s="8"/>
      <c r="J547" s="8"/>
    </row>
    <row r="548" spans="1:10" ht="12" customHeight="1" x14ac:dyDescent="0.2">
      <c r="A548" s="11"/>
      <c r="B548" s="12"/>
      <c r="C548" s="8"/>
      <c r="D548" s="8"/>
      <c r="E548" s="8"/>
      <c r="F548" s="8"/>
      <c r="G548" s="8"/>
      <c r="H548" s="8"/>
      <c r="I548" s="8"/>
      <c r="J548" s="8"/>
    </row>
    <row r="549" spans="1:10" ht="12" customHeight="1" x14ac:dyDescent="0.2">
      <c r="A549" s="11"/>
      <c r="B549" s="12"/>
      <c r="C549" s="8"/>
      <c r="D549" s="8"/>
      <c r="E549" s="8"/>
      <c r="F549" s="8"/>
      <c r="G549" s="8"/>
      <c r="H549" s="8"/>
      <c r="I549" s="8"/>
      <c r="J549" s="8"/>
    </row>
    <row r="550" spans="1:10" ht="12" customHeight="1" x14ac:dyDescent="0.2">
      <c r="A550" s="11"/>
      <c r="B550" s="12"/>
      <c r="C550" s="8"/>
      <c r="D550" s="8"/>
      <c r="E550" s="8"/>
      <c r="F550" s="8"/>
      <c r="G550" s="8"/>
      <c r="H550" s="8"/>
      <c r="I550" s="8"/>
      <c r="J550" s="8"/>
    </row>
    <row r="551" spans="1:10" ht="12" customHeight="1" x14ac:dyDescent="0.2">
      <c r="A551" s="11"/>
      <c r="B551" s="12"/>
      <c r="C551" s="8"/>
      <c r="D551" s="8"/>
      <c r="E551" s="8"/>
      <c r="F551" s="8"/>
      <c r="G551" s="8"/>
      <c r="H551" s="8"/>
      <c r="I551" s="8"/>
      <c r="J551" s="8"/>
    </row>
    <row r="552" spans="1:10" ht="12" customHeight="1" x14ac:dyDescent="0.2">
      <c r="A552" s="11"/>
      <c r="B552" s="12"/>
      <c r="C552" s="8"/>
      <c r="D552" s="8"/>
      <c r="E552" s="8"/>
      <c r="F552" s="8"/>
      <c r="G552" s="8"/>
      <c r="H552" s="8"/>
      <c r="I552" s="8"/>
      <c r="J552" s="8"/>
    </row>
    <row r="553" spans="1:10" ht="12" customHeight="1" x14ac:dyDescent="0.2">
      <c r="A553" s="11"/>
      <c r="B553" s="12"/>
      <c r="C553" s="8"/>
      <c r="D553" s="8"/>
      <c r="E553" s="8"/>
      <c r="F553" s="8"/>
      <c r="G553" s="8"/>
      <c r="H553" s="8"/>
      <c r="I553" s="8"/>
      <c r="J553" s="8"/>
    </row>
    <row r="554" spans="1:10" ht="12" customHeight="1" x14ac:dyDescent="0.2">
      <c r="A554" s="11"/>
      <c r="B554" s="12"/>
      <c r="C554" s="8"/>
      <c r="D554" s="8"/>
      <c r="E554" s="8"/>
      <c r="F554" s="8"/>
      <c r="G554" s="8"/>
      <c r="H554" s="8"/>
      <c r="I554" s="8"/>
      <c r="J554" s="8"/>
    </row>
    <row r="555" spans="1:10" ht="12" customHeight="1" x14ac:dyDescent="0.2">
      <c r="A555" s="11"/>
      <c r="B555" s="12"/>
      <c r="C555" s="8"/>
      <c r="D555" s="8"/>
      <c r="E555" s="8"/>
      <c r="F555" s="8"/>
      <c r="G555" s="8"/>
      <c r="H555" s="8"/>
      <c r="I555" s="8"/>
      <c r="J555" s="8"/>
    </row>
    <row r="556" spans="1:10" ht="12" customHeight="1" x14ac:dyDescent="0.2">
      <c r="A556" s="11"/>
      <c r="B556" s="12"/>
      <c r="C556" s="8"/>
      <c r="D556" s="8"/>
      <c r="E556" s="8"/>
      <c r="F556" s="8"/>
      <c r="G556" s="8"/>
      <c r="H556" s="8"/>
      <c r="I556" s="8"/>
      <c r="J556" s="8"/>
    </row>
    <row r="557" spans="1:10" ht="12" customHeight="1" x14ac:dyDescent="0.2">
      <c r="A557" s="11"/>
      <c r="B557" s="12"/>
      <c r="C557" s="8"/>
      <c r="D557" s="8"/>
      <c r="E557" s="8"/>
      <c r="F557" s="8"/>
      <c r="G557" s="8"/>
      <c r="H557" s="8"/>
      <c r="I557" s="8"/>
      <c r="J557" s="8"/>
    </row>
    <row r="558" spans="1:10" ht="12" customHeight="1" x14ac:dyDescent="0.2">
      <c r="A558" s="11"/>
      <c r="B558" s="12"/>
      <c r="C558" s="8"/>
      <c r="D558" s="8"/>
      <c r="E558" s="8"/>
      <c r="F558" s="8"/>
      <c r="G558" s="8"/>
      <c r="H558" s="8"/>
      <c r="I558" s="8"/>
      <c r="J558" s="8"/>
    </row>
    <row r="559" spans="1:10" ht="12" customHeight="1" x14ac:dyDescent="0.2">
      <c r="A559" s="11"/>
      <c r="B559" s="12"/>
      <c r="C559" s="8"/>
      <c r="D559" s="8"/>
      <c r="E559" s="8"/>
      <c r="F559" s="8"/>
      <c r="G559" s="8"/>
      <c r="H559" s="8"/>
      <c r="I559" s="8"/>
      <c r="J559" s="8"/>
    </row>
    <row r="560" spans="1:10" ht="12" customHeight="1" x14ac:dyDescent="0.2">
      <c r="A560" s="11"/>
      <c r="B560" s="12"/>
      <c r="C560" s="8"/>
      <c r="D560" s="8"/>
      <c r="E560" s="8"/>
      <c r="F560" s="8"/>
      <c r="G560" s="8"/>
      <c r="H560" s="8"/>
      <c r="I560" s="8"/>
      <c r="J560" s="8"/>
    </row>
    <row r="561" spans="2:10" ht="12" customHeight="1" x14ac:dyDescent="0.2">
      <c r="B561" s="12"/>
      <c r="C561" s="8"/>
      <c r="D561" s="8"/>
      <c r="E561" s="8"/>
      <c r="F561" s="8"/>
      <c r="G561" s="8"/>
      <c r="H561" s="8"/>
      <c r="I561" s="8"/>
      <c r="J561" s="8"/>
    </row>
    <row r="562" spans="2:10" ht="12" customHeight="1" x14ac:dyDescent="0.2"/>
    <row r="563" spans="2:10" ht="12" customHeight="1" x14ac:dyDescent="0.2"/>
    <row r="564" spans="2:10" ht="12" customHeight="1" x14ac:dyDescent="0.2"/>
    <row r="565" spans="2:10" ht="12" customHeight="1" x14ac:dyDescent="0.2"/>
    <row r="566" spans="2:10" ht="12" customHeight="1" x14ac:dyDescent="0.2"/>
    <row r="567" spans="2:10" ht="12" customHeight="1" x14ac:dyDescent="0.2"/>
    <row r="568" spans="2:10" ht="12" customHeight="1" x14ac:dyDescent="0.2"/>
    <row r="569" spans="2:10" ht="12" customHeight="1" x14ac:dyDescent="0.2"/>
    <row r="570" spans="2:10" ht="12" customHeight="1" x14ac:dyDescent="0.2"/>
    <row r="571" spans="2:10" ht="12" customHeight="1" x14ac:dyDescent="0.2"/>
    <row r="572" spans="2:10" ht="12" customHeight="1" x14ac:dyDescent="0.2"/>
    <row r="573" spans="2:10" ht="12" customHeight="1" x14ac:dyDescent="0.2"/>
    <row r="574" spans="2:10" ht="12" customHeight="1" x14ac:dyDescent="0.2"/>
    <row r="575" spans="2:10" ht="12" customHeight="1" x14ac:dyDescent="0.2"/>
    <row r="576" spans="2:10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.6" customHeight="1" x14ac:dyDescent="0.2"/>
    <row r="746" ht="12.6" customHeight="1" x14ac:dyDescent="0.2"/>
    <row r="747" ht="12.6" customHeight="1" x14ac:dyDescent="0.2"/>
    <row r="748" ht="12.6" customHeight="1" x14ac:dyDescent="0.2"/>
    <row r="749" ht="12.6" customHeight="1" x14ac:dyDescent="0.2"/>
    <row r="750" ht="12.6" customHeight="1" x14ac:dyDescent="0.2"/>
    <row r="751" ht="12.6" customHeight="1" x14ac:dyDescent="0.2"/>
    <row r="752" ht="12.6" customHeight="1" x14ac:dyDescent="0.2"/>
    <row r="753" ht="12.6" customHeight="1" x14ac:dyDescent="0.2"/>
    <row r="754" ht="12.6" customHeight="1" x14ac:dyDescent="0.2"/>
    <row r="755" ht="12.6" customHeight="1" x14ac:dyDescent="0.2"/>
    <row r="756" ht="12.6" customHeight="1" x14ac:dyDescent="0.2"/>
    <row r="757" ht="12.6" customHeight="1" x14ac:dyDescent="0.2"/>
    <row r="758" ht="12.6" customHeight="1" x14ac:dyDescent="0.2"/>
    <row r="759" ht="12.6" customHeight="1" x14ac:dyDescent="0.2"/>
    <row r="760" ht="12.6" customHeight="1" x14ac:dyDescent="0.2"/>
    <row r="761" ht="12.6" customHeight="1" x14ac:dyDescent="0.2"/>
    <row r="762" ht="12.6" customHeight="1" x14ac:dyDescent="0.2"/>
    <row r="763" ht="12.6" customHeight="1" x14ac:dyDescent="0.2"/>
    <row r="764" ht="12.6" customHeight="1" x14ac:dyDescent="0.2"/>
    <row r="765" ht="12.6" customHeight="1" x14ac:dyDescent="0.2"/>
    <row r="766" ht="12.6" customHeight="1" x14ac:dyDescent="0.2"/>
    <row r="767" ht="12.6" customHeight="1" x14ac:dyDescent="0.2"/>
    <row r="768" ht="12.6" customHeight="1" x14ac:dyDescent="0.2"/>
    <row r="769" ht="12.6" customHeight="1" x14ac:dyDescent="0.2"/>
    <row r="770" ht="12.6" customHeight="1" x14ac:dyDescent="0.2"/>
    <row r="771" ht="12.6" customHeight="1" x14ac:dyDescent="0.2"/>
    <row r="772" ht="12.6" customHeight="1" x14ac:dyDescent="0.2"/>
    <row r="773" ht="12.6" customHeight="1" x14ac:dyDescent="0.2"/>
    <row r="774" ht="12.6" customHeight="1" x14ac:dyDescent="0.2"/>
    <row r="775" ht="12.6" customHeight="1" x14ac:dyDescent="0.2"/>
    <row r="776" ht="12.6" customHeight="1" x14ac:dyDescent="0.2"/>
    <row r="777" ht="12.6" customHeight="1" x14ac:dyDescent="0.2"/>
  </sheetData>
  <mergeCells count="18">
    <mergeCell ref="A332:AH333"/>
    <mergeCell ref="A286:AH287"/>
    <mergeCell ref="A212:AH213"/>
    <mergeCell ref="A470:AH471"/>
    <mergeCell ref="A440:AH441"/>
    <mergeCell ref="A418:AH419"/>
    <mergeCell ref="A396:AH397"/>
    <mergeCell ref="A374:AH375"/>
    <mergeCell ref="A178:AH179"/>
    <mergeCell ref="A152:AH153"/>
    <mergeCell ref="A130:AH131"/>
    <mergeCell ref="A2:AH2"/>
    <mergeCell ref="A1:AH1"/>
    <mergeCell ref="A108:AH109"/>
    <mergeCell ref="A66:AH67"/>
    <mergeCell ref="A16:AH17"/>
    <mergeCell ref="A4:AH5"/>
    <mergeCell ref="A10:AH11"/>
  </mergeCells>
  <phoneticPr fontId="0" type="noConversion"/>
  <printOptions horizontalCentered="1"/>
  <pageMargins left="0.98425196850393704" right="0.59055118110236227" top="0.59055118110236227" bottom="0.78740157480314965" header="0.31496062992125984" footer="0.31496062992125984"/>
  <pageSetup scale="56" fitToHeight="0" orientation="landscape" horizontalDpi="4294967295" verticalDpi="4294967295" r:id="rId1"/>
  <headerFooter>
    <oddHeader>&amp;L&amp;"Stencil,Normal"&amp;14&amp;K03-012      &amp;16  umsa&amp;R&amp;G</oddHeader>
  </headerFooter>
  <rowBreaks count="10" manualBreakCount="10">
    <brk id="33" max="16383" man="1"/>
    <brk id="95" max="16383" man="1"/>
    <brk id="125" max="16383" man="1"/>
    <brk id="152" max="16383" man="1"/>
    <brk id="241" max="16383" man="1"/>
    <brk id="303" max="16383" man="1"/>
    <brk id="361" max="16383" man="1"/>
    <brk id="391" max="16383" man="1"/>
    <brk id="418" max="16383" man="1"/>
    <brk id="445" max="16383" man="1"/>
  </rowBreaks>
  <colBreaks count="1" manualBreakCount="1">
    <brk id="2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CUAMA01</vt:lpstr>
      <vt:lpstr>CUAMA01!Área_de_impresión</vt:lpstr>
      <vt:lpstr>CUAMA01!Imprimir_área_IM</vt:lpstr>
      <vt:lpstr>CUAMA01!Títulos_a_imprimir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mc</cp:lastModifiedBy>
  <cp:lastPrinted>2021-02-01T15:44:36Z</cp:lastPrinted>
  <dcterms:created xsi:type="dcterms:W3CDTF">2000-03-09T15:31:21Z</dcterms:created>
  <dcterms:modified xsi:type="dcterms:W3CDTF">2024-02-15T21:54:58Z</dcterms:modified>
</cp:coreProperties>
</file>