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c\Documents\dsie\datos estadisticos\petete 2023\excel\"/>
    </mc:Choice>
  </mc:AlternateContent>
  <xr:revisionPtr revIDLastSave="0" documentId="13_ncr:1_{DCF4447B-4933-4E1B-ADA7-82814A1FE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Informe de compatibilidad" sheetId="2" r:id="rId2"/>
  </sheets>
  <definedNames>
    <definedName name="_xlnm.Print_Area" localSheetId="0">'page 1'!$A:$AH</definedName>
    <definedName name="_xlnm.Print_Titles" localSheetId="0">'page 1'!$1:$3</definedName>
  </definedNames>
  <calcPr calcId="181029"/>
</workbook>
</file>

<file path=xl/calcChain.xml><?xml version="1.0" encoding="utf-8"?>
<calcChain xmlns="http://schemas.openxmlformats.org/spreadsheetml/2006/main">
  <c r="AH536" i="1" l="1"/>
  <c r="AH111" i="1"/>
  <c r="AG930" i="1"/>
  <c r="AG929" i="1"/>
  <c r="AG928" i="1"/>
  <c r="AG927" i="1"/>
  <c r="AG926" i="1"/>
  <c r="AG925" i="1"/>
  <c r="AG931" i="1" s="1"/>
  <c r="AG924" i="1"/>
  <c r="AG896" i="1"/>
  <c r="AG895" i="1"/>
  <c r="AG894" i="1"/>
  <c r="AG893" i="1"/>
  <c r="AG892" i="1"/>
  <c r="AG891" i="1"/>
  <c r="AG890" i="1"/>
  <c r="AG897" i="1" s="1"/>
  <c r="AG838" i="1"/>
  <c r="AG837" i="1"/>
  <c r="AG836" i="1"/>
  <c r="AG835" i="1"/>
  <c r="AG834" i="1"/>
  <c r="AG833" i="1"/>
  <c r="AG832" i="1"/>
  <c r="AG839" i="1" s="1"/>
  <c r="AG797" i="1"/>
  <c r="AG796" i="1"/>
  <c r="AG795" i="1"/>
  <c r="AG794" i="1"/>
  <c r="AG793" i="1"/>
  <c r="AG792" i="1"/>
  <c r="AG791" i="1"/>
  <c r="AG790" i="1"/>
  <c r="AG754" i="1"/>
  <c r="AG753" i="1"/>
  <c r="AG752" i="1"/>
  <c r="AG751" i="1"/>
  <c r="AG750" i="1"/>
  <c r="AG749" i="1"/>
  <c r="AG748" i="1"/>
  <c r="AG755" i="1" s="1"/>
  <c r="AG712" i="1"/>
  <c r="AG711" i="1"/>
  <c r="AG710" i="1"/>
  <c r="AG709" i="1"/>
  <c r="AG708" i="1"/>
  <c r="AG707" i="1"/>
  <c r="AG706" i="1"/>
  <c r="AG713" i="1" s="1"/>
  <c r="AG631" i="1"/>
  <c r="AG630" i="1"/>
  <c r="AG629" i="1"/>
  <c r="AG628" i="1"/>
  <c r="AG627" i="1"/>
  <c r="AG626" i="1"/>
  <c r="AG625" i="1"/>
  <c r="AG624" i="1"/>
  <c r="AG540" i="1"/>
  <c r="AG539" i="1"/>
  <c r="AG538" i="1"/>
  <c r="AG537" i="1"/>
  <c r="AG536" i="1"/>
  <c r="AG535" i="1"/>
  <c r="AG534" i="1"/>
  <c r="AG541" i="1" s="1"/>
  <c r="AG394" i="1"/>
  <c r="AG393" i="1"/>
  <c r="AG392" i="1"/>
  <c r="AG391" i="1"/>
  <c r="AG390" i="1"/>
  <c r="AG389" i="1"/>
  <c r="AG388" i="1"/>
  <c r="AG395" i="1" s="1"/>
  <c r="AG329" i="1"/>
  <c r="AG328" i="1"/>
  <c r="AG327" i="1"/>
  <c r="AG326" i="1"/>
  <c r="AG325" i="1"/>
  <c r="AG324" i="1"/>
  <c r="AG323" i="1"/>
  <c r="AG322" i="1"/>
  <c r="AG278" i="1"/>
  <c r="AG277" i="1"/>
  <c r="AG276" i="1"/>
  <c r="AG275" i="1"/>
  <c r="AG279" i="1" s="1"/>
  <c r="AG274" i="1"/>
  <c r="AG273" i="1"/>
  <c r="AG272" i="1"/>
  <c r="AG236" i="1"/>
  <c r="AG235" i="1"/>
  <c r="AG234" i="1"/>
  <c r="AG233" i="1"/>
  <c r="AG232" i="1"/>
  <c r="AG231" i="1"/>
  <c r="AG230" i="1"/>
  <c r="AG237" i="1" s="1"/>
  <c r="AG195" i="1"/>
  <c r="AG194" i="1"/>
  <c r="AG193" i="1"/>
  <c r="AG192" i="1"/>
  <c r="AG191" i="1"/>
  <c r="AG190" i="1"/>
  <c r="AG189" i="1"/>
  <c r="AG188" i="1"/>
  <c r="AG112" i="1"/>
  <c r="AG111" i="1"/>
  <c r="AG110" i="1"/>
  <c r="AG109" i="1"/>
  <c r="AG108" i="1"/>
  <c r="AG107" i="1"/>
  <c r="AG106" i="1"/>
  <c r="AG113" i="1" s="1"/>
  <c r="AG23" i="1"/>
  <c r="AG13" i="1"/>
  <c r="AF930" i="1"/>
  <c r="AF929" i="1"/>
  <c r="AF928" i="1"/>
  <c r="AF927" i="1"/>
  <c r="AF926" i="1"/>
  <c r="AF925" i="1"/>
  <c r="AF924" i="1"/>
  <c r="AF896" i="1"/>
  <c r="AF895" i="1"/>
  <c r="AF894" i="1"/>
  <c r="AF893" i="1"/>
  <c r="AF892" i="1"/>
  <c r="AF891" i="1"/>
  <c r="AF890" i="1"/>
  <c r="AF838" i="1"/>
  <c r="AF837" i="1"/>
  <c r="AF836" i="1"/>
  <c r="AF835" i="1"/>
  <c r="AF834" i="1"/>
  <c r="AF833" i="1"/>
  <c r="AF832" i="1"/>
  <c r="AF796" i="1"/>
  <c r="AF795" i="1"/>
  <c r="AF794" i="1"/>
  <c r="AF793" i="1"/>
  <c r="AF792" i="1"/>
  <c r="AF791" i="1"/>
  <c r="AF790" i="1"/>
  <c r="AF754" i="1"/>
  <c r="AF753" i="1"/>
  <c r="AF752" i="1"/>
  <c r="AF751" i="1"/>
  <c r="AF750" i="1"/>
  <c r="AF749" i="1"/>
  <c r="AF748" i="1"/>
  <c r="AF712" i="1"/>
  <c r="AF711" i="1"/>
  <c r="AF710" i="1"/>
  <c r="AF709" i="1"/>
  <c r="AF708" i="1"/>
  <c r="AF707" i="1"/>
  <c r="AF706" i="1"/>
  <c r="AF630" i="1"/>
  <c r="AF629" i="1"/>
  <c r="AF628" i="1"/>
  <c r="AF627" i="1"/>
  <c r="AF626" i="1"/>
  <c r="AF625" i="1"/>
  <c r="AF624" i="1"/>
  <c r="AF540" i="1"/>
  <c r="AF539" i="1"/>
  <c r="AF538" i="1"/>
  <c r="AF537" i="1"/>
  <c r="AF536" i="1"/>
  <c r="AF535" i="1"/>
  <c r="AF534" i="1"/>
  <c r="AF394" i="1"/>
  <c r="AF393" i="1"/>
  <c r="AF392" i="1"/>
  <c r="AF391" i="1"/>
  <c r="AF390" i="1"/>
  <c r="AF389" i="1"/>
  <c r="AF388" i="1"/>
  <c r="AF328" i="1"/>
  <c r="AF327" i="1"/>
  <c r="AF326" i="1"/>
  <c r="AF325" i="1"/>
  <c r="AF324" i="1"/>
  <c r="AF323" i="1"/>
  <c r="AF322" i="1"/>
  <c r="AF278" i="1"/>
  <c r="AF277" i="1"/>
  <c r="AF276" i="1"/>
  <c r="AF275" i="1"/>
  <c r="AF274" i="1"/>
  <c r="AF273" i="1"/>
  <c r="AF272" i="1"/>
  <c r="AF236" i="1"/>
  <c r="AF235" i="1"/>
  <c r="AF234" i="1"/>
  <c r="AF233" i="1"/>
  <c r="AF232" i="1"/>
  <c r="AF231" i="1"/>
  <c r="AF230" i="1"/>
  <c r="AF194" i="1"/>
  <c r="AF193" i="1"/>
  <c r="AF192" i="1"/>
  <c r="AF191" i="1"/>
  <c r="AF190" i="1"/>
  <c r="AF189" i="1"/>
  <c r="AF188" i="1"/>
  <c r="AF112" i="1"/>
  <c r="AF111" i="1"/>
  <c r="AF110" i="1"/>
  <c r="AF109" i="1"/>
  <c r="AF108" i="1"/>
  <c r="AF107" i="1"/>
  <c r="AF106" i="1"/>
  <c r="AF23" i="1"/>
  <c r="AF13" i="1"/>
  <c r="AE328" i="1"/>
  <c r="AH322" i="1"/>
  <c r="AH930" i="1"/>
  <c r="AH929" i="1"/>
  <c r="AH928" i="1"/>
  <c r="AH927" i="1"/>
  <c r="AH926" i="1"/>
  <c r="AH925" i="1"/>
  <c r="AH924" i="1"/>
  <c r="AH896" i="1"/>
  <c r="AH895" i="1"/>
  <c r="AH894" i="1"/>
  <c r="AH893" i="1"/>
  <c r="AH892" i="1"/>
  <c r="AH891" i="1"/>
  <c r="AH890" i="1"/>
  <c r="AH838" i="1"/>
  <c r="AH837" i="1"/>
  <c r="AH836" i="1"/>
  <c r="AH835" i="1"/>
  <c r="AH834" i="1"/>
  <c r="AH833" i="1"/>
  <c r="AH832" i="1"/>
  <c r="AH796" i="1"/>
  <c r="AH795" i="1"/>
  <c r="AH794" i="1"/>
  <c r="AH793" i="1"/>
  <c r="AH792" i="1"/>
  <c r="AH791" i="1"/>
  <c r="AH790" i="1"/>
  <c r="AH754" i="1"/>
  <c r="AH753" i="1"/>
  <c r="AH752" i="1"/>
  <c r="AH751" i="1"/>
  <c r="AH750" i="1"/>
  <c r="AH749" i="1"/>
  <c r="AH748" i="1"/>
  <c r="AH712" i="1"/>
  <c r="AH711" i="1"/>
  <c r="AH710" i="1"/>
  <c r="AH709" i="1"/>
  <c r="AH708" i="1"/>
  <c r="AH707" i="1"/>
  <c r="AH706" i="1"/>
  <c r="AH630" i="1"/>
  <c r="AH629" i="1"/>
  <c r="AH628" i="1"/>
  <c r="AH627" i="1"/>
  <c r="AH626" i="1"/>
  <c r="AH625" i="1"/>
  <c r="AH624" i="1"/>
  <c r="AH540" i="1"/>
  <c r="AH539" i="1"/>
  <c r="AH538" i="1"/>
  <c r="AH537" i="1"/>
  <c r="AH535" i="1"/>
  <c r="AH534" i="1"/>
  <c r="AH394" i="1"/>
  <c r="AH393" i="1"/>
  <c r="AH392" i="1"/>
  <c r="AH391" i="1"/>
  <c r="AH390" i="1"/>
  <c r="AH389" i="1"/>
  <c r="AH388" i="1"/>
  <c r="AH328" i="1"/>
  <c r="AH327" i="1"/>
  <c r="AH326" i="1"/>
  <c r="AH325" i="1"/>
  <c r="AH324" i="1"/>
  <c r="AH323" i="1"/>
  <c r="AH278" i="1"/>
  <c r="AH277" i="1"/>
  <c r="AH276" i="1"/>
  <c r="AH275" i="1"/>
  <c r="AH274" i="1"/>
  <c r="AH273" i="1"/>
  <c r="AH272" i="1"/>
  <c r="AH236" i="1"/>
  <c r="AH235" i="1"/>
  <c r="AH234" i="1"/>
  <c r="AH233" i="1"/>
  <c r="AH232" i="1"/>
  <c r="AH231" i="1"/>
  <c r="AH230" i="1"/>
  <c r="AH194" i="1"/>
  <c r="AH193" i="1"/>
  <c r="AH192" i="1"/>
  <c r="AH191" i="1"/>
  <c r="AH190" i="1"/>
  <c r="AH189" i="1"/>
  <c r="AH188" i="1"/>
  <c r="AH112" i="1"/>
  <c r="AH110" i="1"/>
  <c r="AH109" i="1"/>
  <c r="AH108" i="1"/>
  <c r="AH107" i="1"/>
  <c r="AH106" i="1"/>
  <c r="AH23" i="1"/>
  <c r="AH13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B706" i="1"/>
  <c r="AC706" i="1"/>
  <c r="AD706" i="1"/>
  <c r="AE706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B707" i="1"/>
  <c r="AC707" i="1"/>
  <c r="AD707" i="1"/>
  <c r="AE707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B708" i="1"/>
  <c r="AC708" i="1"/>
  <c r="AD708" i="1"/>
  <c r="AE708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B709" i="1"/>
  <c r="AC709" i="1"/>
  <c r="AD709" i="1"/>
  <c r="AE709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B710" i="1"/>
  <c r="AC710" i="1"/>
  <c r="AD710" i="1"/>
  <c r="AE710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B711" i="1"/>
  <c r="AC711" i="1"/>
  <c r="AD711" i="1"/>
  <c r="AE711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C706" i="1"/>
  <c r="C707" i="1"/>
  <c r="C708" i="1"/>
  <c r="C709" i="1"/>
  <c r="C710" i="1"/>
  <c r="C711" i="1"/>
  <c r="C712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B534" i="1"/>
  <c r="AC534" i="1"/>
  <c r="AD534" i="1"/>
  <c r="AE534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B535" i="1"/>
  <c r="AC535" i="1"/>
  <c r="AD535" i="1"/>
  <c r="AE535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B536" i="1"/>
  <c r="AC536" i="1"/>
  <c r="AD536" i="1"/>
  <c r="AE536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B537" i="1"/>
  <c r="AC537" i="1"/>
  <c r="AD537" i="1"/>
  <c r="AE537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B538" i="1"/>
  <c r="AC538" i="1"/>
  <c r="AD538" i="1"/>
  <c r="AE538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B539" i="1"/>
  <c r="AC539" i="1"/>
  <c r="AD539" i="1"/>
  <c r="AE539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C540" i="1"/>
  <c r="C539" i="1"/>
  <c r="C538" i="1"/>
  <c r="C537" i="1"/>
  <c r="C536" i="1"/>
  <c r="C535" i="1"/>
  <c r="C534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C273" i="1"/>
  <c r="C272" i="1"/>
  <c r="C276" i="1"/>
  <c r="C277" i="1"/>
  <c r="C278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C930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C896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C838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C796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C630" i="1"/>
  <c r="AF755" i="1" l="1"/>
  <c r="AF797" i="1"/>
  <c r="AF897" i="1"/>
  <c r="AF631" i="1"/>
  <c r="Z279" i="1"/>
  <c r="N279" i="1"/>
  <c r="AF839" i="1"/>
  <c r="AF713" i="1"/>
  <c r="AF195" i="1"/>
  <c r="AF931" i="1"/>
  <c r="AF395" i="1"/>
  <c r="AF329" i="1"/>
  <c r="AF279" i="1"/>
  <c r="AF237" i="1"/>
  <c r="AF113" i="1"/>
  <c r="AF541" i="1"/>
  <c r="AH395" i="1"/>
  <c r="P279" i="1"/>
  <c r="H713" i="1"/>
  <c r="M541" i="1"/>
  <c r="AD713" i="1"/>
  <c r="Q713" i="1"/>
  <c r="AH329" i="1"/>
  <c r="AH897" i="1"/>
  <c r="AH797" i="1"/>
  <c r="AH631" i="1"/>
  <c r="AH113" i="1"/>
  <c r="AH931" i="1"/>
  <c r="AH839" i="1"/>
  <c r="AH755" i="1"/>
  <c r="AH713" i="1"/>
  <c r="AH541" i="1"/>
  <c r="AH279" i="1"/>
  <c r="AH237" i="1"/>
  <c r="AH195" i="1"/>
  <c r="U713" i="1"/>
  <c r="I713" i="1"/>
  <c r="L713" i="1"/>
  <c r="AB713" i="1"/>
  <c r="T713" i="1"/>
  <c r="U541" i="1"/>
  <c r="D713" i="1"/>
  <c r="Q279" i="1"/>
  <c r="AD541" i="1"/>
  <c r="Q541" i="1"/>
  <c r="E541" i="1"/>
  <c r="R713" i="1"/>
  <c r="F713" i="1"/>
  <c r="E713" i="1"/>
  <c r="Y713" i="1"/>
  <c r="M713" i="1"/>
  <c r="Y279" i="1"/>
  <c r="J279" i="1"/>
  <c r="X713" i="1"/>
  <c r="K713" i="1"/>
  <c r="I541" i="1"/>
  <c r="P713" i="1"/>
  <c r="AC713" i="1"/>
  <c r="V279" i="1"/>
  <c r="AD279" i="1"/>
  <c r="R279" i="1"/>
  <c r="F279" i="1"/>
  <c r="I279" i="1"/>
  <c r="AB279" i="1"/>
  <c r="Y541" i="1"/>
  <c r="C713" i="1"/>
  <c r="V713" i="1"/>
  <c r="X279" i="1"/>
  <c r="L279" i="1"/>
  <c r="J713" i="1"/>
  <c r="Z541" i="1"/>
  <c r="N541" i="1"/>
  <c r="T541" i="1"/>
  <c r="H541" i="1"/>
  <c r="W541" i="1"/>
  <c r="K541" i="1"/>
  <c r="H279" i="1"/>
  <c r="T279" i="1"/>
  <c r="V541" i="1"/>
  <c r="J541" i="1"/>
  <c r="AC541" i="1"/>
  <c r="P541" i="1"/>
  <c r="D541" i="1"/>
  <c r="S541" i="1"/>
  <c r="G541" i="1"/>
  <c r="Z713" i="1"/>
  <c r="N713" i="1"/>
  <c r="D279" i="1"/>
  <c r="R541" i="1"/>
  <c r="F541" i="1"/>
  <c r="X541" i="1"/>
  <c r="L541" i="1"/>
  <c r="AB541" i="1"/>
  <c r="O541" i="1"/>
  <c r="C541" i="1"/>
  <c r="AC279" i="1"/>
  <c r="U279" i="1"/>
  <c r="M279" i="1"/>
  <c r="E279" i="1"/>
  <c r="W713" i="1"/>
  <c r="S713" i="1"/>
  <c r="O713" i="1"/>
  <c r="G713" i="1"/>
  <c r="AE541" i="1"/>
  <c r="AA279" i="1"/>
  <c r="W279" i="1"/>
  <c r="S279" i="1"/>
  <c r="O279" i="1"/>
  <c r="K279" i="1"/>
  <c r="G279" i="1"/>
  <c r="AE279" i="1"/>
  <c r="AA532" i="1"/>
  <c r="AA539" i="1" s="1"/>
  <c r="AA531" i="1"/>
  <c r="AA538" i="1" s="1"/>
  <c r="AA530" i="1"/>
  <c r="AA537" i="1" s="1"/>
  <c r="AA529" i="1"/>
  <c r="AA536" i="1" s="1"/>
  <c r="AA528" i="1"/>
  <c r="AA535" i="1" s="1"/>
  <c r="AA527" i="1"/>
  <c r="AA534" i="1" s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C3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C328" i="1"/>
  <c r="C236" i="1"/>
  <c r="C194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C11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C2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C13" i="1"/>
  <c r="AE929" i="1"/>
  <c r="AE928" i="1"/>
  <c r="AE927" i="1"/>
  <c r="AE926" i="1"/>
  <c r="AE925" i="1"/>
  <c r="AE924" i="1"/>
  <c r="AE895" i="1"/>
  <c r="AE894" i="1"/>
  <c r="AE893" i="1"/>
  <c r="AE892" i="1"/>
  <c r="AE891" i="1"/>
  <c r="AE890" i="1"/>
  <c r="AE837" i="1"/>
  <c r="AE836" i="1"/>
  <c r="AE835" i="1"/>
  <c r="AE834" i="1"/>
  <c r="AE833" i="1"/>
  <c r="AE832" i="1"/>
  <c r="AE795" i="1"/>
  <c r="AE794" i="1"/>
  <c r="AE793" i="1"/>
  <c r="AE792" i="1"/>
  <c r="AE791" i="1"/>
  <c r="AE790" i="1"/>
  <c r="AE753" i="1"/>
  <c r="AE752" i="1"/>
  <c r="AE751" i="1"/>
  <c r="AE750" i="1"/>
  <c r="AE749" i="1"/>
  <c r="AE748" i="1"/>
  <c r="AE629" i="1"/>
  <c r="AE628" i="1"/>
  <c r="AE627" i="1"/>
  <c r="AE626" i="1"/>
  <c r="AE625" i="1"/>
  <c r="AE624" i="1"/>
  <c r="AE393" i="1"/>
  <c r="AE392" i="1"/>
  <c r="AE391" i="1"/>
  <c r="AE390" i="1"/>
  <c r="AE389" i="1"/>
  <c r="AE388" i="1"/>
  <c r="AE327" i="1"/>
  <c r="AE326" i="1"/>
  <c r="AE325" i="1"/>
  <c r="AE324" i="1"/>
  <c r="AE323" i="1"/>
  <c r="AE322" i="1"/>
  <c r="AE235" i="1"/>
  <c r="AE234" i="1"/>
  <c r="AE233" i="1"/>
  <c r="AE232" i="1"/>
  <c r="AE231" i="1"/>
  <c r="AE230" i="1"/>
  <c r="AE193" i="1"/>
  <c r="AE192" i="1"/>
  <c r="AE191" i="1"/>
  <c r="AE190" i="1"/>
  <c r="AE189" i="1"/>
  <c r="AE188" i="1"/>
  <c r="AE111" i="1"/>
  <c r="AE110" i="1"/>
  <c r="AE109" i="1"/>
  <c r="AE108" i="1"/>
  <c r="AE107" i="1"/>
  <c r="AE106" i="1"/>
  <c r="AD624" i="1"/>
  <c r="AD929" i="1"/>
  <c r="AD928" i="1"/>
  <c r="AD927" i="1"/>
  <c r="AD926" i="1"/>
  <c r="AD925" i="1"/>
  <c r="AD924" i="1"/>
  <c r="AD895" i="1"/>
  <c r="AD894" i="1"/>
  <c r="AD893" i="1"/>
  <c r="AD892" i="1"/>
  <c r="AD891" i="1"/>
  <c r="AD890" i="1"/>
  <c r="AD837" i="1"/>
  <c r="AD836" i="1"/>
  <c r="AD835" i="1"/>
  <c r="AD834" i="1"/>
  <c r="AD833" i="1"/>
  <c r="AD832" i="1"/>
  <c r="AD795" i="1"/>
  <c r="AD794" i="1"/>
  <c r="AD793" i="1"/>
  <c r="AD792" i="1"/>
  <c r="AD791" i="1"/>
  <c r="AD790" i="1"/>
  <c r="AD753" i="1"/>
  <c r="AD752" i="1"/>
  <c r="AD751" i="1"/>
  <c r="AD750" i="1"/>
  <c r="AD749" i="1"/>
  <c r="AD748" i="1"/>
  <c r="AD629" i="1"/>
  <c r="AD628" i="1"/>
  <c r="AD627" i="1"/>
  <c r="AD626" i="1"/>
  <c r="AD625" i="1"/>
  <c r="AD393" i="1"/>
  <c r="AD392" i="1"/>
  <c r="AD391" i="1"/>
  <c r="AD390" i="1"/>
  <c r="AD389" i="1"/>
  <c r="AD388" i="1"/>
  <c r="AD327" i="1"/>
  <c r="AD326" i="1"/>
  <c r="AD325" i="1"/>
  <c r="AD324" i="1"/>
  <c r="AD323" i="1"/>
  <c r="AD322" i="1"/>
  <c r="AD235" i="1"/>
  <c r="AD234" i="1"/>
  <c r="AD233" i="1"/>
  <c r="AD232" i="1"/>
  <c r="AD231" i="1"/>
  <c r="AD230" i="1"/>
  <c r="AD193" i="1"/>
  <c r="AD192" i="1"/>
  <c r="AD191" i="1"/>
  <c r="AD190" i="1"/>
  <c r="AD189" i="1"/>
  <c r="AD188" i="1"/>
  <c r="AD111" i="1"/>
  <c r="AD110" i="1"/>
  <c r="AD109" i="1"/>
  <c r="AD108" i="1"/>
  <c r="AD107" i="1"/>
  <c r="AD106" i="1"/>
  <c r="AC929" i="1"/>
  <c r="AC928" i="1"/>
  <c r="AC927" i="1"/>
  <c r="AC926" i="1"/>
  <c r="AC924" i="1"/>
  <c r="AC895" i="1"/>
  <c r="AC894" i="1"/>
  <c r="AC893" i="1"/>
  <c r="AC892" i="1"/>
  <c r="AC890" i="1"/>
  <c r="AC835" i="1"/>
  <c r="AC834" i="1"/>
  <c r="AC833" i="1"/>
  <c r="AC393" i="1"/>
  <c r="AC392" i="1"/>
  <c r="AC391" i="1"/>
  <c r="AC390" i="1"/>
  <c r="AC389" i="1"/>
  <c r="AC388" i="1"/>
  <c r="AC235" i="1"/>
  <c r="AC234" i="1"/>
  <c r="AC233" i="1"/>
  <c r="AC230" i="1"/>
  <c r="AC106" i="1"/>
  <c r="AC323" i="1"/>
  <c r="AB929" i="1"/>
  <c r="AB928" i="1"/>
  <c r="AB927" i="1"/>
  <c r="AB926" i="1"/>
  <c r="AB925" i="1"/>
  <c r="AB924" i="1"/>
  <c r="AB895" i="1"/>
  <c r="AB894" i="1"/>
  <c r="AB893" i="1"/>
  <c r="AB892" i="1"/>
  <c r="AB891" i="1"/>
  <c r="AB890" i="1"/>
  <c r="AB837" i="1"/>
  <c r="AB836" i="1"/>
  <c r="AB835" i="1"/>
  <c r="AB834" i="1"/>
  <c r="AB833" i="1"/>
  <c r="AB832" i="1"/>
  <c r="AB795" i="1"/>
  <c r="AB794" i="1"/>
  <c r="AB793" i="1"/>
  <c r="AB792" i="1"/>
  <c r="AB791" i="1"/>
  <c r="AB790" i="1"/>
  <c r="AB753" i="1"/>
  <c r="AB752" i="1"/>
  <c r="AB751" i="1"/>
  <c r="AB750" i="1"/>
  <c r="AB749" i="1"/>
  <c r="AB748" i="1"/>
  <c r="AB629" i="1"/>
  <c r="AB628" i="1"/>
  <c r="AB627" i="1"/>
  <c r="AB626" i="1"/>
  <c r="AB625" i="1"/>
  <c r="AB624" i="1"/>
  <c r="AB393" i="1"/>
  <c r="AB392" i="1"/>
  <c r="AB391" i="1"/>
  <c r="AB390" i="1"/>
  <c r="AB389" i="1"/>
  <c r="AB388" i="1"/>
  <c r="AB327" i="1"/>
  <c r="AB326" i="1"/>
  <c r="AB325" i="1"/>
  <c r="AB324" i="1"/>
  <c r="AB323" i="1"/>
  <c r="AB322" i="1"/>
  <c r="AB235" i="1"/>
  <c r="AB234" i="1"/>
  <c r="AB233" i="1"/>
  <c r="AB232" i="1"/>
  <c r="AB231" i="1"/>
  <c r="AB230" i="1"/>
  <c r="AB193" i="1"/>
  <c r="AB192" i="1"/>
  <c r="AB191" i="1"/>
  <c r="AB190" i="1"/>
  <c r="AB189" i="1"/>
  <c r="AB188" i="1"/>
  <c r="AB111" i="1"/>
  <c r="AB110" i="1"/>
  <c r="AB109" i="1"/>
  <c r="AB108" i="1"/>
  <c r="AB107" i="1"/>
  <c r="AB106" i="1"/>
  <c r="AC322" i="1"/>
  <c r="AC188" i="1"/>
  <c r="AC925" i="1"/>
  <c r="AC891" i="1"/>
  <c r="AC193" i="1"/>
  <c r="AC192" i="1"/>
  <c r="AC191" i="1"/>
  <c r="AC190" i="1"/>
  <c r="AC189" i="1"/>
  <c r="AC111" i="1"/>
  <c r="AC110" i="1"/>
  <c r="AC109" i="1"/>
  <c r="AC108" i="1"/>
  <c r="AC107" i="1"/>
  <c r="AC837" i="1"/>
  <c r="AC836" i="1"/>
  <c r="AC832" i="1"/>
  <c r="AC794" i="1"/>
  <c r="AC793" i="1"/>
  <c r="AC792" i="1"/>
  <c r="AC791" i="1"/>
  <c r="AC790" i="1"/>
  <c r="AC795" i="1"/>
  <c r="AC752" i="1"/>
  <c r="AC751" i="1"/>
  <c r="AC750" i="1"/>
  <c r="AC749" i="1"/>
  <c r="AC748" i="1"/>
  <c r="AC629" i="1"/>
  <c r="AC628" i="1"/>
  <c r="AC627" i="1"/>
  <c r="AC626" i="1"/>
  <c r="AC625" i="1"/>
  <c r="AC624" i="1"/>
  <c r="AC231" i="1"/>
  <c r="AC232" i="1"/>
  <c r="AA231" i="1"/>
  <c r="AA389" i="1"/>
  <c r="AA390" i="1"/>
  <c r="AA391" i="1"/>
  <c r="AA392" i="1"/>
  <c r="AA393" i="1"/>
  <c r="AA388" i="1"/>
  <c r="AA188" i="1"/>
  <c r="AA189" i="1"/>
  <c r="AA190" i="1"/>
  <c r="AA191" i="1"/>
  <c r="AA192" i="1"/>
  <c r="AA193" i="1"/>
  <c r="Z193" i="1"/>
  <c r="Z189" i="1"/>
  <c r="Z188" i="1"/>
  <c r="AC753" i="1"/>
  <c r="AC324" i="1"/>
  <c r="AC325" i="1"/>
  <c r="AC326" i="1"/>
  <c r="AC327" i="1"/>
  <c r="Z110" i="1"/>
  <c r="AA895" i="1"/>
  <c r="AA894" i="1"/>
  <c r="AA893" i="1"/>
  <c r="AA892" i="1"/>
  <c r="AA891" i="1"/>
  <c r="AA890" i="1"/>
  <c r="AA837" i="1"/>
  <c r="AA836" i="1"/>
  <c r="AA835" i="1"/>
  <c r="AA833" i="1"/>
  <c r="AA834" i="1"/>
  <c r="AA832" i="1"/>
  <c r="AA795" i="1"/>
  <c r="AA794" i="1"/>
  <c r="AA793" i="1"/>
  <c r="AA792" i="1"/>
  <c r="AA791" i="1"/>
  <c r="AA790" i="1"/>
  <c r="AA327" i="1"/>
  <c r="AA326" i="1"/>
  <c r="AA325" i="1"/>
  <c r="AA324" i="1"/>
  <c r="AA323" i="1"/>
  <c r="AA322" i="1"/>
  <c r="AA111" i="1"/>
  <c r="AA110" i="1"/>
  <c r="AA109" i="1"/>
  <c r="AA108" i="1"/>
  <c r="AA107" i="1"/>
  <c r="AA106" i="1"/>
  <c r="AA235" i="1"/>
  <c r="AA234" i="1"/>
  <c r="AA233" i="1"/>
  <c r="AA232" i="1"/>
  <c r="AA230" i="1"/>
  <c r="AA929" i="1"/>
  <c r="AA928" i="1"/>
  <c r="AA927" i="1"/>
  <c r="AA926" i="1"/>
  <c r="AA925" i="1"/>
  <c r="AA924" i="1"/>
  <c r="AA753" i="1"/>
  <c r="AA752" i="1"/>
  <c r="AA751" i="1"/>
  <c r="AA750" i="1"/>
  <c r="AA749" i="1"/>
  <c r="AA748" i="1"/>
  <c r="AA624" i="1"/>
  <c r="AA629" i="1"/>
  <c r="AA628" i="1"/>
  <c r="AA627" i="1"/>
  <c r="AA626" i="1"/>
  <c r="AA625" i="1"/>
  <c r="AA648" i="1"/>
  <c r="AA711" i="1" s="1"/>
  <c r="AA646" i="1"/>
  <c r="AA709" i="1" s="1"/>
  <c r="AA647" i="1"/>
  <c r="AA710" i="1" s="1"/>
  <c r="AA645" i="1"/>
  <c r="AA708" i="1" s="1"/>
  <c r="AA644" i="1"/>
  <c r="AA707" i="1" s="1"/>
  <c r="AA643" i="1"/>
  <c r="AA706" i="1" s="1"/>
  <c r="Z624" i="1"/>
  <c r="Z234" i="1"/>
  <c r="Z233" i="1"/>
  <c r="Z232" i="1"/>
  <c r="Z231" i="1"/>
  <c r="Z230" i="1"/>
  <c r="Z111" i="1"/>
  <c r="Z109" i="1"/>
  <c r="Z107" i="1"/>
  <c r="Z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C274" i="1"/>
  <c r="C275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329" i="1" l="1"/>
  <c r="AB395" i="1"/>
  <c r="AC395" i="1"/>
  <c r="I395" i="1"/>
  <c r="I329" i="1"/>
  <c r="T395" i="1"/>
  <c r="T329" i="1"/>
  <c r="H395" i="1"/>
  <c r="H329" i="1"/>
  <c r="S395" i="1"/>
  <c r="G395" i="1"/>
  <c r="S329" i="1"/>
  <c r="G329" i="1"/>
  <c r="AC329" i="1"/>
  <c r="U329" i="1"/>
  <c r="F395" i="1"/>
  <c r="Q395" i="1"/>
  <c r="E395" i="1"/>
  <c r="Q329" i="1"/>
  <c r="E329" i="1"/>
  <c r="AD329" i="1"/>
  <c r="AE395" i="1"/>
  <c r="P395" i="1"/>
  <c r="D395" i="1"/>
  <c r="P329" i="1"/>
  <c r="D329" i="1"/>
  <c r="O395" i="1"/>
  <c r="C395" i="1"/>
  <c r="O329" i="1"/>
  <c r="C329" i="1"/>
  <c r="U395" i="1"/>
  <c r="Z395" i="1"/>
  <c r="N395" i="1"/>
  <c r="Z329" i="1"/>
  <c r="N329" i="1"/>
  <c r="R395" i="1"/>
  <c r="F329" i="1"/>
  <c r="Y395" i="1"/>
  <c r="M395" i="1"/>
  <c r="Y329" i="1"/>
  <c r="M329" i="1"/>
  <c r="AA395" i="1"/>
  <c r="X395" i="1"/>
  <c r="L395" i="1"/>
  <c r="X329" i="1"/>
  <c r="L329" i="1"/>
  <c r="AB329" i="1"/>
  <c r="R329" i="1"/>
  <c r="W395" i="1"/>
  <c r="K395" i="1"/>
  <c r="W329" i="1"/>
  <c r="K329" i="1"/>
  <c r="AD395" i="1"/>
  <c r="AE329" i="1"/>
  <c r="V395" i="1"/>
  <c r="J395" i="1"/>
  <c r="V329" i="1"/>
  <c r="J329" i="1"/>
  <c r="T631" i="1"/>
  <c r="E931" i="1"/>
  <c r="V931" i="1"/>
  <c r="J931" i="1"/>
  <c r="AA931" i="1"/>
  <c r="I931" i="1"/>
  <c r="H631" i="1"/>
  <c r="U931" i="1"/>
  <c r="T931" i="1"/>
  <c r="H931" i="1"/>
  <c r="S931" i="1"/>
  <c r="G931" i="1"/>
  <c r="AB931" i="1"/>
  <c r="D931" i="1"/>
  <c r="K931" i="1"/>
  <c r="R931" i="1"/>
  <c r="F931" i="1"/>
  <c r="AE839" i="1"/>
  <c r="AE931" i="1"/>
  <c r="P631" i="1"/>
  <c r="D631" i="1"/>
  <c r="AC931" i="1"/>
  <c r="P931" i="1"/>
  <c r="C931" i="1"/>
  <c r="Z931" i="1"/>
  <c r="N931" i="1"/>
  <c r="Y931" i="1"/>
  <c r="M931" i="1"/>
  <c r="X631" i="1"/>
  <c r="L631" i="1"/>
  <c r="AD931" i="1"/>
  <c r="X931" i="1"/>
  <c r="L931" i="1"/>
  <c r="Q931" i="1"/>
  <c r="O931" i="1"/>
  <c r="W931" i="1"/>
  <c r="AC897" i="1"/>
  <c r="AE755" i="1"/>
  <c r="V897" i="1"/>
  <c r="J897" i="1"/>
  <c r="Z839" i="1"/>
  <c r="N839" i="1"/>
  <c r="R797" i="1"/>
  <c r="F797" i="1"/>
  <c r="V755" i="1"/>
  <c r="F755" i="1"/>
  <c r="Y897" i="1"/>
  <c r="U897" i="1"/>
  <c r="Q897" i="1"/>
  <c r="M897" i="1"/>
  <c r="I897" i="1"/>
  <c r="E897" i="1"/>
  <c r="Y839" i="1"/>
  <c r="U839" i="1"/>
  <c r="Q839" i="1"/>
  <c r="M839" i="1"/>
  <c r="I839" i="1"/>
  <c r="E839" i="1"/>
  <c r="Y797" i="1"/>
  <c r="U797" i="1"/>
  <c r="Q797" i="1"/>
  <c r="M797" i="1"/>
  <c r="I797" i="1"/>
  <c r="E797" i="1"/>
  <c r="Y755" i="1"/>
  <c r="U755" i="1"/>
  <c r="Q755" i="1"/>
  <c r="M755" i="1"/>
  <c r="I755" i="1"/>
  <c r="E755" i="1"/>
  <c r="Z631" i="1"/>
  <c r="AA839" i="1"/>
  <c r="AC797" i="1"/>
  <c r="AB631" i="1"/>
  <c r="AB797" i="1"/>
  <c r="AB897" i="1"/>
  <c r="AD755" i="1"/>
  <c r="AD839" i="1"/>
  <c r="R897" i="1"/>
  <c r="F897" i="1"/>
  <c r="V839" i="1"/>
  <c r="J839" i="1"/>
  <c r="V797" i="1"/>
  <c r="J797" i="1"/>
  <c r="R755" i="1"/>
  <c r="J755" i="1"/>
  <c r="X897" i="1"/>
  <c r="T897" i="1"/>
  <c r="P897" i="1"/>
  <c r="L897" i="1"/>
  <c r="H897" i="1"/>
  <c r="D897" i="1"/>
  <c r="X839" i="1"/>
  <c r="T839" i="1"/>
  <c r="P839" i="1"/>
  <c r="L839" i="1"/>
  <c r="H839" i="1"/>
  <c r="D839" i="1"/>
  <c r="X797" i="1"/>
  <c r="T797" i="1"/>
  <c r="P797" i="1"/>
  <c r="L797" i="1"/>
  <c r="H797" i="1"/>
  <c r="D797" i="1"/>
  <c r="X755" i="1"/>
  <c r="T755" i="1"/>
  <c r="P755" i="1"/>
  <c r="L755" i="1"/>
  <c r="H755" i="1"/>
  <c r="D755" i="1"/>
  <c r="AA713" i="1"/>
  <c r="AA755" i="1"/>
  <c r="AC839" i="1"/>
  <c r="AE797" i="1"/>
  <c r="AE897" i="1"/>
  <c r="Z897" i="1"/>
  <c r="N897" i="1"/>
  <c r="R839" i="1"/>
  <c r="F839" i="1"/>
  <c r="Z797" i="1"/>
  <c r="N797" i="1"/>
  <c r="Z755" i="1"/>
  <c r="N755" i="1"/>
  <c r="W897" i="1"/>
  <c r="S897" i="1"/>
  <c r="O897" i="1"/>
  <c r="K897" i="1"/>
  <c r="G897" i="1"/>
  <c r="C897" i="1"/>
  <c r="W839" i="1"/>
  <c r="S839" i="1"/>
  <c r="O839" i="1"/>
  <c r="K839" i="1"/>
  <c r="G839" i="1"/>
  <c r="C839" i="1"/>
  <c r="W797" i="1"/>
  <c r="S797" i="1"/>
  <c r="O797" i="1"/>
  <c r="K797" i="1"/>
  <c r="G797" i="1"/>
  <c r="C797" i="1"/>
  <c r="W755" i="1"/>
  <c r="S755" i="1"/>
  <c r="O755" i="1"/>
  <c r="K755" i="1"/>
  <c r="G755" i="1"/>
  <c r="C755" i="1"/>
  <c r="AA797" i="1"/>
  <c r="AA897" i="1"/>
  <c r="AC755" i="1"/>
  <c r="AB755" i="1"/>
  <c r="AB839" i="1"/>
  <c r="AD797" i="1"/>
  <c r="AD897" i="1"/>
  <c r="AE713" i="1"/>
  <c r="AD631" i="1"/>
  <c r="W631" i="1"/>
  <c r="S631" i="1"/>
  <c r="O631" i="1"/>
  <c r="K631" i="1"/>
  <c r="G631" i="1"/>
  <c r="C631" i="1"/>
  <c r="AE631" i="1"/>
  <c r="V631" i="1"/>
  <c r="R631" i="1"/>
  <c r="N631" i="1"/>
  <c r="J631" i="1"/>
  <c r="F631" i="1"/>
  <c r="AA631" i="1"/>
  <c r="AC631" i="1"/>
  <c r="AA541" i="1"/>
  <c r="Y631" i="1"/>
  <c r="U631" i="1"/>
  <c r="Q631" i="1"/>
  <c r="M631" i="1"/>
  <c r="I631" i="1"/>
  <c r="E631" i="1"/>
  <c r="T237" i="1"/>
  <c r="D237" i="1"/>
  <c r="P113" i="1"/>
  <c r="H113" i="1"/>
  <c r="Y237" i="1"/>
  <c r="U237" i="1"/>
  <c r="Q237" i="1"/>
  <c r="M237" i="1"/>
  <c r="I237" i="1"/>
  <c r="E237" i="1"/>
  <c r="Y113" i="1"/>
  <c r="U113" i="1"/>
  <c r="Q113" i="1"/>
  <c r="M113" i="1"/>
  <c r="I113" i="1"/>
  <c r="E113" i="1"/>
  <c r="AA113" i="1"/>
  <c r="AC237" i="1"/>
  <c r="P237" i="1"/>
  <c r="T113" i="1"/>
  <c r="D113" i="1"/>
  <c r="L237" i="1"/>
  <c r="W237" i="1"/>
  <c r="S237" i="1"/>
  <c r="O237" i="1"/>
  <c r="K237" i="1"/>
  <c r="G237" i="1"/>
  <c r="W113" i="1"/>
  <c r="S113" i="1"/>
  <c r="O113" i="1"/>
  <c r="K113" i="1"/>
  <c r="G113" i="1"/>
  <c r="C113" i="1"/>
  <c r="AB113" i="1"/>
  <c r="AB237" i="1"/>
  <c r="X237" i="1"/>
  <c r="H237" i="1"/>
  <c r="X113" i="1"/>
  <c r="L113" i="1"/>
  <c r="C279" i="1"/>
  <c r="V237" i="1"/>
  <c r="R237" i="1"/>
  <c r="N237" i="1"/>
  <c r="J237" i="1"/>
  <c r="F237" i="1"/>
  <c r="V113" i="1"/>
  <c r="R113" i="1"/>
  <c r="N113" i="1"/>
  <c r="J113" i="1"/>
  <c r="F113" i="1"/>
  <c r="Z113" i="1"/>
  <c r="Z237" i="1"/>
  <c r="AA237" i="1"/>
  <c r="AC113" i="1"/>
  <c r="AD113" i="1"/>
  <c r="AD237" i="1"/>
  <c r="AE237" i="1"/>
  <c r="AE113" i="1"/>
  <c r="C195" i="1"/>
  <c r="C237" i="1"/>
  <c r="W195" i="1"/>
  <c r="O195" i="1"/>
  <c r="X195" i="1"/>
  <c r="T195" i="1"/>
  <c r="R195" i="1"/>
  <c r="AB195" i="1"/>
  <c r="Z195" i="1"/>
  <c r="M195" i="1"/>
  <c r="I195" i="1"/>
  <c r="Q195" i="1"/>
  <c r="AE195" i="1"/>
  <c r="L195" i="1"/>
  <c r="D195" i="1"/>
  <c r="H195" i="1"/>
  <c r="S195" i="1"/>
  <c r="K195" i="1"/>
  <c r="V195" i="1"/>
  <c r="G195" i="1"/>
  <c r="AC195" i="1"/>
  <c r="N195" i="1"/>
  <c r="J195" i="1"/>
  <c r="Y195" i="1"/>
  <c r="U195" i="1"/>
  <c r="P195" i="1"/>
  <c r="E195" i="1"/>
  <c r="AA195" i="1"/>
  <c r="F195" i="1"/>
  <c r="AD195" i="1"/>
</calcChain>
</file>

<file path=xl/sharedStrings.xml><?xml version="1.0" encoding="utf-8"?>
<sst xmlns="http://schemas.openxmlformats.org/spreadsheetml/2006/main" count="922" uniqueCount="123">
  <si>
    <t>Carrera</t>
  </si>
  <si>
    <t>Agronomía</t>
  </si>
  <si>
    <t>T.S.Agropecuario</t>
  </si>
  <si>
    <t>Prog.Ing. Forestal y M</t>
  </si>
  <si>
    <t>Prog.Med.Veterinaria y Z</t>
  </si>
  <si>
    <t>Total</t>
  </si>
  <si>
    <t>Agro.Trop.</t>
  </si>
  <si>
    <t>Prod.y Comerci</t>
  </si>
  <si>
    <t>No Respondieron</t>
  </si>
  <si>
    <t>Chuquisaca</t>
  </si>
  <si>
    <t>La Paz</t>
  </si>
  <si>
    <t>Oruro</t>
  </si>
  <si>
    <t>Cochabamba</t>
  </si>
  <si>
    <t>Santa Cruz</t>
  </si>
  <si>
    <t>Potosí</t>
  </si>
  <si>
    <t>Tarija</t>
  </si>
  <si>
    <t>Beni</t>
  </si>
  <si>
    <t>Pando</t>
  </si>
  <si>
    <t>TOT. Agro.Trop.</t>
  </si>
  <si>
    <t>TOT. Prod.y Comerci</t>
  </si>
  <si>
    <t>TOT. Agronomía</t>
  </si>
  <si>
    <t>TOT. T.S.Agropecuari</t>
  </si>
  <si>
    <t>TOT.Ing. Forestal y Made</t>
  </si>
  <si>
    <t>TOT.Med.Veterinaria y Z</t>
  </si>
  <si>
    <t>TOT. FACULTAD</t>
  </si>
  <si>
    <t>Perú</t>
  </si>
  <si>
    <t>Chile</t>
  </si>
  <si>
    <t>Argentina</t>
  </si>
  <si>
    <t>Paraguay</t>
  </si>
  <si>
    <t>Brasil</t>
  </si>
  <si>
    <t>Otros América</t>
  </si>
  <si>
    <t>Europa</t>
  </si>
  <si>
    <t>Asia</t>
  </si>
  <si>
    <t>Otros</t>
  </si>
  <si>
    <t>Urbano</t>
  </si>
  <si>
    <t>Rural</t>
  </si>
  <si>
    <t>Urbano Rural</t>
  </si>
  <si>
    <t>Trabaja</t>
  </si>
  <si>
    <t>No trabaja</t>
  </si>
  <si>
    <t>Eventual</t>
  </si>
  <si>
    <t>Tiempo Completo</t>
  </si>
  <si>
    <t>Medio tiempo</t>
  </si>
  <si>
    <t>Tiempo Horario</t>
  </si>
  <si>
    <t>Adjudicada</t>
  </si>
  <si>
    <t>Alquilada</t>
  </si>
  <si>
    <t>Anticretico</t>
  </si>
  <si>
    <t>Prestada</t>
  </si>
  <si>
    <t>Propia</t>
  </si>
  <si>
    <t>Sur</t>
  </si>
  <si>
    <t>Sopocachi</t>
  </si>
  <si>
    <t>Central</t>
  </si>
  <si>
    <t>Av. Perú</t>
  </si>
  <si>
    <t>Tembladerani</t>
  </si>
  <si>
    <t>Garita Cem.Tejar</t>
  </si>
  <si>
    <t>S.Pedro G.Poder</t>
  </si>
  <si>
    <t>Pura Pura</t>
  </si>
  <si>
    <t>C.Murillo Churu.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</si>
  <si>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</si>
  <si>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</si>
  <si>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</si>
  <si>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</si>
  <si>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</si>
  <si>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</si>
  <si>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</si>
  <si>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</si>
  <si>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</si>
  <si>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</si>
  <si>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</si>
  <si>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</si>
  <si>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</si>
  <si>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</si>
  <si>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</si>
  <si>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</si>
  <si>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Hasta los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</si>
  <si>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</si>
  <si>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</si>
  <si>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</si>
  <si>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</si>
  <si>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</si>
  <si>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</si>
  <si>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</si>
  <si>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</si>
  <si>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</si>
  <si>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Mixto</t>
  </si>
  <si>
    <t>Diurno</t>
  </si>
  <si>
    <t>Nocturno</t>
  </si>
  <si>
    <t>Tarde</t>
  </si>
  <si>
    <t>Soltero</t>
  </si>
  <si>
    <t>Casado</t>
  </si>
  <si>
    <t>Divorciado</t>
  </si>
  <si>
    <t>Viudo</t>
  </si>
  <si>
    <t>Concubinado</t>
  </si>
  <si>
    <t>Masculino</t>
  </si>
  <si>
    <t>Femenino</t>
  </si>
  <si>
    <t xml:space="preserve"> POBLACION UNIVERSITARIA DE LA U.M.S.A.</t>
  </si>
  <si>
    <t>FACULTAD DE AGRONOMIA</t>
  </si>
  <si>
    <t>TOTAL MATRICULADOS</t>
  </si>
  <si>
    <t>TRABAJO</t>
  </si>
  <si>
    <t>JORNADA LABORAL</t>
  </si>
  <si>
    <t>PROPIEDAD DE LA VIVIENDA</t>
  </si>
  <si>
    <t xml:space="preserve"> ZONA  DE  LA  VIVIENDA</t>
  </si>
  <si>
    <t>AÑOS DE PERMANENCIA EN LA UNIVERSIDAD</t>
  </si>
  <si>
    <t>EDAD EN AÑOS</t>
  </si>
  <si>
    <t>ADMINISTRACION COLEGIO DE EGRESO NIVEL MEDIO</t>
  </si>
  <si>
    <t>AREA DEL COLEGIO</t>
  </si>
  <si>
    <t>TURNO DEL COLEGIO</t>
  </si>
  <si>
    <t>ESTADO CIVIL</t>
  </si>
  <si>
    <t>GENERO</t>
  </si>
  <si>
    <t>ALUMNOS NUEVOS POR CARRERA</t>
  </si>
  <si>
    <t>Informe de compatibilidad para todoagr.xls</t>
  </si>
  <si>
    <t>Las siguientes características de este libro no son compatibles con versiones anteriores de Excel. Estas características podrían perderse o degradarse si guarda el libro con un formato de archivo anterior.</t>
  </si>
  <si>
    <t>Pérdida menor de fidelidad</t>
  </si>
  <si>
    <t>Nº de apariciones</t>
  </si>
  <si>
    <t>Las versiones anteriores de Excel no admiten formato en color en el texto del encabezado y pie de página. La información de formato en color se mostrará como texto sin formato en las versiones anteriores de Excel.</t>
  </si>
  <si>
    <t>Algunas celdas o estilos de este libro contienen un formato no admitido en el formato de archivo seleccionado. Estos formatos se convertirán al formato más cercano disponible.</t>
  </si>
  <si>
    <t>AREA DE NACIMIENTO</t>
  </si>
  <si>
    <t>EXTRANJEROS</t>
  </si>
  <si>
    <t>NACIONALES</t>
  </si>
  <si>
    <t>Prog.Med.Veterinaria y Z.</t>
  </si>
  <si>
    <t>Prog.Ing. Forestal y M,</t>
  </si>
  <si>
    <t>Prog.T.S. Prod. Lactea</t>
  </si>
  <si>
    <t>TOT.Prog.T.S.Prod.Lactea</t>
  </si>
  <si>
    <t>Ejecutar el 01/02/2021 09:43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</si>
</sst>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04"/>
    </font>
    <font>
      <sz val="10"/>
      <name val="Courier"/>
      <family val="3"/>
    </font>
    <font>
      <b/>
      <sz val="14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8"/>
      <color indexed="8"/>
      <name val="Segoe UI"/>
      <family val="2"/>
    </font>
    <font>
      <b/>
      <sz val="12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b/>
      <sz val="11"/>
      <color rgb="FF000000"/>
      <name val="Calibri"/>
      <family val="2"/>
      <charset val="204"/>
    </font>
    <font>
      <b/>
      <sz val="8"/>
      <color theme="1"/>
      <name val="Segoe UI"/>
      <family val="2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Segoe UI"/>
      <family val="2"/>
    </font>
    <font>
      <sz val="8"/>
      <name val="Courier"/>
      <family val="3"/>
    </font>
    <font>
      <b/>
      <sz val="8"/>
      <color rgb="FF000000"/>
      <name val="Segoe UI"/>
      <family val="2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 style="hair">
        <color indexed="64"/>
      </left>
      <right/>
      <top style="thin">
        <color theme="8" tint="0.39994506668294322"/>
      </top>
      <bottom/>
      <diagonal/>
    </border>
    <border>
      <left style="hair">
        <color indexed="64"/>
      </left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/>
    </xf>
    <xf numFmtId="0" fontId="0" fillId="0" borderId="6" xfId="0" applyBorder="1"/>
    <xf numFmtId="0" fontId="11" fillId="0" borderId="6" xfId="0" applyFont="1" applyBorder="1"/>
    <xf numFmtId="0" fontId="0" fillId="0" borderId="7" xfId="0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1" fontId="13" fillId="5" borderId="5" xfId="0" applyNumberFormat="1" applyFont="1" applyFill="1" applyBorder="1" applyAlignment="1">
      <alignment vertical="center"/>
    </xf>
    <xf numFmtId="1" fontId="13" fillId="0" borderId="5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vertical="center"/>
    </xf>
    <xf numFmtId="1" fontId="12" fillId="6" borderId="5" xfId="0" applyNumberFormat="1" applyFont="1" applyFill="1" applyBorder="1"/>
    <xf numFmtId="1" fontId="13" fillId="5" borderId="5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vertical="center"/>
    </xf>
    <xf numFmtId="1" fontId="10" fillId="5" borderId="5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1" fontId="3" fillId="5" borderId="8" xfId="0" applyNumberFormat="1" applyFont="1" applyFill="1" applyBorder="1" applyAlignment="1">
      <alignment vertical="center"/>
    </xf>
    <xf numFmtId="1" fontId="13" fillId="5" borderId="13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vertical="center"/>
    </xf>
    <xf numFmtId="1" fontId="13" fillId="2" borderId="5" xfId="0" applyNumberFormat="1" applyFont="1" applyFill="1" applyBorder="1" applyAlignment="1">
      <alignment vertical="center"/>
    </xf>
    <xf numFmtId="1" fontId="13" fillId="2" borderId="13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vertical="center"/>
    </xf>
    <xf numFmtId="1" fontId="4" fillId="0" borderId="8" xfId="0" applyNumberFormat="1" applyFont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 vertical="center"/>
    </xf>
    <xf numFmtId="1" fontId="12" fillId="6" borderId="13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/>
    <xf numFmtId="1" fontId="12" fillId="0" borderId="5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3" fillId="5" borderId="13" xfId="0" applyNumberFormat="1" applyFont="1" applyFill="1" applyBorder="1" applyAlignment="1">
      <alignment horizontal="center" vertical="center" wrapText="1"/>
    </xf>
    <xf numFmtId="1" fontId="13" fillId="7" borderId="13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vertical="center"/>
    </xf>
    <xf numFmtId="1" fontId="13" fillId="4" borderId="5" xfId="0" applyNumberFormat="1" applyFont="1" applyFill="1" applyBorder="1" applyAlignment="1">
      <alignment vertical="center"/>
    </xf>
    <xf numFmtId="1" fontId="13" fillId="4" borderId="13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13" xfId="0" applyFont="1" applyBorder="1"/>
    <xf numFmtId="0" fontId="14" fillId="0" borderId="0" xfId="0" applyFont="1"/>
    <xf numFmtId="0" fontId="15" fillId="0" borderId="0" xfId="0" applyFont="1"/>
    <xf numFmtId="0" fontId="16" fillId="0" borderId="6" xfId="0" applyFont="1" applyBorder="1"/>
    <xf numFmtId="0" fontId="16" fillId="0" borderId="0" xfId="0" applyFont="1"/>
    <xf numFmtId="1" fontId="12" fillId="0" borderId="0" xfId="0" applyNumberFormat="1" applyFont="1"/>
    <xf numFmtId="0" fontId="17" fillId="0" borderId="6" xfId="0" applyFont="1" applyBorder="1"/>
    <xf numFmtId="1" fontId="3" fillId="0" borderId="0" xfId="0" applyNumberFormat="1" applyFont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32"/>
  <sheetViews>
    <sheetView tabSelected="1" topLeftCell="A915" zoomScale="115" zoomScaleNormal="115" workbookViewId="0">
      <selection activeCell="K941" sqref="K941"/>
    </sheetView>
  </sheetViews>
  <sheetFormatPr baseColWidth="10" defaultColWidth="9.140625" defaultRowHeight="15" x14ac:dyDescent="0.25"/>
  <cols>
    <col min="1" max="1" width="1.7109375" style="16" customWidth="1"/>
    <col min="2" max="2" width="17.140625" style="16" customWidth="1"/>
    <col min="3" max="34" width="5.5703125" style="17" customWidth="1"/>
    <col min="35" max="36" width="9.140625" style="67"/>
  </cols>
  <sheetData>
    <row r="1" spans="1:36" s="1" customFormat="1" ht="23.25" customHeight="1" x14ac:dyDescent="0.15">
      <c r="A1" s="75" t="s">
        <v>94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64"/>
      <c r="AJ1" s="64"/>
    </row>
    <row r="2" spans="1:36" s="1" customFormat="1" ht="21" hidden="1" customHeight="1" x14ac:dyDescent="0.15">
      <c r="A2" s="76" t="s">
        <v>95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64"/>
      <c r="AJ2" s="64"/>
    </row>
    <row r="3" spans="1:36" s="2" customFormat="1" ht="14.45" customHeight="1" x14ac:dyDescent="0.3">
      <c r="A3" s="19"/>
      <c r="B3" s="38" t="s">
        <v>0</v>
      </c>
      <c r="C3" s="12">
        <v>1992</v>
      </c>
      <c r="D3" s="12">
        <v>1993</v>
      </c>
      <c r="E3" s="12">
        <v>1994</v>
      </c>
      <c r="F3" s="12">
        <v>1995</v>
      </c>
      <c r="G3" s="12">
        <v>1996</v>
      </c>
      <c r="H3" s="12">
        <v>1997</v>
      </c>
      <c r="I3" s="12">
        <v>1998</v>
      </c>
      <c r="J3" s="12">
        <v>1999</v>
      </c>
      <c r="K3" s="12">
        <v>2000</v>
      </c>
      <c r="L3" s="12">
        <v>2001</v>
      </c>
      <c r="M3" s="12">
        <v>2002</v>
      </c>
      <c r="N3" s="12">
        <v>2003</v>
      </c>
      <c r="O3" s="12">
        <v>2004</v>
      </c>
      <c r="P3" s="12">
        <v>2005</v>
      </c>
      <c r="Q3" s="12">
        <v>2006</v>
      </c>
      <c r="R3" s="12">
        <v>2007</v>
      </c>
      <c r="S3" s="12">
        <v>2008</v>
      </c>
      <c r="T3" s="12">
        <v>2009</v>
      </c>
      <c r="U3" s="12">
        <v>2010</v>
      </c>
      <c r="V3" s="12">
        <v>2011</v>
      </c>
      <c r="W3" s="12">
        <v>2012</v>
      </c>
      <c r="X3" s="12">
        <v>2013</v>
      </c>
      <c r="Y3" s="12">
        <v>2014</v>
      </c>
      <c r="Z3" s="12">
        <v>2015</v>
      </c>
      <c r="AA3" s="12">
        <v>2016</v>
      </c>
      <c r="AB3" s="12">
        <v>2017</v>
      </c>
      <c r="AC3" s="12">
        <v>2018</v>
      </c>
      <c r="AD3" s="12">
        <v>2019</v>
      </c>
      <c r="AE3" s="18">
        <v>2020</v>
      </c>
      <c r="AF3" s="18">
        <v>2021</v>
      </c>
      <c r="AG3" s="18">
        <v>2022</v>
      </c>
      <c r="AH3" s="18">
        <v>2023</v>
      </c>
      <c r="AI3" s="16"/>
      <c r="AJ3" s="16"/>
    </row>
    <row r="4" spans="1:36" s="2" customFormat="1" ht="14.45" customHeight="1" x14ac:dyDescent="0.3">
      <c r="A4" s="77" t="s">
        <v>96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16"/>
      <c r="AJ4" s="16"/>
    </row>
    <row r="5" spans="1:36" s="1" customFormat="1" ht="14.45" customHeight="1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64"/>
      <c r="AJ5" s="64"/>
    </row>
    <row r="6" spans="1:36" s="2" customFormat="1" ht="14.45" customHeight="1" x14ac:dyDescent="0.3">
      <c r="A6" s="39"/>
      <c r="B6" s="28" t="s">
        <v>6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81</v>
      </c>
      <c r="W6" s="20">
        <v>114</v>
      </c>
      <c r="X6" s="20">
        <v>140</v>
      </c>
      <c r="Y6" s="20">
        <v>128</v>
      </c>
      <c r="Z6" s="20">
        <v>143</v>
      </c>
      <c r="AA6" s="20">
        <v>140</v>
      </c>
      <c r="AB6" s="20">
        <v>132</v>
      </c>
      <c r="AC6" s="20">
        <v>131</v>
      </c>
      <c r="AD6" s="20">
        <v>113</v>
      </c>
      <c r="AE6" s="40">
        <v>88</v>
      </c>
      <c r="AF6" s="40">
        <v>60</v>
      </c>
      <c r="AG6" s="40">
        <v>49</v>
      </c>
      <c r="AH6" s="40">
        <v>33</v>
      </c>
      <c r="AI6" s="16"/>
      <c r="AJ6" s="16"/>
    </row>
    <row r="7" spans="1:36" s="2" customFormat="1" ht="14.45" customHeight="1" x14ac:dyDescent="0.3">
      <c r="A7" s="41"/>
      <c r="B7" s="29" t="s">
        <v>7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37</v>
      </c>
      <c r="W7" s="35">
        <v>267</v>
      </c>
      <c r="X7" s="35">
        <v>319</v>
      </c>
      <c r="Y7" s="35">
        <v>348</v>
      </c>
      <c r="Z7" s="35">
        <v>359</v>
      </c>
      <c r="AA7" s="35">
        <v>374</v>
      </c>
      <c r="AB7" s="35">
        <v>390</v>
      </c>
      <c r="AC7" s="35">
        <v>393</v>
      </c>
      <c r="AD7" s="35">
        <v>390</v>
      </c>
      <c r="AE7" s="42">
        <v>346</v>
      </c>
      <c r="AF7" s="42">
        <v>339</v>
      </c>
      <c r="AG7" s="42">
        <v>344</v>
      </c>
      <c r="AH7" s="42">
        <v>350</v>
      </c>
      <c r="AI7" s="16"/>
      <c r="AJ7" s="16"/>
    </row>
    <row r="8" spans="1:36" s="2" customFormat="1" ht="14.45" customHeight="1" x14ac:dyDescent="0.3">
      <c r="A8" s="39"/>
      <c r="B8" s="28" t="s">
        <v>1</v>
      </c>
      <c r="C8" s="20">
        <v>1847</v>
      </c>
      <c r="D8" s="20">
        <v>2025</v>
      </c>
      <c r="E8" s="20">
        <v>2161</v>
      </c>
      <c r="F8" s="20">
        <v>2043</v>
      </c>
      <c r="G8" s="20">
        <v>2096</v>
      </c>
      <c r="H8" s="20">
        <v>2169</v>
      </c>
      <c r="I8" s="20">
        <v>2276</v>
      </c>
      <c r="J8" s="20">
        <v>2106</v>
      </c>
      <c r="K8" s="20">
        <v>2055</v>
      </c>
      <c r="L8" s="20">
        <v>2058</v>
      </c>
      <c r="M8" s="20">
        <v>2112</v>
      </c>
      <c r="N8" s="20">
        <v>2165</v>
      </c>
      <c r="O8" s="20">
        <v>2197</v>
      </c>
      <c r="P8" s="20">
        <v>2364</v>
      </c>
      <c r="Q8" s="20">
        <v>2269</v>
      </c>
      <c r="R8" s="20">
        <v>2170</v>
      </c>
      <c r="S8" s="20">
        <v>2040</v>
      </c>
      <c r="T8" s="20">
        <v>2008</v>
      </c>
      <c r="U8" s="20">
        <v>2016</v>
      </c>
      <c r="V8" s="20">
        <v>1890</v>
      </c>
      <c r="W8" s="20">
        <v>1807</v>
      </c>
      <c r="X8" s="20">
        <v>1781</v>
      </c>
      <c r="Y8" s="20">
        <v>1648</v>
      </c>
      <c r="Z8" s="20">
        <v>1600</v>
      </c>
      <c r="AA8" s="20">
        <v>1541</v>
      </c>
      <c r="AB8" s="20">
        <v>1501</v>
      </c>
      <c r="AC8" s="20">
        <v>1505</v>
      </c>
      <c r="AD8" s="20">
        <v>1435</v>
      </c>
      <c r="AE8" s="40">
        <v>1368</v>
      </c>
      <c r="AF8" s="40">
        <v>1451</v>
      </c>
      <c r="AG8" s="40">
        <v>1398</v>
      </c>
      <c r="AH8" s="40">
        <v>1343</v>
      </c>
      <c r="AI8" s="16"/>
      <c r="AJ8" s="16"/>
    </row>
    <row r="9" spans="1:36" s="2" customFormat="1" ht="14.45" customHeight="1" x14ac:dyDescent="0.3">
      <c r="A9" s="41"/>
      <c r="B9" s="29" t="s">
        <v>2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180</v>
      </c>
      <c r="K9" s="35">
        <v>216</v>
      </c>
      <c r="L9" s="35">
        <v>264</v>
      </c>
      <c r="M9" s="35">
        <v>279</v>
      </c>
      <c r="N9" s="35">
        <v>298</v>
      </c>
      <c r="O9" s="35">
        <v>315</v>
      </c>
      <c r="P9" s="35">
        <v>329</v>
      </c>
      <c r="Q9" s="35">
        <v>302</v>
      </c>
      <c r="R9" s="35">
        <v>346</v>
      </c>
      <c r="S9" s="35">
        <v>325</v>
      </c>
      <c r="T9" s="35">
        <v>372</v>
      </c>
      <c r="U9" s="35">
        <v>375</v>
      </c>
      <c r="V9" s="35">
        <v>329</v>
      </c>
      <c r="W9" s="35">
        <v>127</v>
      </c>
      <c r="X9" s="35">
        <v>125</v>
      </c>
      <c r="Y9" s="35">
        <v>86</v>
      </c>
      <c r="Z9" s="35">
        <v>135</v>
      </c>
      <c r="AA9" s="35">
        <v>139</v>
      </c>
      <c r="AB9" s="35">
        <v>100</v>
      </c>
      <c r="AC9" s="35">
        <v>93</v>
      </c>
      <c r="AD9" s="35">
        <v>69</v>
      </c>
      <c r="AE9" s="42">
        <v>88</v>
      </c>
      <c r="AF9" s="42">
        <v>62</v>
      </c>
      <c r="AG9" s="42">
        <v>41</v>
      </c>
      <c r="AH9" s="42">
        <v>28</v>
      </c>
      <c r="AI9" s="16"/>
      <c r="AJ9" s="16"/>
    </row>
    <row r="10" spans="1:36" s="2" customFormat="1" ht="14.45" customHeight="1" x14ac:dyDescent="0.3">
      <c r="A10" s="39"/>
      <c r="B10" s="28" t="s">
        <v>3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23</v>
      </c>
      <c r="Y10" s="20">
        <v>19</v>
      </c>
      <c r="Z10" s="20">
        <v>14</v>
      </c>
      <c r="AA10" s="20">
        <v>14</v>
      </c>
      <c r="AB10" s="20">
        <v>11</v>
      </c>
      <c r="AC10" s="20">
        <v>10</v>
      </c>
      <c r="AD10" s="20">
        <v>9</v>
      </c>
      <c r="AE10" s="40">
        <v>24</v>
      </c>
      <c r="AF10" s="40">
        <v>19</v>
      </c>
      <c r="AG10" s="40">
        <v>17</v>
      </c>
      <c r="AH10" s="40">
        <v>18</v>
      </c>
      <c r="AI10" s="16"/>
      <c r="AJ10" s="16"/>
    </row>
    <row r="11" spans="1:36" s="2" customFormat="1" ht="14.45" customHeight="1" x14ac:dyDescent="0.3">
      <c r="A11" s="41"/>
      <c r="B11" s="29" t="s">
        <v>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71</v>
      </c>
      <c r="X11" s="35">
        <v>139</v>
      </c>
      <c r="Y11" s="35">
        <v>161</v>
      </c>
      <c r="Z11" s="35">
        <v>150</v>
      </c>
      <c r="AA11" s="35">
        <v>174</v>
      </c>
      <c r="AB11" s="35">
        <v>246</v>
      </c>
      <c r="AC11" s="35">
        <v>340</v>
      </c>
      <c r="AD11" s="35">
        <v>442</v>
      </c>
      <c r="AE11" s="42">
        <v>509</v>
      </c>
      <c r="AF11" s="42">
        <v>555</v>
      </c>
      <c r="AG11" s="42">
        <v>600</v>
      </c>
      <c r="AH11" s="42">
        <v>626</v>
      </c>
      <c r="AI11" s="16"/>
      <c r="AJ11" s="16"/>
    </row>
    <row r="12" spans="1:36" s="2" customFormat="1" ht="14.45" customHeight="1" x14ac:dyDescent="0.3">
      <c r="A12" s="41"/>
      <c r="B12" s="29" t="s">
        <v>120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42">
        <v>30</v>
      </c>
      <c r="AF12" s="42">
        <v>27</v>
      </c>
      <c r="AG12" s="42">
        <v>22</v>
      </c>
      <c r="AH12" s="42">
        <v>19</v>
      </c>
      <c r="AI12" s="16"/>
      <c r="AJ12" s="16"/>
    </row>
    <row r="13" spans="1:36" s="3" customFormat="1" ht="14.45" customHeight="1" x14ac:dyDescent="0.3">
      <c r="A13" s="39" t="s">
        <v>5</v>
      </c>
      <c r="B13" s="37"/>
      <c r="C13" s="21">
        <f>SUM(C6:C12)</f>
        <v>1847</v>
      </c>
      <c r="D13" s="21">
        <f t="shared" ref="D13:AE13" si="0">SUM(D6:D12)</f>
        <v>2025</v>
      </c>
      <c r="E13" s="21">
        <f t="shared" si="0"/>
        <v>2161</v>
      </c>
      <c r="F13" s="21">
        <f t="shared" si="0"/>
        <v>2043</v>
      </c>
      <c r="G13" s="21">
        <f t="shared" si="0"/>
        <v>2096</v>
      </c>
      <c r="H13" s="21">
        <f t="shared" si="0"/>
        <v>2169</v>
      </c>
      <c r="I13" s="21">
        <f t="shared" si="0"/>
        <v>2276</v>
      </c>
      <c r="J13" s="21">
        <f t="shared" si="0"/>
        <v>2286</v>
      </c>
      <c r="K13" s="21">
        <f t="shared" si="0"/>
        <v>2271</v>
      </c>
      <c r="L13" s="21">
        <f t="shared" si="0"/>
        <v>2322</v>
      </c>
      <c r="M13" s="21">
        <f t="shared" si="0"/>
        <v>2391</v>
      </c>
      <c r="N13" s="21">
        <f t="shared" si="0"/>
        <v>2463</v>
      </c>
      <c r="O13" s="21">
        <f t="shared" si="0"/>
        <v>2512</v>
      </c>
      <c r="P13" s="21">
        <f t="shared" si="0"/>
        <v>2693</v>
      </c>
      <c r="Q13" s="21">
        <f t="shared" si="0"/>
        <v>2571</v>
      </c>
      <c r="R13" s="21">
        <f t="shared" si="0"/>
        <v>2516</v>
      </c>
      <c r="S13" s="21">
        <f t="shared" si="0"/>
        <v>2365</v>
      </c>
      <c r="T13" s="21">
        <f t="shared" si="0"/>
        <v>2380</v>
      </c>
      <c r="U13" s="21">
        <f t="shared" si="0"/>
        <v>2391</v>
      </c>
      <c r="V13" s="21">
        <f t="shared" si="0"/>
        <v>2337</v>
      </c>
      <c r="W13" s="21">
        <f t="shared" si="0"/>
        <v>2386</v>
      </c>
      <c r="X13" s="21">
        <f t="shared" si="0"/>
        <v>2527</v>
      </c>
      <c r="Y13" s="21">
        <f t="shared" si="0"/>
        <v>2390</v>
      </c>
      <c r="Z13" s="21">
        <f t="shared" si="0"/>
        <v>2401</v>
      </c>
      <c r="AA13" s="21">
        <f t="shared" si="0"/>
        <v>2382</v>
      </c>
      <c r="AB13" s="21">
        <f t="shared" si="0"/>
        <v>2380</v>
      </c>
      <c r="AC13" s="21">
        <f t="shared" si="0"/>
        <v>2472</v>
      </c>
      <c r="AD13" s="21">
        <f t="shared" si="0"/>
        <v>2458</v>
      </c>
      <c r="AE13" s="43">
        <f t="shared" si="0"/>
        <v>2453</v>
      </c>
      <c r="AF13" s="43">
        <f t="shared" ref="AF13:AH13" si="1">SUM(AF6:AF12)</f>
        <v>2513</v>
      </c>
      <c r="AG13" s="43">
        <f t="shared" ref="AG13" si="2">SUM(AG6:AG12)</f>
        <v>2471</v>
      </c>
      <c r="AH13" s="43">
        <f t="shared" si="1"/>
        <v>2417</v>
      </c>
      <c r="AI13" s="65"/>
      <c r="AJ13" s="65"/>
    </row>
    <row r="14" spans="1:36" s="3" customFormat="1" ht="14.45" customHeight="1" x14ac:dyDescent="0.3">
      <c r="A14" s="71" t="s">
        <v>108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65"/>
      <c r="AJ14" s="65"/>
    </row>
    <row r="15" spans="1:36" s="1" customFormat="1" ht="14.45" customHeight="1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64"/>
      <c r="AJ15" s="64"/>
    </row>
    <row r="16" spans="1:36" s="2" customFormat="1" ht="14.45" customHeight="1" x14ac:dyDescent="0.3">
      <c r="A16" s="44"/>
      <c r="B16" s="45" t="s">
        <v>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32</v>
      </c>
      <c r="W16" s="22">
        <v>39</v>
      </c>
      <c r="X16" s="22">
        <v>32</v>
      </c>
      <c r="Y16" s="22">
        <v>1</v>
      </c>
      <c r="Z16" s="22">
        <v>20</v>
      </c>
      <c r="AA16" s="22">
        <v>1</v>
      </c>
      <c r="AB16" s="22">
        <v>0</v>
      </c>
      <c r="AC16" s="22">
        <v>0</v>
      </c>
      <c r="AD16" s="22">
        <v>0</v>
      </c>
      <c r="AE16" s="46">
        <v>0</v>
      </c>
      <c r="AF16" s="46">
        <v>0</v>
      </c>
      <c r="AG16" s="46">
        <v>0</v>
      </c>
      <c r="AH16" s="46">
        <v>0</v>
      </c>
      <c r="AI16" s="16"/>
      <c r="AJ16" s="16"/>
    </row>
    <row r="17" spans="1:36" s="2" customFormat="1" ht="14.45" customHeight="1" x14ac:dyDescent="0.3">
      <c r="A17" s="41"/>
      <c r="B17" s="29" t="s">
        <v>7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37</v>
      </c>
      <c r="W17" s="35">
        <v>63</v>
      </c>
      <c r="X17" s="35">
        <v>51</v>
      </c>
      <c r="Y17" s="35">
        <v>45</v>
      </c>
      <c r="Z17" s="35">
        <v>32</v>
      </c>
      <c r="AA17" s="35">
        <v>44</v>
      </c>
      <c r="AB17" s="35">
        <v>39</v>
      </c>
      <c r="AC17" s="35">
        <v>38</v>
      </c>
      <c r="AD17" s="35">
        <v>45</v>
      </c>
      <c r="AE17" s="42">
        <v>22</v>
      </c>
      <c r="AF17" s="42">
        <v>26</v>
      </c>
      <c r="AG17" s="42">
        <v>43</v>
      </c>
      <c r="AH17" s="42">
        <v>42</v>
      </c>
      <c r="AI17" s="16"/>
      <c r="AJ17" s="16"/>
    </row>
    <row r="18" spans="1:36" s="2" customFormat="1" ht="14.45" customHeight="1" x14ac:dyDescent="0.3">
      <c r="A18" s="44"/>
      <c r="B18" s="45" t="s">
        <v>1</v>
      </c>
      <c r="C18" s="22">
        <v>333</v>
      </c>
      <c r="D18" s="22">
        <v>371</v>
      </c>
      <c r="E18" s="22">
        <v>286</v>
      </c>
      <c r="F18" s="22">
        <v>185</v>
      </c>
      <c r="G18" s="22">
        <v>234</v>
      </c>
      <c r="H18" s="22">
        <v>226</v>
      </c>
      <c r="I18" s="22">
        <v>293</v>
      </c>
      <c r="J18" s="22">
        <v>157</v>
      </c>
      <c r="K18" s="22">
        <v>87</v>
      </c>
      <c r="L18" s="22">
        <v>155</v>
      </c>
      <c r="M18" s="22">
        <v>222</v>
      </c>
      <c r="N18" s="22">
        <v>204</v>
      </c>
      <c r="O18" s="22">
        <v>214</v>
      </c>
      <c r="P18" s="22">
        <v>416</v>
      </c>
      <c r="Q18" s="22">
        <v>245</v>
      </c>
      <c r="R18" s="22">
        <v>145</v>
      </c>
      <c r="S18" s="22">
        <v>156</v>
      </c>
      <c r="T18" s="22">
        <v>193</v>
      </c>
      <c r="U18" s="22">
        <v>240</v>
      </c>
      <c r="V18" s="22">
        <v>140</v>
      </c>
      <c r="W18" s="22">
        <v>172</v>
      </c>
      <c r="X18" s="22">
        <v>161</v>
      </c>
      <c r="Y18" s="22">
        <v>94</v>
      </c>
      <c r="Z18" s="22">
        <v>167</v>
      </c>
      <c r="AA18" s="22">
        <v>146</v>
      </c>
      <c r="AB18" s="22">
        <v>192</v>
      </c>
      <c r="AC18" s="22">
        <v>168</v>
      </c>
      <c r="AD18" s="22">
        <v>164</v>
      </c>
      <c r="AE18" s="46">
        <v>125</v>
      </c>
      <c r="AF18" s="46">
        <v>165</v>
      </c>
      <c r="AG18" s="46">
        <v>144</v>
      </c>
      <c r="AH18" s="46">
        <v>151</v>
      </c>
      <c r="AI18" s="16"/>
      <c r="AJ18" s="16"/>
    </row>
    <row r="19" spans="1:36" s="2" customFormat="1" ht="14.45" customHeight="1" x14ac:dyDescent="0.3">
      <c r="A19" s="41"/>
      <c r="B19" s="29" t="s">
        <v>2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57</v>
      </c>
      <c r="K19" s="35">
        <v>58</v>
      </c>
      <c r="L19" s="35">
        <v>67</v>
      </c>
      <c r="M19" s="35">
        <v>60</v>
      </c>
      <c r="N19" s="35">
        <v>51</v>
      </c>
      <c r="O19" s="35">
        <v>58</v>
      </c>
      <c r="P19" s="35">
        <v>75</v>
      </c>
      <c r="Q19" s="35">
        <v>44</v>
      </c>
      <c r="R19" s="35">
        <v>107</v>
      </c>
      <c r="S19" s="35">
        <v>63</v>
      </c>
      <c r="T19" s="35">
        <v>96</v>
      </c>
      <c r="U19" s="35">
        <v>49</v>
      </c>
      <c r="V19" s="35">
        <v>16</v>
      </c>
      <c r="W19" s="35">
        <v>0</v>
      </c>
      <c r="X19" s="35">
        <v>57</v>
      </c>
      <c r="Y19" s="35">
        <v>0</v>
      </c>
      <c r="Z19" s="35">
        <v>39</v>
      </c>
      <c r="AA19" s="35">
        <v>25</v>
      </c>
      <c r="AB19" s="35">
        <v>0</v>
      </c>
      <c r="AC19" s="35">
        <v>0</v>
      </c>
      <c r="AD19" s="35">
        <v>0</v>
      </c>
      <c r="AE19" s="42">
        <v>40</v>
      </c>
      <c r="AF19" s="42">
        <v>0</v>
      </c>
      <c r="AG19" s="42">
        <v>0</v>
      </c>
      <c r="AH19" s="42">
        <v>0</v>
      </c>
      <c r="AI19" s="16"/>
      <c r="AJ19" s="16"/>
    </row>
    <row r="20" spans="1:36" s="2" customFormat="1" ht="14.45" customHeight="1" x14ac:dyDescent="0.3">
      <c r="A20" s="44"/>
      <c r="B20" s="45" t="s">
        <v>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23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46">
        <v>16</v>
      </c>
      <c r="AF20" s="46">
        <v>0</v>
      </c>
      <c r="AG20" s="46">
        <v>0</v>
      </c>
      <c r="AH20" s="46">
        <v>0</v>
      </c>
      <c r="AI20" s="16"/>
      <c r="AJ20" s="16"/>
    </row>
    <row r="21" spans="1:36" s="2" customFormat="1" ht="14.45" customHeight="1" x14ac:dyDescent="0.3">
      <c r="A21" s="41"/>
      <c r="B21" s="29" t="s">
        <v>4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71</v>
      </c>
      <c r="X21" s="35">
        <v>70</v>
      </c>
      <c r="Y21" s="35">
        <v>39</v>
      </c>
      <c r="Z21" s="35">
        <v>3</v>
      </c>
      <c r="AA21" s="35">
        <v>32</v>
      </c>
      <c r="AB21" s="35">
        <v>82</v>
      </c>
      <c r="AC21" s="35">
        <v>101</v>
      </c>
      <c r="AD21" s="35">
        <v>125</v>
      </c>
      <c r="AE21" s="42">
        <v>93</v>
      </c>
      <c r="AF21" s="42">
        <v>64</v>
      </c>
      <c r="AG21" s="42">
        <v>86</v>
      </c>
      <c r="AH21" s="42">
        <v>89</v>
      </c>
      <c r="AI21" s="16"/>
      <c r="AJ21" s="16"/>
    </row>
    <row r="22" spans="1:36" s="2" customFormat="1" ht="14.45" customHeight="1" x14ac:dyDescent="0.3">
      <c r="A22" s="41"/>
      <c r="B22" s="29" t="s">
        <v>120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42">
        <v>30</v>
      </c>
      <c r="AF22" s="42">
        <v>0</v>
      </c>
      <c r="AG22" s="42">
        <v>0</v>
      </c>
      <c r="AH22" s="42">
        <v>0</v>
      </c>
      <c r="AI22" s="16"/>
      <c r="AJ22" s="16"/>
    </row>
    <row r="23" spans="1:36" s="3" customFormat="1" ht="14.45" customHeight="1" x14ac:dyDescent="0.3">
      <c r="A23" s="44" t="s">
        <v>5</v>
      </c>
      <c r="B23" s="36"/>
      <c r="C23" s="23">
        <f>SUM(C16:C22)</f>
        <v>333</v>
      </c>
      <c r="D23" s="23">
        <f t="shared" ref="D23:AE23" si="3">SUM(D16:D22)</f>
        <v>371</v>
      </c>
      <c r="E23" s="23">
        <f t="shared" si="3"/>
        <v>286</v>
      </c>
      <c r="F23" s="23">
        <f t="shared" si="3"/>
        <v>185</v>
      </c>
      <c r="G23" s="23">
        <f t="shared" si="3"/>
        <v>234</v>
      </c>
      <c r="H23" s="23">
        <f t="shared" si="3"/>
        <v>226</v>
      </c>
      <c r="I23" s="23">
        <f t="shared" si="3"/>
        <v>293</v>
      </c>
      <c r="J23" s="23">
        <f t="shared" si="3"/>
        <v>214</v>
      </c>
      <c r="K23" s="23">
        <f t="shared" si="3"/>
        <v>145</v>
      </c>
      <c r="L23" s="23">
        <f t="shared" si="3"/>
        <v>222</v>
      </c>
      <c r="M23" s="23">
        <f t="shared" si="3"/>
        <v>282</v>
      </c>
      <c r="N23" s="23">
        <f t="shared" si="3"/>
        <v>255</v>
      </c>
      <c r="O23" s="23">
        <f t="shared" si="3"/>
        <v>272</v>
      </c>
      <c r="P23" s="23">
        <f t="shared" si="3"/>
        <v>491</v>
      </c>
      <c r="Q23" s="23">
        <f t="shared" si="3"/>
        <v>289</v>
      </c>
      <c r="R23" s="23">
        <f t="shared" si="3"/>
        <v>252</v>
      </c>
      <c r="S23" s="23">
        <f t="shared" si="3"/>
        <v>219</v>
      </c>
      <c r="T23" s="23">
        <f t="shared" si="3"/>
        <v>289</v>
      </c>
      <c r="U23" s="23">
        <f t="shared" si="3"/>
        <v>289</v>
      </c>
      <c r="V23" s="23">
        <f t="shared" si="3"/>
        <v>225</v>
      </c>
      <c r="W23" s="23">
        <f t="shared" si="3"/>
        <v>345</v>
      </c>
      <c r="X23" s="23">
        <f t="shared" si="3"/>
        <v>394</v>
      </c>
      <c r="Y23" s="23">
        <f t="shared" si="3"/>
        <v>179</v>
      </c>
      <c r="Z23" s="23">
        <f t="shared" si="3"/>
        <v>261</v>
      </c>
      <c r="AA23" s="23">
        <f t="shared" si="3"/>
        <v>248</v>
      </c>
      <c r="AB23" s="23">
        <f t="shared" si="3"/>
        <v>313</v>
      </c>
      <c r="AC23" s="23">
        <f t="shared" si="3"/>
        <v>307</v>
      </c>
      <c r="AD23" s="23">
        <f t="shared" si="3"/>
        <v>334</v>
      </c>
      <c r="AE23" s="47">
        <f t="shared" si="3"/>
        <v>326</v>
      </c>
      <c r="AF23" s="47">
        <f t="shared" ref="AF23:AH23" si="4">SUM(AF16:AF22)</f>
        <v>255</v>
      </c>
      <c r="AG23" s="47">
        <f t="shared" ref="AG23" si="5">SUM(AG16:AG22)</f>
        <v>273</v>
      </c>
      <c r="AH23" s="47">
        <f t="shared" si="4"/>
        <v>282</v>
      </c>
      <c r="AI23" s="65"/>
      <c r="AJ23" s="65"/>
    </row>
    <row r="24" spans="1:36" s="3" customFormat="1" ht="14.45" customHeight="1" x14ac:dyDescent="0.3">
      <c r="A24" s="71" t="s">
        <v>117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65"/>
      <c r="AJ24" s="65"/>
    </row>
    <row r="25" spans="1:36" s="1" customFormat="1" ht="14.45" customHeight="1" x14ac:dyDescent="0.1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64"/>
      <c r="AJ25" s="64"/>
    </row>
    <row r="26" spans="1:36" s="2" customFormat="1" ht="14.45" customHeight="1" x14ac:dyDescent="0.3">
      <c r="A26" s="39" t="s">
        <v>8</v>
      </c>
      <c r="B26" s="28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40"/>
      <c r="AF26" s="40"/>
      <c r="AG26" s="40"/>
      <c r="AH26" s="40"/>
      <c r="AI26" s="16"/>
      <c r="AJ26" s="16"/>
    </row>
    <row r="27" spans="1:36" s="2" customFormat="1" ht="14.45" customHeight="1" x14ac:dyDescent="0.3">
      <c r="A27" s="41"/>
      <c r="B27" s="29" t="s">
        <v>6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2</v>
      </c>
      <c r="W27" s="35">
        <v>3</v>
      </c>
      <c r="X27" s="35">
        <v>10</v>
      </c>
      <c r="Y27" s="35">
        <v>8</v>
      </c>
      <c r="Z27" s="35">
        <v>8</v>
      </c>
      <c r="AA27" s="35">
        <v>0</v>
      </c>
      <c r="AB27" s="35">
        <v>7</v>
      </c>
      <c r="AC27" s="35">
        <v>6</v>
      </c>
      <c r="AD27" s="35">
        <v>5</v>
      </c>
      <c r="AE27" s="42">
        <v>5</v>
      </c>
      <c r="AF27" s="42">
        <v>0</v>
      </c>
      <c r="AG27" s="42">
        <v>0</v>
      </c>
      <c r="AH27" s="42">
        <v>0</v>
      </c>
      <c r="AI27" s="16"/>
      <c r="AJ27" s="16"/>
    </row>
    <row r="28" spans="1:36" s="2" customFormat="1" ht="14.45" customHeight="1" x14ac:dyDescent="0.3">
      <c r="A28" s="39"/>
      <c r="B28" s="28" t="s">
        <v>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7</v>
      </c>
      <c r="X28" s="20">
        <v>10</v>
      </c>
      <c r="Y28" s="20">
        <v>10</v>
      </c>
      <c r="Z28" s="20">
        <v>9</v>
      </c>
      <c r="AA28" s="20">
        <v>0</v>
      </c>
      <c r="AB28" s="20">
        <v>7</v>
      </c>
      <c r="AC28" s="20">
        <v>6</v>
      </c>
      <c r="AD28" s="20">
        <v>6</v>
      </c>
      <c r="AE28" s="40">
        <v>5</v>
      </c>
      <c r="AF28" s="40">
        <v>0</v>
      </c>
      <c r="AG28" s="40">
        <v>0</v>
      </c>
      <c r="AH28" s="40">
        <v>0</v>
      </c>
      <c r="AI28" s="16"/>
      <c r="AJ28" s="16"/>
    </row>
    <row r="29" spans="1:36" s="2" customFormat="1" ht="14.45" customHeight="1" x14ac:dyDescent="0.3">
      <c r="A29" s="41"/>
      <c r="B29" s="48" t="s">
        <v>1</v>
      </c>
      <c r="C29" s="35">
        <v>62</v>
      </c>
      <c r="D29" s="35">
        <v>56</v>
      </c>
      <c r="E29" s="35">
        <v>65</v>
      </c>
      <c r="F29" s="35">
        <v>61</v>
      </c>
      <c r="G29" s="35">
        <v>54</v>
      </c>
      <c r="H29" s="35">
        <v>57</v>
      </c>
      <c r="I29" s="35">
        <v>54</v>
      </c>
      <c r="J29" s="35">
        <v>48</v>
      </c>
      <c r="K29" s="35">
        <v>44</v>
      </c>
      <c r="L29" s="35">
        <v>40</v>
      </c>
      <c r="M29" s="35">
        <v>38</v>
      </c>
      <c r="N29" s="35">
        <v>36</v>
      </c>
      <c r="O29" s="35">
        <v>31</v>
      </c>
      <c r="P29" s="35">
        <v>35</v>
      </c>
      <c r="Q29" s="35">
        <v>2</v>
      </c>
      <c r="R29" s="35">
        <v>124</v>
      </c>
      <c r="S29" s="35">
        <v>113</v>
      </c>
      <c r="T29" s="35">
        <v>105</v>
      </c>
      <c r="U29" s="35">
        <v>105</v>
      </c>
      <c r="V29" s="35">
        <v>97</v>
      </c>
      <c r="W29" s="35">
        <v>88</v>
      </c>
      <c r="X29" s="35">
        <v>33</v>
      </c>
      <c r="Y29" s="35">
        <v>31</v>
      </c>
      <c r="Z29" s="35">
        <v>40</v>
      </c>
      <c r="AA29" s="35">
        <v>0</v>
      </c>
      <c r="AB29" s="35">
        <v>35</v>
      </c>
      <c r="AC29" s="35">
        <v>28</v>
      </c>
      <c r="AD29" s="35">
        <v>24</v>
      </c>
      <c r="AE29" s="42">
        <v>23</v>
      </c>
      <c r="AF29" s="42">
        <v>2</v>
      </c>
      <c r="AG29" s="42">
        <v>2</v>
      </c>
      <c r="AH29" s="42">
        <v>5</v>
      </c>
      <c r="AI29" s="16"/>
      <c r="AJ29" s="16"/>
    </row>
    <row r="30" spans="1:36" s="2" customFormat="1" ht="14.45" customHeight="1" x14ac:dyDescent="0.3">
      <c r="A30" s="39"/>
      <c r="B30" s="28" t="s">
        <v>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21</v>
      </c>
      <c r="K30" s="20">
        <v>15</v>
      </c>
      <c r="L30" s="20">
        <v>16</v>
      </c>
      <c r="M30" s="20">
        <v>15</v>
      </c>
      <c r="N30" s="20">
        <v>17</v>
      </c>
      <c r="O30" s="20">
        <v>17</v>
      </c>
      <c r="P30" s="20">
        <v>15</v>
      </c>
      <c r="Q30" s="20">
        <v>0</v>
      </c>
      <c r="R30" s="20">
        <v>63</v>
      </c>
      <c r="S30" s="20">
        <v>50</v>
      </c>
      <c r="T30" s="20">
        <v>48</v>
      </c>
      <c r="U30" s="20">
        <v>45</v>
      </c>
      <c r="V30" s="20">
        <v>40</v>
      </c>
      <c r="W30" s="20">
        <v>18</v>
      </c>
      <c r="X30" s="20">
        <v>8</v>
      </c>
      <c r="Y30" s="20">
        <v>7</v>
      </c>
      <c r="Z30" s="20">
        <v>5</v>
      </c>
      <c r="AA30" s="20">
        <v>0</v>
      </c>
      <c r="AB30" s="20">
        <v>0</v>
      </c>
      <c r="AC30" s="20">
        <v>0</v>
      </c>
      <c r="AD30" s="20">
        <v>0</v>
      </c>
      <c r="AE30" s="40">
        <v>0</v>
      </c>
      <c r="AF30" s="40">
        <v>0</v>
      </c>
      <c r="AG30" s="40">
        <v>0</v>
      </c>
      <c r="AH30" s="40">
        <v>0</v>
      </c>
      <c r="AI30" s="16"/>
      <c r="AJ30" s="16"/>
    </row>
    <row r="31" spans="1:36" s="2" customFormat="1" ht="14.45" customHeight="1" x14ac:dyDescent="0.3">
      <c r="A31" s="41"/>
      <c r="B31" s="29" t="s">
        <v>3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42">
        <v>0</v>
      </c>
      <c r="AF31" s="42">
        <v>0</v>
      </c>
      <c r="AG31" s="42">
        <v>0</v>
      </c>
      <c r="AH31" s="42">
        <v>0</v>
      </c>
      <c r="AI31" s="16"/>
      <c r="AJ31" s="16"/>
    </row>
    <row r="32" spans="1:36" s="2" customFormat="1" ht="14.45" customHeight="1" x14ac:dyDescent="0.3">
      <c r="A32" s="39"/>
      <c r="B32" s="28" t="s">
        <v>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1</v>
      </c>
      <c r="AB32" s="20">
        <v>3</v>
      </c>
      <c r="AC32" s="20">
        <v>4</v>
      </c>
      <c r="AD32" s="20">
        <v>5</v>
      </c>
      <c r="AE32" s="40">
        <v>6</v>
      </c>
      <c r="AF32" s="40">
        <v>5</v>
      </c>
      <c r="AG32" s="40">
        <v>6</v>
      </c>
      <c r="AH32" s="40">
        <v>6</v>
      </c>
      <c r="AI32" s="16"/>
      <c r="AJ32" s="16"/>
    </row>
    <row r="33" spans="1:36" s="2" customFormat="1" ht="14.45" customHeight="1" x14ac:dyDescent="0.3">
      <c r="A33" s="39"/>
      <c r="B33" s="28" t="s">
        <v>120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40">
        <v>0</v>
      </c>
      <c r="AF33" s="40">
        <v>0</v>
      </c>
      <c r="AG33" s="40">
        <v>0</v>
      </c>
      <c r="AH33" s="40">
        <v>0</v>
      </c>
      <c r="AI33" s="16"/>
      <c r="AJ33" s="16"/>
    </row>
    <row r="34" spans="1:36" s="2" customFormat="1" ht="14.45" customHeight="1" x14ac:dyDescent="0.3">
      <c r="A34" s="41" t="s">
        <v>9</v>
      </c>
      <c r="B34" s="29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42"/>
      <c r="AF34" s="42"/>
      <c r="AG34" s="42"/>
      <c r="AH34" s="42"/>
      <c r="AI34" s="16"/>
      <c r="AJ34" s="16"/>
    </row>
    <row r="35" spans="1:36" s="2" customFormat="1" ht="14.45" customHeight="1" x14ac:dyDescent="0.3">
      <c r="A35" s="39"/>
      <c r="B35" s="28" t="s">
        <v>6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1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40">
        <v>0</v>
      </c>
      <c r="AF35" s="40">
        <v>0</v>
      </c>
      <c r="AG35" s="40">
        <v>0</v>
      </c>
      <c r="AH35" s="40">
        <v>0</v>
      </c>
      <c r="AI35" s="16"/>
      <c r="AJ35" s="16"/>
    </row>
    <row r="36" spans="1:36" s="2" customFormat="1" ht="14.45" customHeight="1" x14ac:dyDescent="0.3">
      <c r="A36" s="41"/>
      <c r="B36" s="29" t="s">
        <v>7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42">
        <v>0</v>
      </c>
      <c r="AF36" s="42">
        <v>0</v>
      </c>
      <c r="AG36" s="42">
        <v>0</v>
      </c>
      <c r="AH36" s="42">
        <v>0</v>
      </c>
      <c r="AI36" s="16"/>
      <c r="AJ36" s="16"/>
    </row>
    <row r="37" spans="1:36" s="2" customFormat="1" ht="14.45" customHeight="1" x14ac:dyDescent="0.3">
      <c r="A37" s="39"/>
      <c r="B37" s="28" t="s">
        <v>1</v>
      </c>
      <c r="C37" s="20">
        <v>11</v>
      </c>
      <c r="D37" s="20">
        <v>13</v>
      </c>
      <c r="E37" s="20">
        <v>9</v>
      </c>
      <c r="F37" s="20">
        <v>8</v>
      </c>
      <c r="G37" s="20">
        <v>9</v>
      </c>
      <c r="H37" s="20">
        <v>10</v>
      </c>
      <c r="I37" s="20">
        <v>12</v>
      </c>
      <c r="J37" s="20">
        <v>9</v>
      </c>
      <c r="K37" s="20">
        <v>9</v>
      </c>
      <c r="L37" s="20">
        <v>9</v>
      </c>
      <c r="M37" s="20">
        <v>11</v>
      </c>
      <c r="N37" s="20">
        <v>11</v>
      </c>
      <c r="O37" s="20">
        <v>10</v>
      </c>
      <c r="P37" s="20">
        <v>6</v>
      </c>
      <c r="Q37" s="20">
        <v>67</v>
      </c>
      <c r="R37" s="20">
        <v>60</v>
      </c>
      <c r="S37" s="20">
        <v>57</v>
      </c>
      <c r="T37" s="20">
        <v>53</v>
      </c>
      <c r="U37" s="20">
        <v>12</v>
      </c>
      <c r="V37" s="20">
        <v>12</v>
      </c>
      <c r="W37" s="20">
        <v>11</v>
      </c>
      <c r="X37" s="20">
        <v>7</v>
      </c>
      <c r="Y37" s="20">
        <v>5</v>
      </c>
      <c r="Z37" s="20">
        <v>3</v>
      </c>
      <c r="AA37" s="20">
        <v>2</v>
      </c>
      <c r="AB37" s="20">
        <v>0</v>
      </c>
      <c r="AC37" s="20">
        <v>1</v>
      </c>
      <c r="AD37" s="20">
        <v>0</v>
      </c>
      <c r="AE37" s="40">
        <v>1</v>
      </c>
      <c r="AF37" s="40">
        <v>0</v>
      </c>
      <c r="AG37" s="40">
        <v>0</v>
      </c>
      <c r="AH37" s="40">
        <v>0</v>
      </c>
      <c r="AI37" s="16"/>
      <c r="AJ37" s="16"/>
    </row>
    <row r="38" spans="1:36" s="2" customFormat="1" ht="14.45" customHeight="1" x14ac:dyDescent="0.3">
      <c r="A38" s="41"/>
      <c r="B38" s="29" t="s">
        <v>2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1</v>
      </c>
      <c r="M38" s="35">
        <v>1</v>
      </c>
      <c r="N38" s="35">
        <v>1</v>
      </c>
      <c r="O38" s="35">
        <v>1</v>
      </c>
      <c r="P38" s="35">
        <v>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1</v>
      </c>
      <c r="Y38" s="35">
        <v>1</v>
      </c>
      <c r="Z38" s="35">
        <v>1</v>
      </c>
      <c r="AA38" s="35">
        <v>1</v>
      </c>
      <c r="AB38" s="35">
        <v>1</v>
      </c>
      <c r="AC38" s="35">
        <v>1</v>
      </c>
      <c r="AD38" s="35">
        <v>1</v>
      </c>
      <c r="AE38" s="42">
        <v>1</v>
      </c>
      <c r="AF38" s="42">
        <v>0</v>
      </c>
      <c r="AG38" s="42">
        <v>0</v>
      </c>
      <c r="AH38" s="42">
        <v>0</v>
      </c>
      <c r="AI38" s="16"/>
      <c r="AJ38" s="16"/>
    </row>
    <row r="39" spans="1:36" s="2" customFormat="1" ht="14.45" customHeight="1" x14ac:dyDescent="0.3">
      <c r="A39" s="39"/>
      <c r="B39" s="28" t="s">
        <v>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40">
        <v>0</v>
      </c>
      <c r="AF39" s="40">
        <v>0</v>
      </c>
      <c r="AG39" s="40">
        <v>0</v>
      </c>
      <c r="AH39" s="40">
        <v>0</v>
      </c>
      <c r="AI39" s="16"/>
      <c r="AJ39" s="16"/>
    </row>
    <row r="40" spans="1:36" s="2" customFormat="1" ht="14.45" customHeight="1" x14ac:dyDescent="0.3">
      <c r="A40" s="41"/>
      <c r="B40" s="29" t="s">
        <v>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42">
        <v>0</v>
      </c>
      <c r="AF40" s="42">
        <v>1</v>
      </c>
      <c r="AG40" s="42">
        <v>1</v>
      </c>
      <c r="AH40" s="42">
        <v>1</v>
      </c>
      <c r="AI40" s="16"/>
      <c r="AJ40" s="16"/>
    </row>
    <row r="41" spans="1:36" s="2" customFormat="1" ht="14.45" customHeight="1" x14ac:dyDescent="0.3">
      <c r="A41" s="41"/>
      <c r="B41" s="29" t="s">
        <v>120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42">
        <v>0</v>
      </c>
      <c r="AF41" s="42">
        <v>0</v>
      </c>
      <c r="AG41" s="42">
        <v>0</v>
      </c>
      <c r="AH41" s="42">
        <v>0</v>
      </c>
      <c r="AI41" s="16"/>
      <c r="AJ41" s="16"/>
    </row>
    <row r="42" spans="1:36" s="2" customFormat="1" ht="14.45" customHeight="1" x14ac:dyDescent="0.3">
      <c r="A42" s="39" t="s">
        <v>10</v>
      </c>
      <c r="B42" s="2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0"/>
      <c r="AF42" s="40"/>
      <c r="AG42" s="40"/>
      <c r="AH42" s="40"/>
      <c r="AI42" s="16"/>
      <c r="AJ42" s="16"/>
    </row>
    <row r="43" spans="1:36" s="2" customFormat="1" ht="14.45" customHeight="1" x14ac:dyDescent="0.3">
      <c r="A43" s="41"/>
      <c r="B43" s="29" t="s">
        <v>6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70</v>
      </c>
      <c r="W43" s="35">
        <v>102</v>
      </c>
      <c r="X43" s="35">
        <v>122</v>
      </c>
      <c r="Y43" s="35">
        <v>113</v>
      </c>
      <c r="Z43" s="35">
        <v>128</v>
      </c>
      <c r="AA43" s="35">
        <v>126</v>
      </c>
      <c r="AB43" s="35">
        <v>119</v>
      </c>
      <c r="AC43" s="35">
        <v>118</v>
      </c>
      <c r="AD43" s="35">
        <v>102</v>
      </c>
      <c r="AE43" s="42">
        <v>78</v>
      </c>
      <c r="AF43" s="42">
        <v>60</v>
      </c>
      <c r="AG43" s="42">
        <v>48</v>
      </c>
      <c r="AH43" s="42">
        <v>32</v>
      </c>
      <c r="AI43" s="16"/>
      <c r="AJ43" s="16"/>
    </row>
    <row r="44" spans="1:36" s="2" customFormat="1" ht="14.45" customHeight="1" x14ac:dyDescent="0.3">
      <c r="A44" s="39"/>
      <c r="B44" s="28" t="s">
        <v>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36</v>
      </c>
      <c r="W44" s="20">
        <v>253</v>
      </c>
      <c r="X44" s="20">
        <v>304</v>
      </c>
      <c r="Y44" s="20">
        <v>332</v>
      </c>
      <c r="Z44" s="20">
        <v>344</v>
      </c>
      <c r="AA44" s="20">
        <v>361</v>
      </c>
      <c r="AB44" s="20">
        <v>377</v>
      </c>
      <c r="AC44" s="20">
        <v>380</v>
      </c>
      <c r="AD44" s="20">
        <v>379</v>
      </c>
      <c r="AE44" s="40">
        <v>337</v>
      </c>
      <c r="AF44" s="40">
        <v>335</v>
      </c>
      <c r="AG44" s="40">
        <v>337</v>
      </c>
      <c r="AH44" s="40">
        <v>341</v>
      </c>
      <c r="AI44" s="16"/>
      <c r="AJ44" s="16"/>
    </row>
    <row r="45" spans="1:36" s="2" customFormat="1" ht="14.45" customHeight="1" x14ac:dyDescent="0.3">
      <c r="A45" s="49"/>
      <c r="B45" s="30" t="s">
        <v>1</v>
      </c>
      <c r="C45" s="24">
        <v>1591</v>
      </c>
      <c r="D45" s="24">
        <v>1758</v>
      </c>
      <c r="E45" s="24">
        <v>1874</v>
      </c>
      <c r="F45" s="24">
        <v>1801</v>
      </c>
      <c r="G45" s="24">
        <v>1856</v>
      </c>
      <c r="H45" s="24">
        <v>1922</v>
      </c>
      <c r="I45" s="24">
        <v>2023</v>
      </c>
      <c r="J45" s="24">
        <v>1875</v>
      </c>
      <c r="K45" s="24">
        <v>1830</v>
      </c>
      <c r="L45" s="24">
        <v>1855</v>
      </c>
      <c r="M45" s="24">
        <v>1924</v>
      </c>
      <c r="N45" s="24">
        <v>1973</v>
      </c>
      <c r="O45" s="24">
        <v>2011</v>
      </c>
      <c r="P45" s="24">
        <v>2180</v>
      </c>
      <c r="Q45" s="24">
        <v>2096</v>
      </c>
      <c r="R45" s="24">
        <v>1895</v>
      </c>
      <c r="S45" s="24">
        <v>1785</v>
      </c>
      <c r="T45" s="24">
        <v>1760</v>
      </c>
      <c r="U45" s="24">
        <v>1773</v>
      </c>
      <c r="V45" s="24">
        <v>1666</v>
      </c>
      <c r="W45" s="24">
        <v>1603</v>
      </c>
      <c r="X45" s="24">
        <v>1667</v>
      </c>
      <c r="Y45" s="24">
        <v>1547</v>
      </c>
      <c r="Z45" s="24">
        <v>1518</v>
      </c>
      <c r="AA45" s="24">
        <v>1464</v>
      </c>
      <c r="AB45" s="24">
        <v>1424</v>
      </c>
      <c r="AC45" s="24">
        <v>1429</v>
      </c>
      <c r="AD45" s="24">
        <v>1363</v>
      </c>
      <c r="AE45" s="50">
        <v>1295</v>
      </c>
      <c r="AF45" s="50">
        <v>1395</v>
      </c>
      <c r="AG45" s="50">
        <v>1353</v>
      </c>
      <c r="AH45" s="50">
        <v>1297</v>
      </c>
      <c r="AI45" s="16"/>
      <c r="AJ45" s="16"/>
    </row>
    <row r="46" spans="1:36" s="2" customFormat="1" ht="14.45" customHeight="1" x14ac:dyDescent="0.3">
      <c r="A46" s="39"/>
      <c r="B46" s="28" t="s">
        <v>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152</v>
      </c>
      <c r="K46" s="20">
        <v>188</v>
      </c>
      <c r="L46" s="20">
        <v>232</v>
      </c>
      <c r="M46" s="20">
        <v>249</v>
      </c>
      <c r="N46" s="20">
        <v>267</v>
      </c>
      <c r="O46" s="20">
        <v>282</v>
      </c>
      <c r="P46" s="20">
        <v>297</v>
      </c>
      <c r="Q46" s="20">
        <v>292</v>
      </c>
      <c r="R46" s="20">
        <v>276</v>
      </c>
      <c r="S46" s="20">
        <v>266</v>
      </c>
      <c r="T46" s="20">
        <v>312</v>
      </c>
      <c r="U46" s="20">
        <v>318</v>
      </c>
      <c r="V46" s="20">
        <v>277</v>
      </c>
      <c r="W46" s="20">
        <v>106</v>
      </c>
      <c r="X46" s="20">
        <v>111</v>
      </c>
      <c r="Y46" s="20">
        <v>75</v>
      </c>
      <c r="Z46" s="20">
        <v>123</v>
      </c>
      <c r="AA46" s="20">
        <v>131</v>
      </c>
      <c r="AB46" s="20">
        <v>94</v>
      </c>
      <c r="AC46" s="20">
        <v>87</v>
      </c>
      <c r="AD46" s="20">
        <v>64</v>
      </c>
      <c r="AE46" s="40">
        <v>86</v>
      </c>
      <c r="AF46" s="40">
        <v>59</v>
      </c>
      <c r="AG46" s="40">
        <v>39</v>
      </c>
      <c r="AH46" s="40">
        <v>28</v>
      </c>
      <c r="AI46" s="16"/>
      <c r="AJ46" s="16"/>
    </row>
    <row r="47" spans="1:36" s="2" customFormat="1" ht="14.45" customHeight="1" x14ac:dyDescent="0.3">
      <c r="A47" s="41"/>
      <c r="B47" s="29" t="s">
        <v>3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17</v>
      </c>
      <c r="Y47" s="35">
        <v>10</v>
      </c>
      <c r="Z47" s="35">
        <v>10</v>
      </c>
      <c r="AA47" s="35">
        <v>10</v>
      </c>
      <c r="AB47" s="35">
        <v>8</v>
      </c>
      <c r="AC47" s="35">
        <v>8</v>
      </c>
      <c r="AD47" s="35">
        <v>7</v>
      </c>
      <c r="AE47" s="42">
        <v>21</v>
      </c>
      <c r="AF47" s="42">
        <v>16</v>
      </c>
      <c r="AG47" s="42">
        <v>15</v>
      </c>
      <c r="AH47" s="42">
        <v>16</v>
      </c>
      <c r="AI47" s="16"/>
      <c r="AJ47" s="16"/>
    </row>
    <row r="48" spans="1:36" s="2" customFormat="1" ht="14.45" customHeight="1" x14ac:dyDescent="0.3">
      <c r="A48" s="39"/>
      <c r="B48" s="28" t="s">
        <v>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68</v>
      </c>
      <c r="X48" s="20">
        <v>136</v>
      </c>
      <c r="Y48" s="20">
        <v>158</v>
      </c>
      <c r="Z48" s="20">
        <v>146</v>
      </c>
      <c r="AA48" s="20">
        <v>170</v>
      </c>
      <c r="AB48" s="20">
        <v>238</v>
      </c>
      <c r="AC48" s="20">
        <v>330</v>
      </c>
      <c r="AD48" s="20">
        <v>428</v>
      </c>
      <c r="AE48" s="40">
        <v>492</v>
      </c>
      <c r="AF48" s="40">
        <v>536</v>
      </c>
      <c r="AG48" s="40">
        <v>579</v>
      </c>
      <c r="AH48" s="40">
        <v>607</v>
      </c>
      <c r="AI48" s="16"/>
      <c r="AJ48" s="16"/>
    </row>
    <row r="49" spans="1:36" s="2" customFormat="1" ht="14.45" customHeight="1" x14ac:dyDescent="0.3">
      <c r="A49" s="39"/>
      <c r="B49" s="28" t="s">
        <v>120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40">
        <v>30</v>
      </c>
      <c r="AF49" s="40">
        <v>27</v>
      </c>
      <c r="AG49" s="40">
        <v>22</v>
      </c>
      <c r="AH49" s="40">
        <v>19</v>
      </c>
      <c r="AI49" s="16"/>
      <c r="AJ49" s="16"/>
    </row>
    <row r="50" spans="1:36" s="2" customFormat="1" ht="14.45" customHeight="1" x14ac:dyDescent="0.3">
      <c r="A50" s="41" t="s">
        <v>11</v>
      </c>
      <c r="B50" s="29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42"/>
      <c r="AF50" s="42"/>
      <c r="AG50" s="42"/>
      <c r="AH50" s="42"/>
      <c r="AI50" s="16"/>
      <c r="AJ50" s="16"/>
    </row>
    <row r="51" spans="1:36" s="2" customFormat="1" ht="14.45" customHeight="1" x14ac:dyDescent="0.3">
      <c r="A51" s="39"/>
      <c r="B51" s="28" t="s">
        <v>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3</v>
      </c>
      <c r="W51" s="20">
        <v>3</v>
      </c>
      <c r="X51" s="20">
        <v>3</v>
      </c>
      <c r="Y51" s="20">
        <v>2</v>
      </c>
      <c r="Z51" s="20">
        <v>2</v>
      </c>
      <c r="AA51" s="20">
        <v>2</v>
      </c>
      <c r="AB51" s="20">
        <v>2</v>
      </c>
      <c r="AC51" s="20">
        <v>3</v>
      </c>
      <c r="AD51" s="20">
        <v>3</v>
      </c>
      <c r="AE51" s="40">
        <v>2</v>
      </c>
      <c r="AF51" s="40">
        <v>0</v>
      </c>
      <c r="AG51" s="40">
        <v>1</v>
      </c>
      <c r="AH51" s="40">
        <v>1</v>
      </c>
      <c r="AI51" s="16"/>
      <c r="AJ51" s="16"/>
    </row>
    <row r="52" spans="1:36" s="2" customFormat="1" ht="14.45" customHeight="1" x14ac:dyDescent="0.3">
      <c r="A52" s="41"/>
      <c r="B52" s="29" t="s">
        <v>7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1</v>
      </c>
      <c r="W52" s="35">
        <v>4</v>
      </c>
      <c r="X52" s="35">
        <v>4</v>
      </c>
      <c r="Y52" s="35">
        <v>4</v>
      </c>
      <c r="Z52" s="35">
        <v>5</v>
      </c>
      <c r="AA52" s="35">
        <v>4</v>
      </c>
      <c r="AB52" s="35">
        <v>4</v>
      </c>
      <c r="AC52" s="35">
        <v>4</v>
      </c>
      <c r="AD52" s="35">
        <v>2</v>
      </c>
      <c r="AE52" s="42">
        <v>2</v>
      </c>
      <c r="AF52" s="42">
        <v>2</v>
      </c>
      <c r="AG52" s="42">
        <v>2</v>
      </c>
      <c r="AH52" s="42">
        <v>2</v>
      </c>
      <c r="AI52" s="16"/>
      <c r="AJ52" s="16"/>
    </row>
    <row r="53" spans="1:36" s="2" customFormat="1" ht="14.45" customHeight="1" x14ac:dyDescent="0.3">
      <c r="A53" s="39"/>
      <c r="B53" s="28" t="s">
        <v>1</v>
      </c>
      <c r="C53" s="20">
        <v>62</v>
      </c>
      <c r="D53" s="20">
        <v>65</v>
      </c>
      <c r="E53" s="20">
        <v>74</v>
      </c>
      <c r="F53" s="20">
        <v>58</v>
      </c>
      <c r="G53" s="20">
        <v>56</v>
      </c>
      <c r="H53" s="20">
        <v>63</v>
      </c>
      <c r="I53" s="20">
        <v>64</v>
      </c>
      <c r="J53" s="20">
        <v>62</v>
      </c>
      <c r="K53" s="20">
        <v>61</v>
      </c>
      <c r="L53" s="20">
        <v>52</v>
      </c>
      <c r="M53" s="20">
        <v>45</v>
      </c>
      <c r="N53" s="20">
        <v>45</v>
      </c>
      <c r="O53" s="20">
        <v>42</v>
      </c>
      <c r="P53" s="20">
        <v>42</v>
      </c>
      <c r="Q53" s="20">
        <v>29</v>
      </c>
      <c r="R53" s="20">
        <v>26</v>
      </c>
      <c r="S53" s="20">
        <v>20</v>
      </c>
      <c r="T53" s="20">
        <v>22</v>
      </c>
      <c r="U53" s="20">
        <v>16</v>
      </c>
      <c r="V53" s="20">
        <v>18</v>
      </c>
      <c r="W53" s="20">
        <v>16</v>
      </c>
      <c r="X53" s="20">
        <v>17</v>
      </c>
      <c r="Y53" s="20">
        <v>15</v>
      </c>
      <c r="Z53" s="20">
        <v>13</v>
      </c>
      <c r="AA53" s="20">
        <v>11</v>
      </c>
      <c r="AB53" s="20">
        <v>12</v>
      </c>
      <c r="AC53" s="20">
        <v>12</v>
      </c>
      <c r="AD53" s="20">
        <v>10</v>
      </c>
      <c r="AE53" s="40">
        <v>11</v>
      </c>
      <c r="AF53" s="40">
        <v>14</v>
      </c>
      <c r="AG53" s="40">
        <v>11</v>
      </c>
      <c r="AH53" s="40">
        <v>9</v>
      </c>
      <c r="AI53" s="16"/>
      <c r="AJ53" s="16"/>
    </row>
    <row r="54" spans="1:36" s="2" customFormat="1" ht="14.45" customHeight="1" x14ac:dyDescent="0.3">
      <c r="A54" s="41"/>
      <c r="B54" s="29" t="s">
        <v>2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3</v>
      </c>
      <c r="K54" s="35">
        <v>8</v>
      </c>
      <c r="L54" s="35">
        <v>9</v>
      </c>
      <c r="M54" s="35">
        <v>9</v>
      </c>
      <c r="N54" s="35">
        <v>7</v>
      </c>
      <c r="O54" s="35">
        <v>9</v>
      </c>
      <c r="P54" s="35">
        <v>9</v>
      </c>
      <c r="Q54" s="35">
        <v>4</v>
      </c>
      <c r="R54" s="35">
        <v>4</v>
      </c>
      <c r="S54" s="35">
        <v>5</v>
      </c>
      <c r="T54" s="35">
        <v>5</v>
      </c>
      <c r="U54" s="35">
        <v>4</v>
      </c>
      <c r="V54" s="35">
        <v>5</v>
      </c>
      <c r="W54" s="35">
        <v>1</v>
      </c>
      <c r="X54" s="35">
        <v>3</v>
      </c>
      <c r="Y54" s="35">
        <v>3</v>
      </c>
      <c r="Z54" s="35">
        <v>5</v>
      </c>
      <c r="AA54" s="35">
        <v>5</v>
      </c>
      <c r="AB54" s="35">
        <v>4</v>
      </c>
      <c r="AC54" s="35">
        <v>4</v>
      </c>
      <c r="AD54" s="35">
        <v>3</v>
      </c>
      <c r="AE54" s="42">
        <v>1</v>
      </c>
      <c r="AF54" s="42">
        <v>3</v>
      </c>
      <c r="AG54" s="42">
        <v>2</v>
      </c>
      <c r="AH54" s="42">
        <v>0</v>
      </c>
      <c r="AI54" s="16"/>
      <c r="AJ54" s="16"/>
    </row>
    <row r="55" spans="1:36" s="2" customFormat="1" ht="14.45" customHeight="1" x14ac:dyDescent="0.3">
      <c r="A55" s="39"/>
      <c r="B55" s="28" t="s">
        <v>3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40">
        <v>0</v>
      </c>
      <c r="AF55" s="40">
        <v>0</v>
      </c>
      <c r="AG55" s="40">
        <v>0</v>
      </c>
      <c r="AH55" s="40">
        <v>0</v>
      </c>
      <c r="AI55" s="16"/>
      <c r="AJ55" s="16"/>
    </row>
    <row r="56" spans="1:36" s="2" customFormat="1" ht="14.45" customHeight="1" x14ac:dyDescent="0.3">
      <c r="A56" s="41"/>
      <c r="B56" s="29" t="s">
        <v>4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2</v>
      </c>
      <c r="AD56" s="35">
        <v>2</v>
      </c>
      <c r="AE56" s="42">
        <v>2</v>
      </c>
      <c r="AF56" s="42">
        <v>2</v>
      </c>
      <c r="AG56" s="42">
        <v>3</v>
      </c>
      <c r="AH56" s="42">
        <v>3</v>
      </c>
      <c r="AI56" s="16"/>
      <c r="AJ56" s="16"/>
    </row>
    <row r="57" spans="1:36" s="2" customFormat="1" ht="14.45" customHeight="1" x14ac:dyDescent="0.3">
      <c r="A57" s="41"/>
      <c r="B57" s="29" t="s">
        <v>120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42">
        <v>0</v>
      </c>
      <c r="AF57" s="42">
        <v>0</v>
      </c>
      <c r="AG57" s="42">
        <v>0</v>
      </c>
      <c r="AH57" s="42">
        <v>0</v>
      </c>
      <c r="AI57" s="16"/>
      <c r="AJ57" s="16"/>
    </row>
    <row r="58" spans="1:36" s="2" customFormat="1" ht="14.45" customHeight="1" x14ac:dyDescent="0.3">
      <c r="A58" s="39" t="s">
        <v>12</v>
      </c>
      <c r="B58" s="28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0"/>
      <c r="AF58" s="40"/>
      <c r="AG58" s="40"/>
      <c r="AH58" s="40"/>
      <c r="AI58" s="16"/>
      <c r="AJ58" s="16"/>
    </row>
    <row r="59" spans="1:36" s="2" customFormat="1" ht="14.45" customHeight="1" x14ac:dyDescent="0.3">
      <c r="A59" s="41"/>
      <c r="B59" s="29" t="s">
        <v>6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1</v>
      </c>
      <c r="W59" s="35">
        <v>1</v>
      </c>
      <c r="X59" s="35">
        <v>1</v>
      </c>
      <c r="Y59" s="35">
        <v>1</v>
      </c>
      <c r="Z59" s="35">
        <v>1</v>
      </c>
      <c r="AA59" s="35">
        <v>1</v>
      </c>
      <c r="AB59" s="35">
        <v>1</v>
      </c>
      <c r="AC59" s="35">
        <v>1</v>
      </c>
      <c r="AD59" s="35">
        <v>0</v>
      </c>
      <c r="AE59" s="42">
        <v>1</v>
      </c>
      <c r="AF59" s="42">
        <v>0</v>
      </c>
      <c r="AG59" s="42">
        <v>0</v>
      </c>
      <c r="AH59" s="42">
        <v>0</v>
      </c>
      <c r="AI59" s="16"/>
      <c r="AJ59" s="16"/>
    </row>
    <row r="60" spans="1:36" s="2" customFormat="1" ht="14.45" customHeight="1" x14ac:dyDescent="0.3">
      <c r="A60" s="39"/>
      <c r="B60" s="28" t="s">
        <v>7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2</v>
      </c>
      <c r="X60" s="20">
        <v>0</v>
      </c>
      <c r="Y60" s="20">
        <v>0</v>
      </c>
      <c r="Z60" s="20">
        <v>0</v>
      </c>
      <c r="AA60" s="20">
        <v>0</v>
      </c>
      <c r="AB60" s="20">
        <v>1</v>
      </c>
      <c r="AC60" s="20">
        <v>1</v>
      </c>
      <c r="AD60" s="20">
        <v>2</v>
      </c>
      <c r="AE60" s="40">
        <v>1</v>
      </c>
      <c r="AF60" s="40">
        <v>1</v>
      </c>
      <c r="AG60" s="40">
        <v>4</v>
      </c>
      <c r="AH60" s="40">
        <v>4</v>
      </c>
      <c r="AI60" s="16"/>
      <c r="AJ60" s="16"/>
    </row>
    <row r="61" spans="1:36" s="2" customFormat="1" ht="14.45" customHeight="1" x14ac:dyDescent="0.3">
      <c r="A61" s="41"/>
      <c r="B61" s="29" t="s">
        <v>1</v>
      </c>
      <c r="C61" s="35">
        <v>23</v>
      </c>
      <c r="D61" s="35">
        <v>26</v>
      </c>
      <c r="E61" s="35">
        <v>30</v>
      </c>
      <c r="F61" s="35">
        <v>23</v>
      </c>
      <c r="G61" s="35">
        <v>23</v>
      </c>
      <c r="H61" s="35">
        <v>21</v>
      </c>
      <c r="I61" s="35">
        <v>23</v>
      </c>
      <c r="J61" s="35">
        <v>25</v>
      </c>
      <c r="K61" s="35">
        <v>25</v>
      </c>
      <c r="L61" s="35">
        <v>19</v>
      </c>
      <c r="M61" s="35">
        <v>16</v>
      </c>
      <c r="N61" s="35">
        <v>15</v>
      </c>
      <c r="O61" s="35">
        <v>15</v>
      </c>
      <c r="P61" s="35">
        <v>13</v>
      </c>
      <c r="Q61" s="35">
        <v>12</v>
      </c>
      <c r="R61" s="35">
        <v>11</v>
      </c>
      <c r="S61" s="35">
        <v>9</v>
      </c>
      <c r="T61" s="35">
        <v>11</v>
      </c>
      <c r="U61" s="35">
        <v>13</v>
      </c>
      <c r="V61" s="35">
        <v>9</v>
      </c>
      <c r="W61" s="35">
        <v>15</v>
      </c>
      <c r="X61" s="35">
        <v>7</v>
      </c>
      <c r="Y61" s="35">
        <v>5</v>
      </c>
      <c r="Z61" s="35">
        <v>4</v>
      </c>
      <c r="AA61" s="35">
        <v>5</v>
      </c>
      <c r="AB61" s="35">
        <v>5</v>
      </c>
      <c r="AC61" s="35">
        <v>7</v>
      </c>
      <c r="AD61" s="35">
        <v>8</v>
      </c>
      <c r="AE61" s="42">
        <v>7</v>
      </c>
      <c r="AF61" s="42">
        <v>6</v>
      </c>
      <c r="AG61" s="42">
        <v>7</v>
      </c>
      <c r="AH61" s="42">
        <v>7</v>
      </c>
      <c r="AI61" s="16"/>
      <c r="AJ61" s="16"/>
    </row>
    <row r="62" spans="1:36" s="2" customFormat="1" ht="14.45" customHeight="1" x14ac:dyDescent="0.3">
      <c r="A62" s="39"/>
      <c r="B62" s="28" t="s">
        <v>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1</v>
      </c>
      <c r="K62" s="20">
        <v>1</v>
      </c>
      <c r="L62" s="20">
        <v>1</v>
      </c>
      <c r="M62" s="20">
        <v>1</v>
      </c>
      <c r="N62" s="20">
        <v>1</v>
      </c>
      <c r="O62" s="20">
        <v>2</v>
      </c>
      <c r="P62" s="20">
        <v>2</v>
      </c>
      <c r="Q62" s="20">
        <v>2</v>
      </c>
      <c r="R62" s="20">
        <v>0</v>
      </c>
      <c r="S62" s="20">
        <v>1</v>
      </c>
      <c r="T62" s="20">
        <v>2</v>
      </c>
      <c r="U62" s="20">
        <v>3</v>
      </c>
      <c r="V62" s="20">
        <v>3</v>
      </c>
      <c r="W62" s="20">
        <v>1</v>
      </c>
      <c r="X62" s="20">
        <v>1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40">
        <v>0</v>
      </c>
      <c r="AF62" s="40">
        <v>0</v>
      </c>
      <c r="AG62" s="40">
        <v>0</v>
      </c>
      <c r="AH62" s="40">
        <v>0</v>
      </c>
      <c r="AI62" s="16"/>
      <c r="AJ62" s="16"/>
    </row>
    <row r="63" spans="1:36" s="2" customFormat="1" ht="14.45" customHeight="1" x14ac:dyDescent="0.3">
      <c r="A63" s="41"/>
      <c r="B63" s="29" t="s">
        <v>3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42">
        <v>0</v>
      </c>
      <c r="AF63" s="42">
        <v>0</v>
      </c>
      <c r="AG63" s="42">
        <v>0</v>
      </c>
      <c r="AH63" s="42">
        <v>0</v>
      </c>
      <c r="AI63" s="16"/>
      <c r="AJ63" s="16"/>
    </row>
    <row r="64" spans="1:36" s="2" customFormat="1" ht="14.45" customHeight="1" x14ac:dyDescent="0.3">
      <c r="A64" s="39"/>
      <c r="B64" s="28" t="s">
        <v>4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1</v>
      </c>
      <c r="X64" s="20">
        <v>1</v>
      </c>
      <c r="Y64" s="20">
        <v>1</v>
      </c>
      <c r="Z64" s="20">
        <v>1</v>
      </c>
      <c r="AA64" s="20">
        <v>1</v>
      </c>
      <c r="AB64" s="20">
        <v>1</v>
      </c>
      <c r="AC64" s="20">
        <v>1</v>
      </c>
      <c r="AD64" s="20">
        <v>1</v>
      </c>
      <c r="AE64" s="40">
        <v>2</v>
      </c>
      <c r="AF64" s="40">
        <v>3</v>
      </c>
      <c r="AG64" s="40">
        <v>1</v>
      </c>
      <c r="AH64" s="40">
        <v>2</v>
      </c>
      <c r="AI64" s="16"/>
      <c r="AJ64" s="16"/>
    </row>
    <row r="65" spans="1:36" s="2" customFormat="1" ht="14.45" customHeight="1" x14ac:dyDescent="0.3">
      <c r="A65" s="39"/>
      <c r="B65" s="28" t="s">
        <v>120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40">
        <v>0</v>
      </c>
      <c r="AF65" s="40">
        <v>0</v>
      </c>
      <c r="AG65" s="40">
        <v>0</v>
      </c>
      <c r="AH65" s="40">
        <v>0</v>
      </c>
      <c r="AI65" s="16"/>
      <c r="AJ65" s="16"/>
    </row>
    <row r="66" spans="1:36" s="2" customFormat="1" ht="14.45" customHeight="1" x14ac:dyDescent="0.3">
      <c r="A66" s="41" t="s">
        <v>13</v>
      </c>
      <c r="B66" s="3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50"/>
      <c r="AF66" s="50"/>
      <c r="AG66" s="50"/>
      <c r="AH66" s="50"/>
      <c r="AI66" s="16"/>
      <c r="AJ66" s="16"/>
    </row>
    <row r="67" spans="1:36" s="2" customFormat="1" ht="14.45" customHeight="1" x14ac:dyDescent="0.3">
      <c r="A67" s="39"/>
      <c r="B67" s="28" t="s">
        <v>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40">
        <v>0</v>
      </c>
      <c r="AF67" s="40">
        <v>0</v>
      </c>
      <c r="AG67" s="40">
        <v>0</v>
      </c>
      <c r="AH67" s="40">
        <v>0</v>
      </c>
      <c r="AI67" s="16"/>
      <c r="AJ67" s="16"/>
    </row>
    <row r="68" spans="1:36" s="2" customFormat="1" ht="14.45" customHeight="1" x14ac:dyDescent="0.3">
      <c r="A68" s="41"/>
      <c r="B68" s="29" t="s">
        <v>7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1</v>
      </c>
      <c r="AD68" s="35">
        <v>1</v>
      </c>
      <c r="AE68" s="42">
        <v>1</v>
      </c>
      <c r="AF68" s="42">
        <v>1</v>
      </c>
      <c r="AG68" s="42">
        <v>1</v>
      </c>
      <c r="AH68" s="42">
        <v>1</v>
      </c>
      <c r="AI68" s="16"/>
      <c r="AJ68" s="16"/>
    </row>
    <row r="69" spans="1:36" s="2" customFormat="1" ht="14.45" customHeight="1" x14ac:dyDescent="0.3">
      <c r="A69" s="39"/>
      <c r="B69" s="28" t="s">
        <v>1</v>
      </c>
      <c r="C69" s="20">
        <v>11</v>
      </c>
      <c r="D69" s="20">
        <v>14</v>
      </c>
      <c r="E69" s="20">
        <v>9</v>
      </c>
      <c r="F69" s="20">
        <v>7</v>
      </c>
      <c r="G69" s="20">
        <v>9</v>
      </c>
      <c r="H69" s="20">
        <v>10</v>
      </c>
      <c r="I69" s="20">
        <v>11</v>
      </c>
      <c r="J69" s="20">
        <v>7</v>
      </c>
      <c r="K69" s="20">
        <v>11</v>
      </c>
      <c r="L69" s="20">
        <v>8</v>
      </c>
      <c r="M69" s="20">
        <v>6</v>
      </c>
      <c r="N69" s="20">
        <v>11</v>
      </c>
      <c r="O69" s="20">
        <v>13</v>
      </c>
      <c r="P69" s="20">
        <v>13</v>
      </c>
      <c r="Q69" s="20">
        <v>11</v>
      </c>
      <c r="R69" s="20">
        <v>10</v>
      </c>
      <c r="S69" s="20">
        <v>9</v>
      </c>
      <c r="T69" s="20">
        <v>8</v>
      </c>
      <c r="U69" s="20">
        <v>9</v>
      </c>
      <c r="V69" s="20">
        <v>7</v>
      </c>
      <c r="W69" s="20">
        <v>6</v>
      </c>
      <c r="X69" s="20">
        <v>4</v>
      </c>
      <c r="Y69" s="20">
        <v>3</v>
      </c>
      <c r="Z69" s="20">
        <v>4</v>
      </c>
      <c r="AA69" s="20">
        <v>4</v>
      </c>
      <c r="AB69" s="20">
        <v>6</v>
      </c>
      <c r="AC69" s="20">
        <v>7</v>
      </c>
      <c r="AD69" s="20">
        <v>6</v>
      </c>
      <c r="AE69" s="40">
        <v>6</v>
      </c>
      <c r="AF69" s="40">
        <v>9</v>
      </c>
      <c r="AG69" s="40">
        <v>7</v>
      </c>
      <c r="AH69" s="40">
        <v>5</v>
      </c>
      <c r="AI69" s="16"/>
      <c r="AJ69" s="16"/>
    </row>
    <row r="70" spans="1:36" s="2" customFormat="1" ht="14.45" customHeight="1" x14ac:dyDescent="0.3">
      <c r="A70" s="41"/>
      <c r="B70" s="29" t="s">
        <v>2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1</v>
      </c>
      <c r="V70" s="35">
        <v>1</v>
      </c>
      <c r="W70" s="35">
        <v>0</v>
      </c>
      <c r="X70" s="35">
        <v>0</v>
      </c>
      <c r="Y70" s="35">
        <v>0</v>
      </c>
      <c r="Z70" s="35">
        <v>1</v>
      </c>
      <c r="AA70" s="35">
        <v>1</v>
      </c>
      <c r="AB70" s="35">
        <v>1</v>
      </c>
      <c r="AC70" s="35">
        <v>1</v>
      </c>
      <c r="AD70" s="35">
        <v>1</v>
      </c>
      <c r="AE70" s="42">
        <v>0</v>
      </c>
      <c r="AF70" s="42">
        <v>0</v>
      </c>
      <c r="AG70" s="42">
        <v>0</v>
      </c>
      <c r="AH70" s="42">
        <v>0</v>
      </c>
      <c r="AI70" s="16"/>
      <c r="AJ70" s="16"/>
    </row>
    <row r="71" spans="1:36" s="2" customFormat="1" ht="14.45" customHeight="1" x14ac:dyDescent="0.3">
      <c r="A71" s="39"/>
      <c r="B71" s="28" t="s">
        <v>3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2</v>
      </c>
      <c r="Y71" s="20">
        <v>2</v>
      </c>
      <c r="Z71" s="20">
        <v>2</v>
      </c>
      <c r="AA71" s="20">
        <v>2</v>
      </c>
      <c r="AB71" s="20">
        <v>1</v>
      </c>
      <c r="AC71" s="20">
        <v>0</v>
      </c>
      <c r="AD71" s="20">
        <v>0</v>
      </c>
      <c r="AE71" s="40">
        <v>1</v>
      </c>
      <c r="AF71" s="40">
        <v>1</v>
      </c>
      <c r="AG71" s="40">
        <v>1</v>
      </c>
      <c r="AH71" s="40">
        <v>1</v>
      </c>
      <c r="AI71" s="16"/>
      <c r="AJ71" s="16"/>
    </row>
    <row r="72" spans="1:36" s="2" customFormat="1" ht="14.45" customHeight="1" x14ac:dyDescent="0.3">
      <c r="A72" s="41"/>
      <c r="B72" s="29" t="s">
        <v>4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1</v>
      </c>
      <c r="AC72" s="35">
        <v>1</v>
      </c>
      <c r="AD72" s="35">
        <v>2</v>
      </c>
      <c r="AE72" s="42">
        <v>5</v>
      </c>
      <c r="AF72" s="42">
        <v>5</v>
      </c>
      <c r="AG72" s="42">
        <v>6</v>
      </c>
      <c r="AH72" s="42">
        <v>4</v>
      </c>
      <c r="AI72" s="16"/>
      <c r="AJ72" s="16"/>
    </row>
    <row r="73" spans="1:36" s="2" customFormat="1" ht="14.45" customHeight="1" x14ac:dyDescent="0.3">
      <c r="A73" s="41"/>
      <c r="B73" s="29" t="s">
        <v>120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42">
        <v>0</v>
      </c>
      <c r="AF73" s="42">
        <v>0</v>
      </c>
      <c r="AG73" s="42">
        <v>0</v>
      </c>
      <c r="AH73" s="42">
        <v>0</v>
      </c>
      <c r="AI73" s="16"/>
      <c r="AJ73" s="16"/>
    </row>
    <row r="74" spans="1:36" s="2" customFormat="1" ht="14.45" customHeight="1" x14ac:dyDescent="0.3">
      <c r="A74" s="39" t="s">
        <v>14</v>
      </c>
      <c r="B74" s="28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40"/>
      <c r="AF74" s="40"/>
      <c r="AG74" s="40"/>
      <c r="AH74" s="40"/>
      <c r="AI74" s="16"/>
      <c r="AJ74" s="16"/>
    </row>
    <row r="75" spans="1:36" s="2" customFormat="1" ht="14.45" customHeight="1" x14ac:dyDescent="0.3">
      <c r="A75" s="49"/>
      <c r="B75" s="29" t="s">
        <v>6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2</v>
      </c>
      <c r="W75" s="35">
        <v>2</v>
      </c>
      <c r="X75" s="35">
        <v>2</v>
      </c>
      <c r="Y75" s="35">
        <v>2</v>
      </c>
      <c r="Z75" s="35">
        <v>2</v>
      </c>
      <c r="AA75" s="35">
        <v>1</v>
      </c>
      <c r="AB75" s="35">
        <v>1</v>
      </c>
      <c r="AC75" s="35">
        <v>1</v>
      </c>
      <c r="AD75" s="35">
        <v>2</v>
      </c>
      <c r="AE75" s="42">
        <v>1</v>
      </c>
      <c r="AF75" s="42">
        <v>0</v>
      </c>
      <c r="AG75" s="42">
        <v>0</v>
      </c>
      <c r="AH75" s="42">
        <v>0</v>
      </c>
      <c r="AI75" s="16"/>
      <c r="AJ75" s="16"/>
    </row>
    <row r="76" spans="1:36" s="2" customFormat="1" ht="14.45" customHeight="1" x14ac:dyDescent="0.3">
      <c r="A76" s="39"/>
      <c r="B76" s="28" t="s">
        <v>7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1</v>
      </c>
      <c r="X76" s="20">
        <v>1</v>
      </c>
      <c r="Y76" s="20">
        <v>2</v>
      </c>
      <c r="Z76" s="20">
        <v>1</v>
      </c>
      <c r="AA76" s="20">
        <v>1</v>
      </c>
      <c r="AB76" s="20">
        <v>1</v>
      </c>
      <c r="AC76" s="20">
        <v>1</v>
      </c>
      <c r="AD76" s="20">
        <v>9</v>
      </c>
      <c r="AE76" s="40">
        <v>0</v>
      </c>
      <c r="AF76" s="40">
        <v>0</v>
      </c>
      <c r="AG76" s="40">
        <v>0</v>
      </c>
      <c r="AH76" s="40">
        <v>1</v>
      </c>
      <c r="AI76" s="16"/>
      <c r="AJ76" s="16"/>
    </row>
    <row r="77" spans="1:36" s="2" customFormat="1" ht="14.45" customHeight="1" x14ac:dyDescent="0.3">
      <c r="A77" s="41"/>
      <c r="B77" s="29" t="s">
        <v>1</v>
      </c>
      <c r="C77" s="35">
        <v>80</v>
      </c>
      <c r="D77" s="35">
        <v>85</v>
      </c>
      <c r="E77" s="35">
        <v>89</v>
      </c>
      <c r="F77" s="35">
        <v>75</v>
      </c>
      <c r="G77" s="35">
        <v>78</v>
      </c>
      <c r="H77" s="35">
        <v>74</v>
      </c>
      <c r="I77" s="35">
        <v>74</v>
      </c>
      <c r="J77" s="35">
        <v>65</v>
      </c>
      <c r="K77" s="35">
        <v>60</v>
      </c>
      <c r="L77" s="35">
        <v>61</v>
      </c>
      <c r="M77" s="35">
        <v>56</v>
      </c>
      <c r="N77" s="35">
        <v>59</v>
      </c>
      <c r="O77" s="35">
        <v>59</v>
      </c>
      <c r="P77" s="35">
        <v>58</v>
      </c>
      <c r="Q77" s="35">
        <v>42</v>
      </c>
      <c r="R77" s="35">
        <v>34</v>
      </c>
      <c r="S77" s="35">
        <v>34</v>
      </c>
      <c r="T77" s="35">
        <v>34</v>
      </c>
      <c r="U77" s="35">
        <v>25</v>
      </c>
      <c r="V77" s="35">
        <v>29</v>
      </c>
      <c r="W77" s="35">
        <v>18</v>
      </c>
      <c r="X77" s="35">
        <v>14</v>
      </c>
      <c r="Y77" s="35">
        <v>13</v>
      </c>
      <c r="Z77" s="35">
        <v>9</v>
      </c>
      <c r="AA77" s="35">
        <v>8</v>
      </c>
      <c r="AB77" s="35">
        <v>7</v>
      </c>
      <c r="AC77" s="35">
        <v>8</v>
      </c>
      <c r="AD77" s="35">
        <v>0</v>
      </c>
      <c r="AE77" s="42">
        <v>8</v>
      </c>
      <c r="AF77" s="42">
        <v>10</v>
      </c>
      <c r="AG77" s="42">
        <v>8</v>
      </c>
      <c r="AH77" s="42">
        <v>11</v>
      </c>
      <c r="AI77" s="16"/>
      <c r="AJ77" s="16"/>
    </row>
    <row r="78" spans="1:36" s="2" customFormat="1" ht="14.45" customHeight="1" x14ac:dyDescent="0.3">
      <c r="A78" s="39"/>
      <c r="B78" s="28" t="s">
        <v>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3</v>
      </c>
      <c r="K78" s="20">
        <v>4</v>
      </c>
      <c r="L78" s="20">
        <v>5</v>
      </c>
      <c r="M78" s="20">
        <v>4</v>
      </c>
      <c r="N78" s="20">
        <v>4</v>
      </c>
      <c r="O78" s="20">
        <v>4</v>
      </c>
      <c r="P78" s="20">
        <v>5</v>
      </c>
      <c r="Q78" s="20">
        <v>4</v>
      </c>
      <c r="R78" s="20">
        <v>3</v>
      </c>
      <c r="S78" s="20">
        <v>3</v>
      </c>
      <c r="T78" s="20">
        <v>5</v>
      </c>
      <c r="U78" s="20">
        <v>4</v>
      </c>
      <c r="V78" s="20">
        <v>3</v>
      </c>
      <c r="W78" s="20">
        <v>1</v>
      </c>
      <c r="X78" s="20">
        <v>1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40">
        <v>0</v>
      </c>
      <c r="AF78" s="40">
        <v>0</v>
      </c>
      <c r="AG78" s="40">
        <v>0</v>
      </c>
      <c r="AH78" s="40">
        <v>0</v>
      </c>
      <c r="AI78" s="16"/>
      <c r="AJ78" s="16"/>
    </row>
    <row r="79" spans="1:36" s="2" customFormat="1" ht="14.45" customHeight="1" x14ac:dyDescent="0.3">
      <c r="A79" s="41"/>
      <c r="B79" s="29" t="s">
        <v>3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42">
        <v>0</v>
      </c>
      <c r="AF79" s="42">
        <v>0</v>
      </c>
      <c r="AG79" s="42">
        <v>0</v>
      </c>
      <c r="AH79" s="42">
        <v>0</v>
      </c>
      <c r="AI79" s="16"/>
      <c r="AJ79" s="16"/>
    </row>
    <row r="80" spans="1:36" s="2" customFormat="1" ht="14.45" customHeight="1" x14ac:dyDescent="0.3">
      <c r="A80" s="39"/>
      <c r="B80" s="28" t="s">
        <v>4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1</v>
      </c>
      <c r="X80" s="20">
        <v>1</v>
      </c>
      <c r="Y80" s="20">
        <v>1</v>
      </c>
      <c r="Z80" s="20">
        <v>1</v>
      </c>
      <c r="AA80" s="20">
        <v>0</v>
      </c>
      <c r="AB80" s="20">
        <v>0</v>
      </c>
      <c r="AC80" s="20">
        <v>0</v>
      </c>
      <c r="AD80" s="20">
        <v>0</v>
      </c>
      <c r="AE80" s="40">
        <v>0</v>
      </c>
      <c r="AF80" s="40">
        <v>1</v>
      </c>
      <c r="AG80" s="40">
        <v>1</v>
      </c>
      <c r="AH80" s="40">
        <v>1</v>
      </c>
      <c r="AI80" s="16"/>
      <c r="AJ80" s="16"/>
    </row>
    <row r="81" spans="1:44" s="2" customFormat="1" ht="14.45" customHeight="1" x14ac:dyDescent="0.3">
      <c r="A81" s="39"/>
      <c r="B81" s="28" t="s">
        <v>120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40">
        <v>0</v>
      </c>
      <c r="AF81" s="40">
        <v>0</v>
      </c>
      <c r="AG81" s="40">
        <v>0</v>
      </c>
      <c r="AH81" s="40">
        <v>0</v>
      </c>
      <c r="AI81" s="16"/>
      <c r="AJ81" s="16"/>
    </row>
    <row r="82" spans="1:44" s="2" customFormat="1" ht="14.45" customHeight="1" x14ac:dyDescent="0.3">
      <c r="A82" s="41" t="s">
        <v>15</v>
      </c>
      <c r="B82" s="29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42"/>
      <c r="AF82" s="42"/>
      <c r="AG82" s="42"/>
      <c r="AH82" s="42"/>
      <c r="AI82" s="16"/>
      <c r="AJ82" s="16"/>
    </row>
    <row r="83" spans="1:44" s="2" customFormat="1" ht="14.45" customHeight="1" x14ac:dyDescent="0.3">
      <c r="A83" s="39"/>
      <c r="B83" s="28" t="s">
        <v>6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40">
        <v>0</v>
      </c>
      <c r="AF83" s="40">
        <v>0</v>
      </c>
      <c r="AG83" s="40">
        <v>0</v>
      </c>
      <c r="AH83" s="40">
        <v>0</v>
      </c>
      <c r="AI83" s="16"/>
      <c r="AJ83" s="16"/>
    </row>
    <row r="84" spans="1:44" s="2" customFormat="1" ht="14.45" customHeight="1" x14ac:dyDescent="0.3">
      <c r="A84" s="41"/>
      <c r="B84" s="29" t="s">
        <v>7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42">
        <v>0</v>
      </c>
      <c r="AF84" s="42">
        <v>0</v>
      </c>
      <c r="AG84" s="42">
        <v>0</v>
      </c>
      <c r="AH84" s="42">
        <v>0</v>
      </c>
      <c r="AI84" s="16"/>
      <c r="AJ84" s="16"/>
    </row>
    <row r="85" spans="1:44" s="2" customFormat="1" ht="14.45" customHeight="1" x14ac:dyDescent="0.3">
      <c r="A85" s="39"/>
      <c r="B85" s="28" t="s">
        <v>1</v>
      </c>
      <c r="C85" s="20">
        <v>2</v>
      </c>
      <c r="D85" s="20">
        <v>3</v>
      </c>
      <c r="E85" s="20">
        <v>5</v>
      </c>
      <c r="F85" s="20">
        <v>6</v>
      </c>
      <c r="G85" s="20">
        <v>6</v>
      </c>
      <c r="H85" s="20">
        <v>6</v>
      </c>
      <c r="I85" s="20">
        <v>6</v>
      </c>
      <c r="J85" s="20">
        <v>7</v>
      </c>
      <c r="K85" s="20">
        <v>7</v>
      </c>
      <c r="L85" s="20">
        <v>8</v>
      </c>
      <c r="M85" s="20">
        <v>7</v>
      </c>
      <c r="N85" s="20">
        <v>6</v>
      </c>
      <c r="O85" s="20">
        <v>6</v>
      </c>
      <c r="P85" s="20">
        <v>6</v>
      </c>
      <c r="Q85" s="20">
        <v>3</v>
      </c>
      <c r="R85" s="20">
        <v>3</v>
      </c>
      <c r="S85" s="20">
        <v>5</v>
      </c>
      <c r="T85" s="20">
        <v>5</v>
      </c>
      <c r="U85" s="20">
        <v>5</v>
      </c>
      <c r="V85" s="20">
        <v>5</v>
      </c>
      <c r="W85" s="20">
        <v>4</v>
      </c>
      <c r="X85" s="20">
        <v>3</v>
      </c>
      <c r="Y85" s="20">
        <v>2</v>
      </c>
      <c r="Z85" s="20">
        <v>2</v>
      </c>
      <c r="AA85" s="20">
        <v>3</v>
      </c>
      <c r="AB85" s="20">
        <v>3</v>
      </c>
      <c r="AC85" s="20">
        <v>4</v>
      </c>
      <c r="AD85" s="20">
        <v>5</v>
      </c>
      <c r="AE85" s="40">
        <v>4</v>
      </c>
      <c r="AF85" s="40">
        <v>3</v>
      </c>
      <c r="AG85" s="40">
        <v>1</v>
      </c>
      <c r="AH85" s="40">
        <v>1</v>
      </c>
      <c r="AI85" s="16"/>
      <c r="AJ85" s="16"/>
    </row>
    <row r="86" spans="1:44" s="2" customFormat="1" ht="14.45" customHeight="1" x14ac:dyDescent="0.3">
      <c r="A86" s="41"/>
      <c r="B86" s="29" t="s">
        <v>2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42">
        <v>0</v>
      </c>
      <c r="AF86" s="42">
        <v>0</v>
      </c>
      <c r="AG86" s="42">
        <v>0</v>
      </c>
      <c r="AH86" s="42">
        <v>0</v>
      </c>
      <c r="AI86" s="16"/>
      <c r="AJ86" s="16"/>
    </row>
    <row r="87" spans="1:44" s="2" customFormat="1" ht="14.45" customHeight="1" x14ac:dyDescent="0.3">
      <c r="A87" s="39"/>
      <c r="B87" s="28" t="s">
        <v>3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1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40">
        <v>0</v>
      </c>
      <c r="AF87" s="40">
        <v>0</v>
      </c>
      <c r="AG87" s="40">
        <v>0</v>
      </c>
      <c r="AH87" s="40">
        <v>0</v>
      </c>
      <c r="AI87" s="16"/>
      <c r="AJ87" s="16"/>
    </row>
    <row r="88" spans="1:44" s="2" customFormat="1" ht="14.45" customHeight="1" x14ac:dyDescent="0.3">
      <c r="A88" s="41"/>
      <c r="B88" s="29" t="s">
        <v>4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42">
        <v>0</v>
      </c>
      <c r="AF88" s="42">
        <v>0</v>
      </c>
      <c r="AG88" s="42">
        <v>0</v>
      </c>
      <c r="AH88" s="42">
        <v>0</v>
      </c>
      <c r="AI88" s="16"/>
      <c r="AJ88" s="16"/>
    </row>
    <row r="89" spans="1:44" s="2" customFormat="1" ht="14.45" customHeight="1" x14ac:dyDescent="0.3">
      <c r="A89" s="41"/>
      <c r="B89" s="29" t="s">
        <v>120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42">
        <v>0</v>
      </c>
      <c r="AF89" s="42">
        <v>0</v>
      </c>
      <c r="AG89" s="42">
        <v>0</v>
      </c>
      <c r="AH89" s="42">
        <v>0</v>
      </c>
      <c r="AI89" s="16"/>
      <c r="AJ89" s="16"/>
    </row>
    <row r="90" spans="1:44" s="2" customFormat="1" ht="14.45" customHeight="1" x14ac:dyDescent="0.3">
      <c r="A90" s="39" t="s">
        <v>16</v>
      </c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40"/>
      <c r="AF90" s="40"/>
      <c r="AG90" s="40"/>
      <c r="AH90" s="40"/>
      <c r="AI90" s="66"/>
      <c r="AJ90" s="66"/>
      <c r="AK90" s="13"/>
      <c r="AL90" s="13"/>
      <c r="AM90" s="13"/>
      <c r="AN90" s="13"/>
      <c r="AO90" s="13"/>
      <c r="AP90" s="13"/>
      <c r="AQ90" s="13"/>
      <c r="AR90" s="13"/>
    </row>
    <row r="91" spans="1:44" s="2" customFormat="1" ht="14.45" customHeight="1" x14ac:dyDescent="0.3">
      <c r="A91" s="41"/>
      <c r="B91" s="29" t="s">
        <v>6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3</v>
      </c>
      <c r="W91" s="35">
        <v>2</v>
      </c>
      <c r="X91" s="35">
        <v>2</v>
      </c>
      <c r="Y91" s="35">
        <v>2</v>
      </c>
      <c r="Z91" s="35">
        <v>2</v>
      </c>
      <c r="AA91" s="35">
        <v>2</v>
      </c>
      <c r="AB91" s="35">
        <v>2</v>
      </c>
      <c r="AC91" s="35">
        <v>2</v>
      </c>
      <c r="AD91" s="35">
        <v>1</v>
      </c>
      <c r="AE91" s="42">
        <v>1</v>
      </c>
      <c r="AF91" s="42">
        <v>0</v>
      </c>
      <c r="AG91" s="42">
        <v>0</v>
      </c>
      <c r="AH91" s="42">
        <v>0</v>
      </c>
      <c r="AI91" s="67"/>
      <c r="AJ91" s="67"/>
      <c r="AK91"/>
      <c r="AL91"/>
      <c r="AM91"/>
      <c r="AN91"/>
      <c r="AO91"/>
      <c r="AP91"/>
      <c r="AQ91"/>
      <c r="AR91"/>
    </row>
    <row r="92" spans="1:44" s="2" customFormat="1" ht="14.45" customHeight="1" x14ac:dyDescent="0.3">
      <c r="A92" s="39"/>
      <c r="B92" s="28" t="s">
        <v>7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40">
        <v>0</v>
      </c>
      <c r="AF92" s="40">
        <v>0</v>
      </c>
      <c r="AG92" s="40">
        <v>0</v>
      </c>
      <c r="AH92" s="40">
        <v>1</v>
      </c>
      <c r="AI92" s="67"/>
      <c r="AJ92" s="67"/>
      <c r="AK92"/>
      <c r="AL92"/>
      <c r="AM92"/>
      <c r="AN92"/>
      <c r="AO92"/>
      <c r="AP92"/>
      <c r="AQ92"/>
      <c r="AR92"/>
    </row>
    <row r="93" spans="1:44" s="2" customFormat="1" ht="14.45" customHeight="1" x14ac:dyDescent="0.3">
      <c r="A93" s="41"/>
      <c r="B93" s="29" t="s">
        <v>1</v>
      </c>
      <c r="C93" s="35">
        <v>5</v>
      </c>
      <c r="D93" s="35">
        <v>5</v>
      </c>
      <c r="E93" s="35">
        <v>6</v>
      </c>
      <c r="F93" s="35">
        <v>4</v>
      </c>
      <c r="G93" s="35">
        <v>4</v>
      </c>
      <c r="H93" s="35">
        <v>5</v>
      </c>
      <c r="I93" s="35">
        <v>8</v>
      </c>
      <c r="J93" s="35">
        <v>7</v>
      </c>
      <c r="K93" s="35">
        <v>7</v>
      </c>
      <c r="L93" s="35">
        <v>5</v>
      </c>
      <c r="M93" s="35">
        <v>7</v>
      </c>
      <c r="N93" s="35">
        <v>7</v>
      </c>
      <c r="O93" s="35">
        <v>7</v>
      </c>
      <c r="P93" s="35">
        <v>7</v>
      </c>
      <c r="Q93" s="35">
        <v>5</v>
      </c>
      <c r="R93" s="35">
        <v>5</v>
      </c>
      <c r="S93" s="35">
        <v>6</v>
      </c>
      <c r="T93" s="35">
        <v>8</v>
      </c>
      <c r="U93" s="35">
        <v>9</v>
      </c>
      <c r="V93" s="35">
        <v>8</v>
      </c>
      <c r="W93" s="35">
        <v>8</v>
      </c>
      <c r="X93" s="35">
        <v>5</v>
      </c>
      <c r="Y93" s="35">
        <v>6</v>
      </c>
      <c r="Z93" s="35">
        <v>6</v>
      </c>
      <c r="AA93" s="35">
        <v>6</v>
      </c>
      <c r="AB93" s="35">
        <v>7</v>
      </c>
      <c r="AC93" s="35">
        <v>9</v>
      </c>
      <c r="AD93" s="35">
        <v>9</v>
      </c>
      <c r="AE93" s="42">
        <v>10</v>
      </c>
      <c r="AF93" s="42">
        <v>9</v>
      </c>
      <c r="AG93" s="42">
        <v>7</v>
      </c>
      <c r="AH93" s="42">
        <v>7</v>
      </c>
      <c r="AI93" s="67"/>
      <c r="AJ93" s="67"/>
      <c r="AK93"/>
      <c r="AL93"/>
      <c r="AM93"/>
      <c r="AN93"/>
      <c r="AO93"/>
      <c r="AP93"/>
      <c r="AQ93"/>
      <c r="AR93"/>
    </row>
    <row r="94" spans="1:44" s="2" customFormat="1" ht="14.45" customHeight="1" x14ac:dyDescent="0.3">
      <c r="A94" s="39"/>
      <c r="B94" s="28" t="s">
        <v>2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40">
        <v>0</v>
      </c>
      <c r="AF94" s="40">
        <v>0</v>
      </c>
      <c r="AG94" s="40">
        <v>0</v>
      </c>
      <c r="AH94" s="40">
        <v>0</v>
      </c>
      <c r="AI94" s="67"/>
      <c r="AJ94" s="67"/>
      <c r="AK94"/>
      <c r="AL94"/>
      <c r="AM94"/>
      <c r="AN94"/>
      <c r="AO94"/>
      <c r="AP94"/>
      <c r="AQ94"/>
      <c r="AR94"/>
    </row>
    <row r="95" spans="1:44" s="2" customFormat="1" ht="14.45" customHeight="1" x14ac:dyDescent="0.3">
      <c r="A95" s="49"/>
      <c r="B95" s="30" t="s">
        <v>3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3</v>
      </c>
      <c r="Y95" s="24">
        <v>3</v>
      </c>
      <c r="Z95" s="24">
        <v>2</v>
      </c>
      <c r="AA95" s="24">
        <v>2</v>
      </c>
      <c r="AB95" s="24">
        <v>2</v>
      </c>
      <c r="AC95" s="24">
        <v>2</v>
      </c>
      <c r="AD95" s="24">
        <v>2</v>
      </c>
      <c r="AE95" s="50">
        <v>2</v>
      </c>
      <c r="AF95" s="50">
        <v>2</v>
      </c>
      <c r="AG95" s="50">
        <v>1</v>
      </c>
      <c r="AH95" s="50">
        <v>1</v>
      </c>
      <c r="AI95" s="67"/>
      <c r="AJ95" s="67"/>
      <c r="AK95"/>
      <c r="AL95"/>
      <c r="AM95"/>
      <c r="AN95"/>
      <c r="AO95"/>
      <c r="AP95"/>
      <c r="AQ95"/>
      <c r="AR95"/>
    </row>
    <row r="96" spans="1:44" s="2" customFormat="1" ht="14.45" customHeight="1" x14ac:dyDescent="0.3">
      <c r="A96" s="39"/>
      <c r="B96" s="28" t="s">
        <v>4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1</v>
      </c>
      <c r="X96" s="20">
        <v>1</v>
      </c>
      <c r="Y96" s="20">
        <v>1</v>
      </c>
      <c r="Z96" s="20">
        <v>1</v>
      </c>
      <c r="AA96" s="20">
        <v>1</v>
      </c>
      <c r="AB96" s="20">
        <v>1</v>
      </c>
      <c r="AC96" s="20">
        <v>1</v>
      </c>
      <c r="AD96" s="20">
        <v>2</v>
      </c>
      <c r="AE96" s="40">
        <v>2</v>
      </c>
      <c r="AF96" s="40">
        <v>2</v>
      </c>
      <c r="AG96" s="40">
        <v>2</v>
      </c>
      <c r="AH96" s="40">
        <v>1</v>
      </c>
      <c r="AI96" s="67"/>
      <c r="AJ96" s="67"/>
      <c r="AK96"/>
      <c r="AL96"/>
      <c r="AM96"/>
      <c r="AN96"/>
      <c r="AO96"/>
      <c r="AP96"/>
      <c r="AQ96"/>
      <c r="AR96"/>
    </row>
    <row r="97" spans="1:44" s="2" customFormat="1" ht="14.45" customHeight="1" x14ac:dyDescent="0.3">
      <c r="A97" s="39"/>
      <c r="B97" s="28" t="s">
        <v>120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40">
        <v>0</v>
      </c>
      <c r="AF97" s="40">
        <v>0</v>
      </c>
      <c r="AG97" s="40">
        <v>0</v>
      </c>
      <c r="AH97" s="40">
        <v>0</v>
      </c>
      <c r="AI97" s="67"/>
      <c r="AJ97" s="67"/>
      <c r="AK97"/>
      <c r="AL97"/>
      <c r="AM97"/>
      <c r="AN97"/>
      <c r="AO97"/>
      <c r="AP97"/>
      <c r="AQ97"/>
      <c r="AR97"/>
    </row>
    <row r="98" spans="1:44" s="2" customFormat="1" ht="14.45" customHeight="1" x14ac:dyDescent="0.3">
      <c r="A98" s="41" t="s">
        <v>17</v>
      </c>
      <c r="B98" s="29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42"/>
      <c r="AF98" s="42"/>
      <c r="AG98" s="42"/>
      <c r="AH98" s="42"/>
      <c r="AI98" s="16"/>
      <c r="AJ98" s="16"/>
    </row>
    <row r="99" spans="1:44" s="2" customFormat="1" ht="14.45" customHeight="1" x14ac:dyDescent="0.3">
      <c r="A99" s="39"/>
      <c r="B99" s="28" t="s">
        <v>6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8</v>
      </c>
      <c r="AB99" s="20">
        <v>0</v>
      </c>
      <c r="AC99" s="20">
        <v>0</v>
      </c>
      <c r="AD99" s="20">
        <v>0</v>
      </c>
      <c r="AE99" s="40">
        <v>0</v>
      </c>
      <c r="AF99" s="40">
        <v>0</v>
      </c>
      <c r="AG99" s="40">
        <v>0</v>
      </c>
      <c r="AH99" s="40">
        <v>0</v>
      </c>
      <c r="AI99" s="16"/>
      <c r="AJ99" s="16"/>
    </row>
    <row r="100" spans="1:44" s="2" customFormat="1" ht="14.45" customHeight="1" x14ac:dyDescent="0.3">
      <c r="A100" s="41"/>
      <c r="B100" s="29" t="s">
        <v>7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8</v>
      </c>
      <c r="AB100" s="35">
        <v>0</v>
      </c>
      <c r="AC100" s="35">
        <v>0</v>
      </c>
      <c r="AD100" s="35">
        <v>0</v>
      </c>
      <c r="AE100" s="42">
        <v>0</v>
      </c>
      <c r="AF100" s="42">
        <v>0</v>
      </c>
      <c r="AG100" s="42">
        <v>0</v>
      </c>
      <c r="AH100" s="42">
        <v>0</v>
      </c>
      <c r="AI100" s="16"/>
      <c r="AJ100" s="16"/>
    </row>
    <row r="101" spans="1:44" s="2" customFormat="1" ht="14.45" customHeight="1" x14ac:dyDescent="0.3">
      <c r="A101" s="39"/>
      <c r="B101" s="28" t="s">
        <v>1</v>
      </c>
      <c r="C101" s="20">
        <v>0</v>
      </c>
      <c r="D101" s="20">
        <v>0</v>
      </c>
      <c r="E101" s="20">
        <v>0</v>
      </c>
      <c r="F101" s="20">
        <v>0</v>
      </c>
      <c r="G101" s="20">
        <v>1</v>
      </c>
      <c r="H101" s="20">
        <v>1</v>
      </c>
      <c r="I101" s="20">
        <v>1</v>
      </c>
      <c r="J101" s="20">
        <v>1</v>
      </c>
      <c r="K101" s="20">
        <v>1</v>
      </c>
      <c r="L101" s="20">
        <v>1</v>
      </c>
      <c r="M101" s="20">
        <v>2</v>
      </c>
      <c r="N101" s="20">
        <v>2</v>
      </c>
      <c r="O101" s="20">
        <v>2</v>
      </c>
      <c r="P101" s="20">
        <v>4</v>
      </c>
      <c r="Q101" s="20">
        <v>2</v>
      </c>
      <c r="R101" s="20">
        <v>2</v>
      </c>
      <c r="S101" s="20">
        <v>2</v>
      </c>
      <c r="T101" s="20">
        <v>2</v>
      </c>
      <c r="U101" s="20">
        <v>3</v>
      </c>
      <c r="V101" s="20">
        <v>1</v>
      </c>
      <c r="W101" s="20">
        <v>1</v>
      </c>
      <c r="X101" s="20">
        <v>1</v>
      </c>
      <c r="Y101" s="20">
        <v>1</v>
      </c>
      <c r="Z101" s="20">
        <v>1</v>
      </c>
      <c r="AA101" s="20">
        <v>38</v>
      </c>
      <c r="AB101" s="20">
        <v>0</v>
      </c>
      <c r="AC101" s="20">
        <v>0</v>
      </c>
      <c r="AD101" s="20">
        <v>0</v>
      </c>
      <c r="AE101" s="40">
        <v>1</v>
      </c>
      <c r="AF101" s="40">
        <v>1</v>
      </c>
      <c r="AG101" s="40">
        <v>1</v>
      </c>
      <c r="AH101" s="40">
        <v>0</v>
      </c>
      <c r="AI101" s="16"/>
      <c r="AJ101" s="16"/>
    </row>
    <row r="102" spans="1:44" s="2" customFormat="1" ht="14.45" customHeight="1" x14ac:dyDescent="0.3">
      <c r="A102" s="41"/>
      <c r="B102" s="29" t="s">
        <v>2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1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1</v>
      </c>
      <c r="AB102" s="35">
        <v>0</v>
      </c>
      <c r="AC102" s="35">
        <v>0</v>
      </c>
      <c r="AD102" s="35">
        <v>0</v>
      </c>
      <c r="AE102" s="42">
        <v>0</v>
      </c>
      <c r="AF102" s="42">
        <v>0</v>
      </c>
      <c r="AG102" s="42">
        <v>0</v>
      </c>
      <c r="AH102" s="42">
        <v>0</v>
      </c>
      <c r="AI102" s="16"/>
      <c r="AJ102" s="16"/>
    </row>
    <row r="103" spans="1:44" s="2" customFormat="1" ht="14.45" customHeight="1" x14ac:dyDescent="0.3">
      <c r="A103" s="39"/>
      <c r="B103" s="28" t="s">
        <v>3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40">
        <v>0</v>
      </c>
      <c r="AF103" s="40">
        <v>0</v>
      </c>
      <c r="AG103" s="40">
        <v>0</v>
      </c>
      <c r="AH103" s="40">
        <v>0</v>
      </c>
      <c r="AI103" s="16"/>
      <c r="AJ103" s="16"/>
    </row>
    <row r="104" spans="1:44" s="2" customFormat="1" ht="14.45" customHeight="1" x14ac:dyDescent="0.3">
      <c r="A104" s="41"/>
      <c r="B104" s="29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42">
        <v>0</v>
      </c>
      <c r="AF104" s="42">
        <v>0</v>
      </c>
      <c r="AG104" s="42">
        <v>0</v>
      </c>
      <c r="AH104" s="42">
        <v>0</v>
      </c>
      <c r="AI104" s="16"/>
      <c r="AJ104" s="16"/>
    </row>
    <row r="105" spans="1:44" s="2" customFormat="1" ht="14.45" customHeight="1" x14ac:dyDescent="0.3">
      <c r="A105" s="41"/>
      <c r="B105" s="29" t="s">
        <v>120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42">
        <v>0</v>
      </c>
      <c r="AF105" s="42">
        <v>0</v>
      </c>
      <c r="AG105" s="42">
        <v>0</v>
      </c>
      <c r="AH105" s="42">
        <v>0</v>
      </c>
      <c r="AI105" s="16"/>
      <c r="AJ105" s="16"/>
    </row>
    <row r="106" spans="1:44" s="2" customFormat="1" ht="14.45" customHeight="1" x14ac:dyDescent="0.3">
      <c r="A106" s="39" t="s">
        <v>18</v>
      </c>
      <c r="B106" s="28"/>
      <c r="C106" s="20">
        <f t="shared" ref="C106:Z106" si="6">C27+C35+C43+C51+C59+C67+C75+C83+C91+C99</f>
        <v>0</v>
      </c>
      <c r="D106" s="20">
        <f t="shared" si="6"/>
        <v>0</v>
      </c>
      <c r="E106" s="20">
        <f t="shared" si="6"/>
        <v>0</v>
      </c>
      <c r="F106" s="20">
        <f t="shared" si="6"/>
        <v>0</v>
      </c>
      <c r="G106" s="20">
        <f t="shared" si="6"/>
        <v>0</v>
      </c>
      <c r="H106" s="20">
        <f t="shared" si="6"/>
        <v>0</v>
      </c>
      <c r="I106" s="20">
        <f t="shared" si="6"/>
        <v>0</v>
      </c>
      <c r="J106" s="20">
        <f t="shared" si="6"/>
        <v>0</v>
      </c>
      <c r="K106" s="20">
        <f t="shared" si="6"/>
        <v>0</v>
      </c>
      <c r="L106" s="20">
        <f t="shared" si="6"/>
        <v>0</v>
      </c>
      <c r="M106" s="20">
        <f t="shared" si="6"/>
        <v>0</v>
      </c>
      <c r="N106" s="20">
        <f t="shared" si="6"/>
        <v>0</v>
      </c>
      <c r="O106" s="20">
        <f t="shared" si="6"/>
        <v>0</v>
      </c>
      <c r="P106" s="20">
        <f t="shared" si="6"/>
        <v>0</v>
      </c>
      <c r="Q106" s="20">
        <f t="shared" si="6"/>
        <v>0</v>
      </c>
      <c r="R106" s="20">
        <f t="shared" si="6"/>
        <v>0</v>
      </c>
      <c r="S106" s="20">
        <f t="shared" si="6"/>
        <v>0</v>
      </c>
      <c r="T106" s="20">
        <f t="shared" si="6"/>
        <v>0</v>
      </c>
      <c r="U106" s="20">
        <f t="shared" si="6"/>
        <v>0</v>
      </c>
      <c r="V106" s="20">
        <f t="shared" si="6"/>
        <v>81</v>
      </c>
      <c r="W106" s="20">
        <f t="shared" si="6"/>
        <v>114</v>
      </c>
      <c r="X106" s="20">
        <f t="shared" si="6"/>
        <v>140</v>
      </c>
      <c r="Y106" s="20">
        <f t="shared" si="6"/>
        <v>128</v>
      </c>
      <c r="Z106" s="20">
        <f t="shared" si="6"/>
        <v>143</v>
      </c>
      <c r="AA106" s="20">
        <f t="shared" ref="AA106:AH106" si="7">SUM(AA27+AA35+AA43+AA51+AA59+AA67+AA75+AA83+AA91+AA99)</f>
        <v>140</v>
      </c>
      <c r="AB106" s="20">
        <f t="shared" si="7"/>
        <v>132</v>
      </c>
      <c r="AC106" s="20">
        <f t="shared" si="7"/>
        <v>131</v>
      </c>
      <c r="AD106" s="20">
        <f t="shared" si="7"/>
        <v>113</v>
      </c>
      <c r="AE106" s="40">
        <f t="shared" si="7"/>
        <v>88</v>
      </c>
      <c r="AF106" s="40">
        <f t="shared" ref="AF106:AG106" si="8">SUM(AF27+AF35+AF43+AF51+AF59+AF67+AF75+AF83+AF91+AF99)</f>
        <v>60</v>
      </c>
      <c r="AG106" s="40">
        <f t="shared" si="8"/>
        <v>49</v>
      </c>
      <c r="AH106" s="40">
        <f t="shared" si="7"/>
        <v>33</v>
      </c>
      <c r="AI106" s="42"/>
      <c r="AJ106" s="68"/>
    </row>
    <row r="107" spans="1:44" s="2" customFormat="1" ht="14.45" customHeight="1" x14ac:dyDescent="0.3">
      <c r="A107" s="41" t="s">
        <v>19</v>
      </c>
      <c r="B107" s="29"/>
      <c r="C107" s="35">
        <f t="shared" ref="C107:C112" si="9">C28+C36+C44+C52+C60+C68+C76+C84+C92+C100</f>
        <v>0</v>
      </c>
      <c r="D107" s="35">
        <f t="shared" ref="D107:R107" si="10">D28+D36+D44+D52+D60+D68+D76+D84+D92+D100</f>
        <v>0</v>
      </c>
      <c r="E107" s="35">
        <f t="shared" si="10"/>
        <v>0</v>
      </c>
      <c r="F107" s="35">
        <f t="shared" si="10"/>
        <v>0</v>
      </c>
      <c r="G107" s="35">
        <f t="shared" si="10"/>
        <v>0</v>
      </c>
      <c r="H107" s="35">
        <f t="shared" si="10"/>
        <v>0</v>
      </c>
      <c r="I107" s="35">
        <f t="shared" si="10"/>
        <v>0</v>
      </c>
      <c r="J107" s="35">
        <f t="shared" si="10"/>
        <v>0</v>
      </c>
      <c r="K107" s="35">
        <f t="shared" si="10"/>
        <v>0</v>
      </c>
      <c r="L107" s="35">
        <f t="shared" si="10"/>
        <v>0</v>
      </c>
      <c r="M107" s="35">
        <f t="shared" si="10"/>
        <v>0</v>
      </c>
      <c r="N107" s="35">
        <f t="shared" si="10"/>
        <v>0</v>
      </c>
      <c r="O107" s="35">
        <f t="shared" si="10"/>
        <v>0</v>
      </c>
      <c r="P107" s="35">
        <f t="shared" si="10"/>
        <v>0</v>
      </c>
      <c r="Q107" s="35">
        <f t="shared" si="10"/>
        <v>0</v>
      </c>
      <c r="R107" s="35">
        <f t="shared" si="10"/>
        <v>0</v>
      </c>
      <c r="S107" s="35">
        <f t="shared" ref="S107:Z111" si="11">S28+S36+S44+S52+S60+S68+S76+S84+S92+S100</f>
        <v>0</v>
      </c>
      <c r="T107" s="35">
        <f t="shared" si="11"/>
        <v>0</v>
      </c>
      <c r="U107" s="35">
        <f t="shared" si="11"/>
        <v>0</v>
      </c>
      <c r="V107" s="35">
        <f t="shared" si="11"/>
        <v>37</v>
      </c>
      <c r="W107" s="35">
        <f t="shared" si="11"/>
        <v>267</v>
      </c>
      <c r="X107" s="35">
        <f t="shared" si="11"/>
        <v>319</v>
      </c>
      <c r="Y107" s="35">
        <f t="shared" si="11"/>
        <v>348</v>
      </c>
      <c r="Z107" s="35">
        <f t="shared" si="11"/>
        <v>359</v>
      </c>
      <c r="AA107" s="35">
        <f t="shared" ref="AA107:AC111" si="12">SUM(AA28+AA36+AA44+AA52+AA60+AA68+AA76+AA84+AA92+AA100)</f>
        <v>374</v>
      </c>
      <c r="AB107" s="35">
        <f t="shared" si="12"/>
        <v>390</v>
      </c>
      <c r="AC107" s="35">
        <f t="shared" si="12"/>
        <v>393</v>
      </c>
      <c r="AD107" s="35">
        <f t="shared" ref="AD107:AE107" si="13">SUM(AD28+AD36+AD44+AD52+AD60+AD68+AD76+AD84+AD92+AD100)</f>
        <v>399</v>
      </c>
      <c r="AE107" s="42">
        <f t="shared" si="13"/>
        <v>346</v>
      </c>
      <c r="AF107" s="42">
        <f t="shared" ref="AF107:AH107" si="14">SUM(AF28+AF36+AF44+AF52+AF60+AF68+AF76+AF84+AF92+AF100)</f>
        <v>339</v>
      </c>
      <c r="AG107" s="42">
        <f t="shared" ref="AG107" si="15">SUM(AG28+AG36+AG44+AG52+AG60+AG68+AG76+AG84+AG92+AG100)</f>
        <v>344</v>
      </c>
      <c r="AH107" s="42">
        <f t="shared" si="14"/>
        <v>350</v>
      </c>
      <c r="AI107" s="42"/>
      <c r="AJ107" s="68"/>
    </row>
    <row r="108" spans="1:44" s="2" customFormat="1" ht="14.45" customHeight="1" x14ac:dyDescent="0.3">
      <c r="A108" s="39" t="s">
        <v>20</v>
      </c>
      <c r="B108" s="28"/>
      <c r="C108" s="20">
        <f t="shared" si="9"/>
        <v>1847</v>
      </c>
      <c r="D108" s="20">
        <f t="shared" ref="D108:R108" si="16">D29+D37+D45+D53+D61+D69+D77+D85+D93+D101</f>
        <v>2025</v>
      </c>
      <c r="E108" s="20">
        <f t="shared" si="16"/>
        <v>2161</v>
      </c>
      <c r="F108" s="20">
        <f t="shared" si="16"/>
        <v>2043</v>
      </c>
      <c r="G108" s="20">
        <f t="shared" si="16"/>
        <v>2096</v>
      </c>
      <c r="H108" s="20">
        <f t="shared" si="16"/>
        <v>2169</v>
      </c>
      <c r="I108" s="20">
        <f t="shared" si="16"/>
        <v>2276</v>
      </c>
      <c r="J108" s="20">
        <f t="shared" si="16"/>
        <v>2106</v>
      </c>
      <c r="K108" s="20">
        <f t="shared" si="16"/>
        <v>2055</v>
      </c>
      <c r="L108" s="20">
        <f t="shared" si="16"/>
        <v>2058</v>
      </c>
      <c r="M108" s="20">
        <f t="shared" si="16"/>
        <v>2112</v>
      </c>
      <c r="N108" s="20">
        <f t="shared" si="16"/>
        <v>2165</v>
      </c>
      <c r="O108" s="20">
        <f t="shared" si="16"/>
        <v>2196</v>
      </c>
      <c r="P108" s="20">
        <f t="shared" si="16"/>
        <v>2364</v>
      </c>
      <c r="Q108" s="20">
        <f t="shared" si="16"/>
        <v>2269</v>
      </c>
      <c r="R108" s="20">
        <f t="shared" si="16"/>
        <v>2170</v>
      </c>
      <c r="S108" s="20">
        <f t="shared" si="11"/>
        <v>2040</v>
      </c>
      <c r="T108" s="20">
        <f t="shared" si="11"/>
        <v>2008</v>
      </c>
      <c r="U108" s="20">
        <f t="shared" si="11"/>
        <v>1970</v>
      </c>
      <c r="V108" s="20">
        <f t="shared" si="11"/>
        <v>1852</v>
      </c>
      <c r="W108" s="20">
        <f t="shared" si="11"/>
        <v>1770</v>
      </c>
      <c r="X108" s="20">
        <f t="shared" si="11"/>
        <v>1758</v>
      </c>
      <c r="Y108" s="20">
        <f t="shared" si="11"/>
        <v>1628</v>
      </c>
      <c r="Z108" s="20">
        <f t="shared" si="11"/>
        <v>1600</v>
      </c>
      <c r="AA108" s="20">
        <f t="shared" si="12"/>
        <v>1541</v>
      </c>
      <c r="AB108" s="20">
        <f t="shared" si="12"/>
        <v>1499</v>
      </c>
      <c r="AC108" s="20">
        <f t="shared" si="12"/>
        <v>1505</v>
      </c>
      <c r="AD108" s="20">
        <f t="shared" ref="AD108:AE108" si="17">SUM(AD29+AD37+AD45+AD53+AD61+AD69+AD77+AD85+AD93+AD101)</f>
        <v>1425</v>
      </c>
      <c r="AE108" s="40">
        <f t="shared" si="17"/>
        <v>1366</v>
      </c>
      <c r="AF108" s="40">
        <f t="shared" ref="AF108:AH108" si="18">SUM(AF29+AF37+AF45+AF53+AF61+AF69+AF77+AF85+AF93+AF101)</f>
        <v>1449</v>
      </c>
      <c r="AG108" s="40">
        <f t="shared" ref="AG108" si="19">SUM(AG29+AG37+AG45+AG53+AG61+AG69+AG77+AG85+AG93+AG101)</f>
        <v>1397</v>
      </c>
      <c r="AH108" s="40">
        <f t="shared" si="18"/>
        <v>1342</v>
      </c>
      <c r="AI108" s="42"/>
      <c r="AJ108" s="68"/>
    </row>
    <row r="109" spans="1:44" s="2" customFormat="1" ht="14.45" customHeight="1" x14ac:dyDescent="0.3">
      <c r="A109" s="41" t="s">
        <v>21</v>
      </c>
      <c r="B109" s="29"/>
      <c r="C109" s="35">
        <f t="shared" si="9"/>
        <v>0</v>
      </c>
      <c r="D109" s="35">
        <f t="shared" ref="D109:R109" si="20">D30+D38+D46+D54+D62+D70+D78+D86+D94+D102</f>
        <v>0</v>
      </c>
      <c r="E109" s="35">
        <f t="shared" si="20"/>
        <v>0</v>
      </c>
      <c r="F109" s="35">
        <f t="shared" si="20"/>
        <v>0</v>
      </c>
      <c r="G109" s="35">
        <f t="shared" si="20"/>
        <v>0</v>
      </c>
      <c r="H109" s="35">
        <f t="shared" si="20"/>
        <v>0</v>
      </c>
      <c r="I109" s="35">
        <f t="shared" si="20"/>
        <v>0</v>
      </c>
      <c r="J109" s="35">
        <f t="shared" si="20"/>
        <v>180</v>
      </c>
      <c r="K109" s="35">
        <f t="shared" si="20"/>
        <v>216</v>
      </c>
      <c r="L109" s="35">
        <f t="shared" si="20"/>
        <v>264</v>
      </c>
      <c r="M109" s="35">
        <f t="shared" si="20"/>
        <v>279</v>
      </c>
      <c r="N109" s="35">
        <f t="shared" si="20"/>
        <v>298</v>
      </c>
      <c r="O109" s="35">
        <f t="shared" si="20"/>
        <v>315</v>
      </c>
      <c r="P109" s="35">
        <f t="shared" si="20"/>
        <v>329</v>
      </c>
      <c r="Q109" s="35">
        <f t="shared" si="20"/>
        <v>302</v>
      </c>
      <c r="R109" s="35">
        <f t="shared" si="20"/>
        <v>346</v>
      </c>
      <c r="S109" s="35">
        <f t="shared" si="11"/>
        <v>325</v>
      </c>
      <c r="T109" s="35">
        <f t="shared" si="11"/>
        <v>372</v>
      </c>
      <c r="U109" s="35">
        <f t="shared" si="11"/>
        <v>375</v>
      </c>
      <c r="V109" s="35">
        <f t="shared" si="11"/>
        <v>329</v>
      </c>
      <c r="W109" s="35">
        <f t="shared" si="11"/>
        <v>127</v>
      </c>
      <c r="X109" s="35">
        <f t="shared" si="11"/>
        <v>125</v>
      </c>
      <c r="Y109" s="35">
        <f t="shared" si="11"/>
        <v>86</v>
      </c>
      <c r="Z109" s="35">
        <f t="shared" si="11"/>
        <v>135</v>
      </c>
      <c r="AA109" s="35">
        <f t="shared" si="12"/>
        <v>139</v>
      </c>
      <c r="AB109" s="35">
        <f t="shared" si="12"/>
        <v>100</v>
      </c>
      <c r="AC109" s="35">
        <f t="shared" si="12"/>
        <v>93</v>
      </c>
      <c r="AD109" s="35">
        <f t="shared" ref="AD109:AE109" si="21">SUM(AD30+AD38+AD46+AD54+AD62+AD70+AD78+AD86+AD94+AD102)</f>
        <v>69</v>
      </c>
      <c r="AE109" s="42">
        <f t="shared" si="21"/>
        <v>88</v>
      </c>
      <c r="AF109" s="42">
        <f t="shared" ref="AF109:AH109" si="22">SUM(AF30+AF38+AF46+AF54+AF62+AF70+AF78+AF86+AF94+AF102)</f>
        <v>62</v>
      </c>
      <c r="AG109" s="42">
        <f t="shared" ref="AG109" si="23">SUM(AG30+AG38+AG46+AG54+AG62+AG70+AG78+AG86+AG94+AG102)</f>
        <v>41</v>
      </c>
      <c r="AH109" s="42">
        <f t="shared" si="22"/>
        <v>28</v>
      </c>
      <c r="AI109" s="42"/>
      <c r="AJ109" s="68"/>
    </row>
    <row r="110" spans="1:44" s="2" customFormat="1" ht="14.45" customHeight="1" x14ac:dyDescent="0.3">
      <c r="A110" s="39" t="s">
        <v>22</v>
      </c>
      <c r="B110" s="28"/>
      <c r="C110" s="20">
        <f t="shared" si="9"/>
        <v>0</v>
      </c>
      <c r="D110" s="20">
        <f t="shared" ref="D110:R110" si="24">D31+D39+D47+D55+D63+D71+D79+D87+D95+D103</f>
        <v>0</v>
      </c>
      <c r="E110" s="20">
        <f t="shared" si="24"/>
        <v>0</v>
      </c>
      <c r="F110" s="20">
        <f t="shared" si="24"/>
        <v>0</v>
      </c>
      <c r="G110" s="20">
        <f t="shared" si="24"/>
        <v>0</v>
      </c>
      <c r="H110" s="20">
        <f t="shared" si="24"/>
        <v>0</v>
      </c>
      <c r="I110" s="20">
        <f t="shared" si="24"/>
        <v>0</v>
      </c>
      <c r="J110" s="20">
        <f t="shared" si="24"/>
        <v>0</v>
      </c>
      <c r="K110" s="20">
        <f t="shared" si="24"/>
        <v>0</v>
      </c>
      <c r="L110" s="20">
        <f t="shared" si="24"/>
        <v>0</v>
      </c>
      <c r="M110" s="20">
        <f t="shared" si="24"/>
        <v>0</v>
      </c>
      <c r="N110" s="20">
        <f t="shared" si="24"/>
        <v>0</v>
      </c>
      <c r="O110" s="20">
        <f t="shared" si="24"/>
        <v>0</v>
      </c>
      <c r="P110" s="20">
        <f t="shared" si="24"/>
        <v>0</v>
      </c>
      <c r="Q110" s="20">
        <f t="shared" si="24"/>
        <v>0</v>
      </c>
      <c r="R110" s="20">
        <f t="shared" si="24"/>
        <v>0</v>
      </c>
      <c r="S110" s="20">
        <f t="shared" si="11"/>
        <v>0</v>
      </c>
      <c r="T110" s="20">
        <f t="shared" si="11"/>
        <v>0</v>
      </c>
      <c r="U110" s="20">
        <f t="shared" si="11"/>
        <v>0</v>
      </c>
      <c r="V110" s="20">
        <f t="shared" si="11"/>
        <v>0</v>
      </c>
      <c r="W110" s="20">
        <f t="shared" si="11"/>
        <v>0</v>
      </c>
      <c r="X110" s="20">
        <f t="shared" si="11"/>
        <v>23</v>
      </c>
      <c r="Y110" s="20">
        <f t="shared" si="11"/>
        <v>15</v>
      </c>
      <c r="Z110" s="20">
        <f t="shared" si="11"/>
        <v>14</v>
      </c>
      <c r="AA110" s="20">
        <f t="shared" si="12"/>
        <v>14</v>
      </c>
      <c r="AB110" s="20">
        <f t="shared" si="12"/>
        <v>11</v>
      </c>
      <c r="AC110" s="20">
        <f t="shared" si="12"/>
        <v>10</v>
      </c>
      <c r="AD110" s="20">
        <f t="shared" ref="AD110:AE110" si="25">SUM(AD31+AD39+AD47+AD55+AD63+AD71+AD79+AD87+AD95+AD103)</f>
        <v>9</v>
      </c>
      <c r="AE110" s="40">
        <f t="shared" si="25"/>
        <v>24</v>
      </c>
      <c r="AF110" s="40">
        <f t="shared" ref="AF110:AH110" si="26">SUM(AF31+AF39+AF47+AF55+AF63+AF71+AF79+AF87+AF95+AF103)</f>
        <v>19</v>
      </c>
      <c r="AG110" s="40">
        <f t="shared" ref="AG110" si="27">SUM(AG31+AG39+AG47+AG55+AG63+AG71+AG79+AG87+AG95+AG103)</f>
        <v>17</v>
      </c>
      <c r="AH110" s="40">
        <f t="shared" si="26"/>
        <v>18</v>
      </c>
      <c r="AI110" s="42"/>
      <c r="AJ110" s="68"/>
    </row>
    <row r="111" spans="1:44" s="2" customFormat="1" ht="14.45" customHeight="1" x14ac:dyDescent="0.3">
      <c r="A111" s="41" t="s">
        <v>23</v>
      </c>
      <c r="B111" s="29"/>
      <c r="C111" s="35">
        <f t="shared" si="9"/>
        <v>0</v>
      </c>
      <c r="D111" s="35">
        <f t="shared" ref="D111:R111" si="28">D32+D40+D48+D56+D64+D72+D80+D88+D96+D104</f>
        <v>0</v>
      </c>
      <c r="E111" s="35">
        <f t="shared" si="28"/>
        <v>0</v>
      </c>
      <c r="F111" s="35">
        <f t="shared" si="28"/>
        <v>0</v>
      </c>
      <c r="G111" s="35">
        <f t="shared" si="28"/>
        <v>0</v>
      </c>
      <c r="H111" s="35">
        <f t="shared" si="28"/>
        <v>0</v>
      </c>
      <c r="I111" s="35">
        <f t="shared" si="28"/>
        <v>0</v>
      </c>
      <c r="J111" s="35">
        <f t="shared" si="28"/>
        <v>0</v>
      </c>
      <c r="K111" s="35">
        <f t="shared" si="28"/>
        <v>0</v>
      </c>
      <c r="L111" s="35">
        <f t="shared" si="28"/>
        <v>0</v>
      </c>
      <c r="M111" s="35">
        <f t="shared" si="28"/>
        <v>0</v>
      </c>
      <c r="N111" s="35">
        <f t="shared" si="28"/>
        <v>0</v>
      </c>
      <c r="O111" s="35">
        <f t="shared" si="28"/>
        <v>0</v>
      </c>
      <c r="P111" s="35">
        <f t="shared" si="28"/>
        <v>0</v>
      </c>
      <c r="Q111" s="35">
        <f t="shared" si="28"/>
        <v>0</v>
      </c>
      <c r="R111" s="35">
        <f t="shared" si="28"/>
        <v>0</v>
      </c>
      <c r="S111" s="35">
        <f t="shared" si="11"/>
        <v>0</v>
      </c>
      <c r="T111" s="35">
        <f t="shared" si="11"/>
        <v>0</v>
      </c>
      <c r="U111" s="35">
        <f t="shared" si="11"/>
        <v>0</v>
      </c>
      <c r="V111" s="35">
        <f t="shared" si="11"/>
        <v>0</v>
      </c>
      <c r="W111" s="35">
        <f t="shared" si="11"/>
        <v>71</v>
      </c>
      <c r="X111" s="35">
        <f t="shared" si="11"/>
        <v>139</v>
      </c>
      <c r="Y111" s="35">
        <f t="shared" si="11"/>
        <v>161</v>
      </c>
      <c r="Z111" s="35">
        <f t="shared" si="11"/>
        <v>149</v>
      </c>
      <c r="AA111" s="35">
        <f t="shared" si="12"/>
        <v>173</v>
      </c>
      <c r="AB111" s="35">
        <f t="shared" si="12"/>
        <v>244</v>
      </c>
      <c r="AC111" s="35">
        <f t="shared" si="12"/>
        <v>339</v>
      </c>
      <c r="AD111" s="35">
        <f t="shared" ref="AD111:AE111" si="29">SUM(AD32+AD40+AD48+AD56+AD64+AD72+AD80+AD88+AD96+AD104)</f>
        <v>440</v>
      </c>
      <c r="AE111" s="42">
        <f t="shared" si="29"/>
        <v>509</v>
      </c>
      <c r="AF111" s="42">
        <f t="shared" ref="AF111:AH111" si="30">SUM(AF32+AF40+AF48+AF56+AF64+AF72+AF80+AF88+AF96+AF104)</f>
        <v>555</v>
      </c>
      <c r="AG111" s="42">
        <f t="shared" ref="AG111" si="31">SUM(AG32+AG40+AG48+AG56+AG64+AG72+AG80+AG88+AG96+AG104)</f>
        <v>599</v>
      </c>
      <c r="AH111" s="42">
        <f>SUM(AH32+AH40+AH48+AH56+AH64+AH72+AH80+AH88+AH96+AH104)</f>
        <v>625</v>
      </c>
      <c r="AI111" s="42"/>
      <c r="AJ111" s="68"/>
    </row>
    <row r="112" spans="1:44" s="2" customFormat="1" ht="14.45" customHeight="1" x14ac:dyDescent="0.3">
      <c r="A112" s="41" t="s">
        <v>121</v>
      </c>
      <c r="B112" s="29"/>
      <c r="C112" s="35">
        <f t="shared" si="9"/>
        <v>0</v>
      </c>
      <c r="D112" s="35">
        <f t="shared" ref="D112:AE112" si="32">D33+D41+D49+D57+D65+D73+D81+D89+D97+D105</f>
        <v>0</v>
      </c>
      <c r="E112" s="35">
        <f t="shared" si="32"/>
        <v>0</v>
      </c>
      <c r="F112" s="35">
        <f t="shared" si="32"/>
        <v>0</v>
      </c>
      <c r="G112" s="35">
        <f t="shared" si="32"/>
        <v>0</v>
      </c>
      <c r="H112" s="35">
        <f t="shared" si="32"/>
        <v>0</v>
      </c>
      <c r="I112" s="35">
        <f t="shared" si="32"/>
        <v>0</v>
      </c>
      <c r="J112" s="35">
        <f t="shared" si="32"/>
        <v>0</v>
      </c>
      <c r="K112" s="35">
        <f t="shared" si="32"/>
        <v>0</v>
      </c>
      <c r="L112" s="35">
        <f t="shared" si="32"/>
        <v>0</v>
      </c>
      <c r="M112" s="35">
        <f t="shared" si="32"/>
        <v>0</v>
      </c>
      <c r="N112" s="35">
        <f t="shared" si="32"/>
        <v>0</v>
      </c>
      <c r="O112" s="35">
        <f t="shared" si="32"/>
        <v>0</v>
      </c>
      <c r="P112" s="35">
        <f t="shared" si="32"/>
        <v>0</v>
      </c>
      <c r="Q112" s="35">
        <f t="shared" si="32"/>
        <v>0</v>
      </c>
      <c r="R112" s="35">
        <f t="shared" si="32"/>
        <v>0</v>
      </c>
      <c r="S112" s="35">
        <f t="shared" si="32"/>
        <v>0</v>
      </c>
      <c r="T112" s="35">
        <f t="shared" si="32"/>
        <v>0</v>
      </c>
      <c r="U112" s="35">
        <f t="shared" si="32"/>
        <v>0</v>
      </c>
      <c r="V112" s="35">
        <f t="shared" si="32"/>
        <v>0</v>
      </c>
      <c r="W112" s="35">
        <f t="shared" si="32"/>
        <v>0</v>
      </c>
      <c r="X112" s="35">
        <f t="shared" si="32"/>
        <v>0</v>
      </c>
      <c r="Y112" s="35">
        <f t="shared" si="32"/>
        <v>0</v>
      </c>
      <c r="Z112" s="35">
        <f t="shared" si="32"/>
        <v>0</v>
      </c>
      <c r="AA112" s="35">
        <f t="shared" si="32"/>
        <v>0</v>
      </c>
      <c r="AB112" s="35">
        <f t="shared" si="32"/>
        <v>0</v>
      </c>
      <c r="AC112" s="35">
        <f t="shared" si="32"/>
        <v>0</v>
      </c>
      <c r="AD112" s="35">
        <f t="shared" si="32"/>
        <v>0</v>
      </c>
      <c r="AE112" s="42">
        <f t="shared" si="32"/>
        <v>30</v>
      </c>
      <c r="AF112" s="42">
        <f t="shared" ref="AF112:AH112" si="33">AF33+AF41+AF49+AF57+AF65+AF73+AF81+AF89+AF97+AF105</f>
        <v>27</v>
      </c>
      <c r="AG112" s="42">
        <f t="shared" ref="AG112" si="34">AG33+AG41+AG49+AG57+AG65+AG73+AG81+AG89+AG97+AG105</f>
        <v>22</v>
      </c>
      <c r="AH112" s="42">
        <f t="shared" si="33"/>
        <v>19</v>
      </c>
      <c r="AI112" s="42"/>
      <c r="AJ112" s="68"/>
    </row>
    <row r="113" spans="1:36" s="3" customFormat="1" ht="14.45" customHeight="1" x14ac:dyDescent="0.3">
      <c r="A113" s="39" t="s">
        <v>24</v>
      </c>
      <c r="B113" s="37"/>
      <c r="C113" s="21">
        <f>SUM(C106:C112)</f>
        <v>1847</v>
      </c>
      <c r="D113" s="21">
        <f t="shared" ref="D113:AE113" si="35">SUM(D106:D112)</f>
        <v>2025</v>
      </c>
      <c r="E113" s="21">
        <f t="shared" si="35"/>
        <v>2161</v>
      </c>
      <c r="F113" s="21">
        <f t="shared" si="35"/>
        <v>2043</v>
      </c>
      <c r="G113" s="21">
        <f t="shared" si="35"/>
        <v>2096</v>
      </c>
      <c r="H113" s="21">
        <f t="shared" si="35"/>
        <v>2169</v>
      </c>
      <c r="I113" s="21">
        <f t="shared" si="35"/>
        <v>2276</v>
      </c>
      <c r="J113" s="21">
        <f t="shared" si="35"/>
        <v>2286</v>
      </c>
      <c r="K113" s="21">
        <f t="shared" si="35"/>
        <v>2271</v>
      </c>
      <c r="L113" s="21">
        <f t="shared" si="35"/>
        <v>2322</v>
      </c>
      <c r="M113" s="21">
        <f t="shared" si="35"/>
        <v>2391</v>
      </c>
      <c r="N113" s="21">
        <f t="shared" si="35"/>
        <v>2463</v>
      </c>
      <c r="O113" s="21">
        <f t="shared" si="35"/>
        <v>2511</v>
      </c>
      <c r="P113" s="21">
        <f t="shared" si="35"/>
        <v>2693</v>
      </c>
      <c r="Q113" s="21">
        <f t="shared" si="35"/>
        <v>2571</v>
      </c>
      <c r="R113" s="21">
        <f t="shared" si="35"/>
        <v>2516</v>
      </c>
      <c r="S113" s="21">
        <f t="shared" si="35"/>
        <v>2365</v>
      </c>
      <c r="T113" s="21">
        <f t="shared" si="35"/>
        <v>2380</v>
      </c>
      <c r="U113" s="21">
        <f t="shared" si="35"/>
        <v>2345</v>
      </c>
      <c r="V113" s="21">
        <f t="shared" si="35"/>
        <v>2299</v>
      </c>
      <c r="W113" s="21">
        <f t="shared" si="35"/>
        <v>2349</v>
      </c>
      <c r="X113" s="21">
        <f t="shared" si="35"/>
        <v>2504</v>
      </c>
      <c r="Y113" s="21">
        <f t="shared" si="35"/>
        <v>2366</v>
      </c>
      <c r="Z113" s="21">
        <f t="shared" si="35"/>
        <v>2400</v>
      </c>
      <c r="AA113" s="21">
        <f t="shared" si="35"/>
        <v>2381</v>
      </c>
      <c r="AB113" s="21">
        <f t="shared" si="35"/>
        <v>2376</v>
      </c>
      <c r="AC113" s="21">
        <f t="shared" si="35"/>
        <v>2471</v>
      </c>
      <c r="AD113" s="21">
        <f t="shared" si="35"/>
        <v>2455</v>
      </c>
      <c r="AE113" s="43">
        <f t="shared" si="35"/>
        <v>2451</v>
      </c>
      <c r="AF113" s="43">
        <f t="shared" ref="AF113:AH113" si="36">SUM(AF106:AF112)</f>
        <v>2511</v>
      </c>
      <c r="AG113" s="43">
        <f t="shared" ref="AG113" si="37">SUM(AG106:AG112)</f>
        <v>2469</v>
      </c>
      <c r="AH113" s="43">
        <f t="shared" si="36"/>
        <v>2415</v>
      </c>
      <c r="AI113" s="65"/>
      <c r="AJ113" s="65"/>
    </row>
    <row r="114" spans="1:36" s="3" customFormat="1" ht="14.45" customHeight="1" x14ac:dyDescent="0.3">
      <c r="A114" s="71" t="s">
        <v>116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65"/>
      <c r="AJ114" s="65"/>
    </row>
    <row r="115" spans="1:36" s="1" customFormat="1" ht="14.45" customHeight="1" x14ac:dyDescent="0.1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64"/>
      <c r="AJ115" s="64"/>
    </row>
    <row r="116" spans="1:36" s="2" customFormat="1" ht="14.45" customHeight="1" x14ac:dyDescent="0.3">
      <c r="A116" s="44" t="s">
        <v>25</v>
      </c>
      <c r="B116" s="45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46"/>
      <c r="AF116" s="46"/>
      <c r="AG116" s="46"/>
      <c r="AH116" s="46"/>
      <c r="AI116" s="16"/>
      <c r="AJ116" s="16"/>
    </row>
    <row r="117" spans="1:36" s="2" customFormat="1" ht="14.45" customHeight="1" x14ac:dyDescent="0.3">
      <c r="A117" s="41"/>
      <c r="B117" s="29" t="s">
        <v>6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42">
        <v>0</v>
      </c>
      <c r="AF117" s="42">
        <v>0</v>
      </c>
      <c r="AG117" s="42">
        <v>0</v>
      </c>
      <c r="AH117" s="42">
        <v>0</v>
      </c>
      <c r="AI117" s="16"/>
      <c r="AJ117" s="16"/>
    </row>
    <row r="118" spans="1:36" s="2" customFormat="1" ht="14.45" customHeight="1" x14ac:dyDescent="0.3">
      <c r="A118" s="44"/>
      <c r="B118" s="45" t="s">
        <v>7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46">
        <v>0</v>
      </c>
      <c r="AF118" s="46">
        <v>0</v>
      </c>
      <c r="AG118" s="46">
        <v>0</v>
      </c>
      <c r="AH118" s="46">
        <v>0</v>
      </c>
      <c r="AI118" s="16"/>
      <c r="AJ118" s="16"/>
    </row>
    <row r="119" spans="1:36" s="2" customFormat="1" ht="14.45" customHeight="1" x14ac:dyDescent="0.3">
      <c r="A119" s="41"/>
      <c r="B119" s="29" t="s">
        <v>1</v>
      </c>
      <c r="C119" s="35">
        <v>1</v>
      </c>
      <c r="D119" s="35">
        <v>2</v>
      </c>
      <c r="E119" s="35">
        <v>0</v>
      </c>
      <c r="F119" s="35">
        <v>2</v>
      </c>
      <c r="G119" s="35">
        <v>2</v>
      </c>
      <c r="H119" s="35">
        <v>1</v>
      </c>
      <c r="I119" s="35">
        <v>1</v>
      </c>
      <c r="J119" s="35">
        <v>1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44</v>
      </c>
      <c r="U119" s="35">
        <v>43</v>
      </c>
      <c r="V119" s="35">
        <v>36</v>
      </c>
      <c r="W119" s="35">
        <v>30</v>
      </c>
      <c r="X119" s="35">
        <v>18</v>
      </c>
      <c r="Y119" s="35">
        <v>19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42">
        <v>1</v>
      </c>
      <c r="AF119" s="42">
        <v>1</v>
      </c>
      <c r="AG119" s="42">
        <v>0</v>
      </c>
      <c r="AH119" s="42">
        <v>0</v>
      </c>
      <c r="AI119" s="16"/>
      <c r="AJ119" s="16"/>
    </row>
    <row r="120" spans="1:36" s="2" customFormat="1" ht="14.45" customHeight="1" x14ac:dyDescent="0.3">
      <c r="A120" s="44"/>
      <c r="B120" s="45" t="s">
        <v>2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46">
        <v>0</v>
      </c>
      <c r="AF120" s="46">
        <v>0</v>
      </c>
      <c r="AG120" s="46">
        <v>0</v>
      </c>
      <c r="AH120" s="46">
        <v>0</v>
      </c>
      <c r="AI120" s="16"/>
      <c r="AJ120" s="16"/>
    </row>
    <row r="121" spans="1:36" s="2" customFormat="1" ht="14.45" customHeight="1" x14ac:dyDescent="0.3">
      <c r="A121" s="41"/>
      <c r="B121" s="29" t="s">
        <v>3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42">
        <v>0</v>
      </c>
      <c r="AF121" s="42">
        <v>0</v>
      </c>
      <c r="AG121" s="42">
        <v>0</v>
      </c>
      <c r="AH121" s="42">
        <v>0</v>
      </c>
      <c r="AI121" s="16"/>
      <c r="AJ121" s="16"/>
    </row>
    <row r="122" spans="1:36" s="2" customFormat="1" ht="14.45" customHeight="1" x14ac:dyDescent="0.3">
      <c r="A122" s="44"/>
      <c r="B122" s="45" t="s">
        <v>4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46">
        <v>0</v>
      </c>
      <c r="AF122" s="46">
        <v>0</v>
      </c>
      <c r="AG122" s="46">
        <v>0</v>
      </c>
      <c r="AH122" s="46">
        <v>0</v>
      </c>
      <c r="AI122" s="16"/>
      <c r="AJ122" s="16"/>
    </row>
    <row r="123" spans="1:36" s="2" customFormat="1" ht="14.45" customHeight="1" x14ac:dyDescent="0.3">
      <c r="A123" s="44"/>
      <c r="B123" s="45" t="s">
        <v>120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46">
        <v>0</v>
      </c>
      <c r="AF123" s="46">
        <v>0</v>
      </c>
      <c r="AG123" s="46">
        <v>0</v>
      </c>
      <c r="AH123" s="46">
        <v>0</v>
      </c>
      <c r="AI123" s="16"/>
      <c r="AJ123" s="16"/>
    </row>
    <row r="124" spans="1:36" s="2" customFormat="1" ht="14.45" customHeight="1" x14ac:dyDescent="0.3">
      <c r="A124" s="41" t="s">
        <v>26</v>
      </c>
      <c r="B124" s="29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42"/>
      <c r="AF124" s="42"/>
      <c r="AG124" s="42"/>
      <c r="AH124" s="42"/>
      <c r="AI124" s="16"/>
      <c r="AJ124" s="16"/>
    </row>
    <row r="125" spans="1:36" s="2" customFormat="1" ht="14.45" customHeight="1" x14ac:dyDescent="0.3">
      <c r="A125" s="44"/>
      <c r="B125" s="45" t="s">
        <v>6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46">
        <v>0</v>
      </c>
      <c r="AF125" s="46">
        <v>0</v>
      </c>
      <c r="AG125" s="46">
        <v>0</v>
      </c>
      <c r="AH125" s="46">
        <v>0</v>
      </c>
      <c r="AI125" s="16"/>
      <c r="AJ125" s="16"/>
    </row>
    <row r="126" spans="1:36" s="2" customFormat="1" ht="14.45" customHeight="1" x14ac:dyDescent="0.3">
      <c r="A126" s="41"/>
      <c r="B126" s="29" t="s">
        <v>7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42">
        <v>0</v>
      </c>
      <c r="AF126" s="42">
        <v>0</v>
      </c>
      <c r="AG126" s="42">
        <v>0</v>
      </c>
      <c r="AH126" s="42">
        <v>0</v>
      </c>
      <c r="AI126" s="16"/>
      <c r="AJ126" s="16"/>
    </row>
    <row r="127" spans="1:36" s="2" customFormat="1" ht="14.45" customHeight="1" x14ac:dyDescent="0.3">
      <c r="A127" s="44"/>
      <c r="B127" s="45" t="s">
        <v>1</v>
      </c>
      <c r="C127" s="22">
        <v>7</v>
      </c>
      <c r="D127" s="22">
        <v>8</v>
      </c>
      <c r="E127" s="22">
        <v>8</v>
      </c>
      <c r="F127" s="22">
        <v>11</v>
      </c>
      <c r="G127" s="22">
        <v>10</v>
      </c>
      <c r="H127" s="22">
        <v>10</v>
      </c>
      <c r="I127" s="22">
        <v>8</v>
      </c>
      <c r="J127" s="22">
        <v>7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1</v>
      </c>
      <c r="U127" s="22">
        <v>1</v>
      </c>
      <c r="V127" s="22">
        <v>0</v>
      </c>
      <c r="W127" s="22">
        <v>1</v>
      </c>
      <c r="X127" s="22">
        <v>2</v>
      </c>
      <c r="Y127" s="22">
        <v>1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46">
        <v>0</v>
      </c>
      <c r="AF127" s="46">
        <v>0</v>
      </c>
      <c r="AG127" s="46">
        <v>0</v>
      </c>
      <c r="AH127" s="46">
        <v>0</v>
      </c>
      <c r="AI127" s="16"/>
      <c r="AJ127" s="16"/>
    </row>
    <row r="128" spans="1:36" s="2" customFormat="1" ht="14.45" customHeight="1" x14ac:dyDescent="0.3">
      <c r="A128" s="41"/>
      <c r="B128" s="29" t="s">
        <v>2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42">
        <v>0</v>
      </c>
      <c r="AF128" s="42">
        <v>0</v>
      </c>
      <c r="AG128" s="42">
        <v>0</v>
      </c>
      <c r="AH128" s="42">
        <v>0</v>
      </c>
      <c r="AI128" s="16"/>
      <c r="AJ128" s="16"/>
    </row>
    <row r="129" spans="1:51" s="2" customFormat="1" ht="14.45" customHeight="1" x14ac:dyDescent="0.3">
      <c r="A129" s="44"/>
      <c r="B129" s="45" t="s">
        <v>3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46">
        <v>0</v>
      </c>
      <c r="AF129" s="46">
        <v>0</v>
      </c>
      <c r="AG129" s="46">
        <v>0</v>
      </c>
      <c r="AH129" s="46">
        <v>0</v>
      </c>
      <c r="AI129" s="16"/>
      <c r="AJ129" s="16"/>
    </row>
    <row r="130" spans="1:51" s="2" customFormat="1" ht="14.45" customHeight="1" x14ac:dyDescent="0.3">
      <c r="A130" s="41"/>
      <c r="B130" s="29" t="s">
        <v>4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42">
        <v>0</v>
      </c>
      <c r="AF130" s="42">
        <v>0</v>
      </c>
      <c r="AG130" s="42">
        <v>0</v>
      </c>
      <c r="AH130" s="42">
        <v>0</v>
      </c>
      <c r="AI130" s="16"/>
      <c r="AJ130" s="16"/>
    </row>
    <row r="131" spans="1:51" s="2" customFormat="1" ht="14.45" customHeight="1" x14ac:dyDescent="0.3">
      <c r="A131" s="41"/>
      <c r="B131" s="29" t="s">
        <v>120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42">
        <v>0</v>
      </c>
      <c r="AF131" s="42">
        <v>0</v>
      </c>
      <c r="AG131" s="42">
        <v>0</v>
      </c>
      <c r="AH131" s="42">
        <v>0</v>
      </c>
      <c r="AI131" s="16"/>
      <c r="AJ131" s="16"/>
    </row>
    <row r="132" spans="1:51" s="2" customFormat="1" ht="14.45" customHeight="1" x14ac:dyDescent="0.3">
      <c r="A132" s="44" t="s">
        <v>27</v>
      </c>
      <c r="B132" s="45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46"/>
      <c r="AF132" s="46"/>
      <c r="AG132" s="46"/>
      <c r="AH132" s="46"/>
      <c r="AI132" s="16"/>
      <c r="AJ132" s="16"/>
    </row>
    <row r="133" spans="1:51" s="2" customFormat="1" ht="14.45" customHeight="1" x14ac:dyDescent="0.3">
      <c r="A133" s="41"/>
      <c r="B133" s="29" t="s">
        <v>6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42">
        <v>0</v>
      </c>
      <c r="AF133" s="42">
        <v>0</v>
      </c>
      <c r="AG133" s="42">
        <v>0</v>
      </c>
      <c r="AH133" s="42">
        <v>0</v>
      </c>
      <c r="AI133" s="16"/>
      <c r="AJ133" s="16"/>
    </row>
    <row r="134" spans="1:51" s="2" customFormat="1" ht="14.45" customHeight="1" x14ac:dyDescent="0.3">
      <c r="A134" s="44"/>
      <c r="B134" s="45" t="s">
        <v>7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46">
        <v>0</v>
      </c>
      <c r="AF134" s="46">
        <v>0</v>
      </c>
      <c r="AG134" s="46">
        <v>0</v>
      </c>
      <c r="AH134" s="46">
        <v>0</v>
      </c>
      <c r="AI134" s="16"/>
      <c r="AJ134" s="16"/>
    </row>
    <row r="135" spans="1:51" s="2" customFormat="1" ht="14.45" customHeight="1" x14ac:dyDescent="0.3">
      <c r="A135" s="41"/>
      <c r="B135" s="29" t="s">
        <v>1</v>
      </c>
      <c r="C135" s="35">
        <v>3</v>
      </c>
      <c r="D135" s="35">
        <v>3</v>
      </c>
      <c r="E135" s="35">
        <v>4</v>
      </c>
      <c r="F135" s="35">
        <v>3</v>
      </c>
      <c r="G135" s="35">
        <v>2</v>
      </c>
      <c r="H135" s="35">
        <v>3</v>
      </c>
      <c r="I135" s="35">
        <v>3</v>
      </c>
      <c r="J135" s="35">
        <v>3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1</v>
      </c>
      <c r="R135" s="35">
        <v>0</v>
      </c>
      <c r="S135" s="35">
        <v>2</v>
      </c>
      <c r="T135" s="35">
        <v>0</v>
      </c>
      <c r="U135" s="35">
        <v>1</v>
      </c>
      <c r="V135" s="35">
        <v>1</v>
      </c>
      <c r="W135" s="35">
        <v>2</v>
      </c>
      <c r="X135" s="35">
        <v>1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42">
        <v>0</v>
      </c>
      <c r="AF135" s="42">
        <v>0</v>
      </c>
      <c r="AG135" s="42">
        <v>0</v>
      </c>
      <c r="AH135" s="42">
        <v>0</v>
      </c>
      <c r="AI135" s="16"/>
      <c r="AJ135" s="16"/>
    </row>
    <row r="136" spans="1:51" s="2" customFormat="1" ht="14.45" customHeight="1" x14ac:dyDescent="0.3">
      <c r="A136" s="44"/>
      <c r="B136" s="45" t="s">
        <v>2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46">
        <v>0</v>
      </c>
      <c r="AF136" s="46">
        <v>0</v>
      </c>
      <c r="AG136" s="46">
        <v>0</v>
      </c>
      <c r="AH136" s="46">
        <v>0</v>
      </c>
      <c r="AI136" s="16"/>
      <c r="AJ136" s="16"/>
    </row>
    <row r="137" spans="1:51" s="2" customFormat="1" ht="14.45" customHeight="1" x14ac:dyDescent="0.3">
      <c r="A137" s="41"/>
      <c r="B137" s="29" t="s">
        <v>3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42">
        <v>0</v>
      </c>
      <c r="AF137" s="42">
        <v>0</v>
      </c>
      <c r="AG137" s="42">
        <v>0</v>
      </c>
      <c r="AH137" s="42">
        <v>0</v>
      </c>
      <c r="AI137" s="16"/>
      <c r="AJ137" s="16"/>
    </row>
    <row r="138" spans="1:51" s="2" customFormat="1" ht="14.45" customHeight="1" x14ac:dyDescent="0.3">
      <c r="A138" s="44"/>
      <c r="B138" s="45" t="s">
        <v>4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46">
        <v>0</v>
      </c>
      <c r="AF138" s="46">
        <v>0</v>
      </c>
      <c r="AG138" s="46">
        <v>1</v>
      </c>
      <c r="AH138" s="46">
        <v>0</v>
      </c>
      <c r="AI138" s="16"/>
      <c r="AJ138" s="16"/>
    </row>
    <row r="139" spans="1:51" s="2" customFormat="1" ht="14.45" customHeight="1" x14ac:dyDescent="0.3">
      <c r="A139" s="44"/>
      <c r="B139" s="45" t="s">
        <v>120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46">
        <v>0</v>
      </c>
      <c r="AF139" s="46">
        <v>0</v>
      </c>
      <c r="AG139" s="46">
        <v>0</v>
      </c>
      <c r="AH139" s="46">
        <v>0</v>
      </c>
      <c r="AI139" s="16"/>
      <c r="AJ139" s="16"/>
    </row>
    <row r="140" spans="1:51" s="2" customFormat="1" ht="14.45" customHeight="1" x14ac:dyDescent="0.3">
      <c r="A140" s="41" t="s">
        <v>28</v>
      </c>
      <c r="B140" s="29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42"/>
      <c r="AF140" s="42"/>
      <c r="AG140" s="42"/>
      <c r="AH140" s="42"/>
      <c r="AI140" s="16"/>
      <c r="AJ140" s="16"/>
      <c r="AY140" s="13"/>
    </row>
    <row r="141" spans="1:51" s="2" customFormat="1" ht="14.45" customHeight="1" x14ac:dyDescent="0.3">
      <c r="A141" s="44"/>
      <c r="B141" s="45" t="s">
        <v>6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46">
        <v>0</v>
      </c>
      <c r="AF141" s="46">
        <v>0</v>
      </c>
      <c r="AG141" s="46">
        <v>0</v>
      </c>
      <c r="AH141" s="46">
        <v>0</v>
      </c>
      <c r="AI141" s="16"/>
      <c r="AJ141" s="16"/>
    </row>
    <row r="142" spans="1:51" s="2" customFormat="1" ht="14.45" customHeight="1" x14ac:dyDescent="0.3">
      <c r="A142" s="41"/>
      <c r="B142" s="29" t="s">
        <v>7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42">
        <v>0</v>
      </c>
      <c r="AF142" s="42">
        <v>0</v>
      </c>
      <c r="AG142" s="42">
        <v>0</v>
      </c>
      <c r="AH142" s="42">
        <v>0</v>
      </c>
      <c r="AI142" s="16"/>
      <c r="AJ142" s="16"/>
    </row>
    <row r="143" spans="1:51" s="2" customFormat="1" ht="14.45" customHeight="1" x14ac:dyDescent="0.3">
      <c r="A143" s="44"/>
      <c r="B143" s="45" t="s">
        <v>1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46">
        <v>0</v>
      </c>
      <c r="AF143" s="46">
        <v>0</v>
      </c>
      <c r="AG143" s="46">
        <v>0</v>
      </c>
      <c r="AH143" s="46">
        <v>0</v>
      </c>
      <c r="AI143" s="16"/>
      <c r="AJ143" s="16"/>
    </row>
    <row r="144" spans="1:51" s="2" customFormat="1" ht="14.45" customHeight="1" x14ac:dyDescent="0.3">
      <c r="A144" s="41"/>
      <c r="B144" s="29" t="s">
        <v>2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42">
        <v>0</v>
      </c>
      <c r="AF144" s="42">
        <v>0</v>
      </c>
      <c r="AG144" s="42">
        <v>0</v>
      </c>
      <c r="AH144" s="42">
        <v>0</v>
      </c>
      <c r="AI144" s="16"/>
      <c r="AJ144" s="16"/>
    </row>
    <row r="145" spans="1:50" s="2" customFormat="1" ht="14.45" customHeight="1" x14ac:dyDescent="0.3">
      <c r="A145" s="44"/>
      <c r="B145" s="45" t="s">
        <v>3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46">
        <v>0</v>
      </c>
      <c r="AF145" s="46">
        <v>0</v>
      </c>
      <c r="AG145" s="46">
        <v>0</v>
      </c>
      <c r="AH145" s="46">
        <v>0</v>
      </c>
      <c r="AI145" s="16"/>
      <c r="AJ145" s="16"/>
    </row>
    <row r="146" spans="1:50" s="2" customFormat="1" ht="14.45" customHeight="1" x14ac:dyDescent="0.3">
      <c r="A146" s="41"/>
      <c r="B146" s="29" t="s">
        <v>4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</v>
      </c>
      <c r="AC146" s="35">
        <v>1</v>
      </c>
      <c r="AD146" s="35">
        <v>1</v>
      </c>
      <c r="AE146" s="42">
        <v>0</v>
      </c>
      <c r="AF146" s="42">
        <v>0</v>
      </c>
      <c r="AG146" s="42">
        <v>0</v>
      </c>
      <c r="AH146" s="42">
        <v>0</v>
      </c>
      <c r="AI146" s="16"/>
      <c r="AJ146" s="16"/>
    </row>
    <row r="147" spans="1:50" s="2" customFormat="1" ht="14.45" customHeight="1" x14ac:dyDescent="0.3">
      <c r="A147" s="41"/>
      <c r="B147" s="29" t="s">
        <v>120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42">
        <v>0</v>
      </c>
      <c r="AF147" s="42">
        <v>0</v>
      </c>
      <c r="AG147" s="42">
        <v>0</v>
      </c>
      <c r="AH147" s="42">
        <v>0</v>
      </c>
      <c r="AI147" s="16"/>
      <c r="AJ147" s="16"/>
    </row>
    <row r="148" spans="1:50" s="2" customFormat="1" ht="14.45" customHeight="1" x14ac:dyDescent="0.3">
      <c r="A148" s="44" t="s">
        <v>29</v>
      </c>
      <c r="B148" s="45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46"/>
      <c r="AF148" s="46"/>
      <c r="AG148" s="46"/>
      <c r="AH148" s="46"/>
      <c r="AI148" s="66"/>
      <c r="AJ148" s="66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 spans="1:50" s="2" customFormat="1" ht="14.45" customHeight="1" x14ac:dyDescent="0.3">
      <c r="A149" s="41"/>
      <c r="B149" s="29" t="s">
        <v>6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42">
        <v>0</v>
      </c>
      <c r="AF149" s="42">
        <v>0</v>
      </c>
      <c r="AG149" s="42">
        <v>0</v>
      </c>
      <c r="AH149" s="42">
        <v>0</v>
      </c>
      <c r="AI149" s="16"/>
      <c r="AJ149" s="16"/>
    </row>
    <row r="150" spans="1:50" s="2" customFormat="1" ht="14.45" customHeight="1" x14ac:dyDescent="0.3">
      <c r="A150" s="44"/>
      <c r="B150" s="45" t="s">
        <v>7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46">
        <v>0</v>
      </c>
      <c r="AF150" s="46">
        <v>0</v>
      </c>
      <c r="AG150" s="46">
        <v>0</v>
      </c>
      <c r="AH150" s="46">
        <v>0</v>
      </c>
      <c r="AI150" s="67"/>
      <c r="AJ150" s="67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1:50" s="2" customFormat="1" ht="14.45" customHeight="1" x14ac:dyDescent="0.3">
      <c r="A151" s="41"/>
      <c r="B151" s="29" t="s">
        <v>1</v>
      </c>
      <c r="C151" s="35">
        <v>1</v>
      </c>
      <c r="D151" s="35">
        <v>0</v>
      </c>
      <c r="E151" s="35">
        <v>0</v>
      </c>
      <c r="F151" s="35">
        <v>1</v>
      </c>
      <c r="G151" s="35">
        <v>1</v>
      </c>
      <c r="H151" s="35">
        <v>1</v>
      </c>
      <c r="I151" s="35">
        <v>1</v>
      </c>
      <c r="J151" s="35">
        <v>1</v>
      </c>
      <c r="K151" s="35">
        <v>0</v>
      </c>
      <c r="L151" s="35">
        <v>0</v>
      </c>
      <c r="M151" s="35">
        <v>2</v>
      </c>
      <c r="N151" s="35">
        <v>2</v>
      </c>
      <c r="O151" s="35">
        <v>1</v>
      </c>
      <c r="P151" s="35">
        <v>0</v>
      </c>
      <c r="Q151" s="35">
        <v>1</v>
      </c>
      <c r="R151" s="35">
        <v>0</v>
      </c>
      <c r="S151" s="35">
        <v>2</v>
      </c>
      <c r="T151" s="35">
        <v>0</v>
      </c>
      <c r="U151" s="35">
        <v>1</v>
      </c>
      <c r="V151" s="35">
        <v>0</v>
      </c>
      <c r="W151" s="35">
        <v>0</v>
      </c>
      <c r="X151" s="35">
        <v>2</v>
      </c>
      <c r="Y151" s="35">
        <v>0</v>
      </c>
      <c r="Z151" s="35">
        <v>0</v>
      </c>
      <c r="AA151" s="35">
        <v>0</v>
      </c>
      <c r="AB151" s="35">
        <v>2</v>
      </c>
      <c r="AC151" s="35">
        <v>0</v>
      </c>
      <c r="AD151" s="35">
        <v>0</v>
      </c>
      <c r="AE151" s="42">
        <v>0</v>
      </c>
      <c r="AF151" s="42">
        <v>0</v>
      </c>
      <c r="AG151" s="42">
        <v>0</v>
      </c>
      <c r="AH151" s="42">
        <v>0</v>
      </c>
      <c r="AI151" s="16"/>
      <c r="AJ151" s="16"/>
    </row>
    <row r="152" spans="1:50" s="2" customFormat="1" ht="14.45" customHeight="1" x14ac:dyDescent="0.3">
      <c r="A152" s="44"/>
      <c r="B152" s="45" t="s">
        <v>2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46">
        <v>0</v>
      </c>
      <c r="AF152" s="46">
        <v>0</v>
      </c>
      <c r="AG152" s="46">
        <v>0</v>
      </c>
      <c r="AH152" s="46">
        <v>0</v>
      </c>
      <c r="AI152" s="16"/>
      <c r="AJ152" s="16"/>
    </row>
    <row r="153" spans="1:50" s="2" customFormat="1" ht="14.45" customHeight="1" x14ac:dyDescent="0.3">
      <c r="A153" s="41"/>
      <c r="B153" s="29" t="s">
        <v>3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1</v>
      </c>
      <c r="AB153" s="35">
        <v>0</v>
      </c>
      <c r="AC153" s="35">
        <v>0</v>
      </c>
      <c r="AD153" s="35">
        <v>0</v>
      </c>
      <c r="AE153" s="42">
        <v>0</v>
      </c>
      <c r="AF153" s="42">
        <v>0</v>
      </c>
      <c r="AG153" s="42">
        <v>0</v>
      </c>
      <c r="AH153" s="42">
        <v>0</v>
      </c>
      <c r="AI153" s="67"/>
      <c r="AJ153" s="67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1:50" s="2" customFormat="1" ht="14.45" customHeight="1" x14ac:dyDescent="0.3">
      <c r="A154" s="44"/>
      <c r="B154" s="45" t="s">
        <v>4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1</v>
      </c>
      <c r="AA154" s="22">
        <v>0</v>
      </c>
      <c r="AB154" s="22">
        <v>1</v>
      </c>
      <c r="AC154" s="22">
        <v>0</v>
      </c>
      <c r="AD154" s="22">
        <v>0</v>
      </c>
      <c r="AE154" s="46">
        <v>0</v>
      </c>
      <c r="AF154" s="46">
        <v>0</v>
      </c>
      <c r="AG154" s="46">
        <v>0</v>
      </c>
      <c r="AH154" s="46">
        <v>1</v>
      </c>
      <c r="AI154" s="67"/>
      <c r="AJ154" s="16"/>
    </row>
    <row r="155" spans="1:50" s="2" customFormat="1" ht="14.45" customHeight="1" x14ac:dyDescent="0.3">
      <c r="A155" s="44"/>
      <c r="B155" s="45" t="s">
        <v>120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46">
        <v>0</v>
      </c>
      <c r="AF155" s="46">
        <v>0</v>
      </c>
      <c r="AG155" s="46">
        <v>0</v>
      </c>
      <c r="AH155" s="46">
        <v>0</v>
      </c>
      <c r="AI155" s="67"/>
      <c r="AJ155" s="16"/>
    </row>
    <row r="156" spans="1:50" s="2" customFormat="1" ht="14.45" customHeight="1" x14ac:dyDescent="0.3">
      <c r="A156" s="41" t="s">
        <v>30</v>
      </c>
      <c r="B156" s="29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42"/>
      <c r="AF156" s="42"/>
      <c r="AG156" s="42"/>
      <c r="AH156" s="42"/>
      <c r="AI156" s="16"/>
      <c r="AJ156" s="16"/>
    </row>
    <row r="157" spans="1:50" s="2" customFormat="1" ht="14.45" customHeight="1" x14ac:dyDescent="0.3">
      <c r="A157" s="44"/>
      <c r="B157" s="45" t="s">
        <v>6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46">
        <v>0</v>
      </c>
      <c r="AF157" s="46">
        <v>0</v>
      </c>
      <c r="AG157" s="46">
        <v>0</v>
      </c>
      <c r="AH157" s="46">
        <v>0</v>
      </c>
      <c r="AI157" s="16"/>
      <c r="AJ157" s="16"/>
    </row>
    <row r="158" spans="1:50" s="2" customFormat="1" ht="14.45" customHeight="1" x14ac:dyDescent="0.3">
      <c r="A158" s="41"/>
      <c r="B158" s="29" t="s">
        <v>7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42">
        <v>0</v>
      </c>
      <c r="AF158" s="42">
        <v>0</v>
      </c>
      <c r="AG158" s="42">
        <v>0</v>
      </c>
      <c r="AH158" s="42">
        <v>0</v>
      </c>
      <c r="AI158" s="16"/>
      <c r="AJ158" s="16"/>
    </row>
    <row r="159" spans="1:50" s="2" customFormat="1" ht="14.45" customHeight="1" x14ac:dyDescent="0.3">
      <c r="A159" s="44"/>
      <c r="B159" s="45" t="s">
        <v>1</v>
      </c>
      <c r="C159" s="22">
        <v>0</v>
      </c>
      <c r="D159" s="22">
        <v>1</v>
      </c>
      <c r="E159" s="22">
        <v>2</v>
      </c>
      <c r="F159" s="22">
        <v>2</v>
      </c>
      <c r="G159" s="22">
        <v>1</v>
      </c>
      <c r="H159" s="22">
        <v>1</v>
      </c>
      <c r="I159" s="22">
        <v>1</v>
      </c>
      <c r="J159" s="22">
        <v>1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1</v>
      </c>
      <c r="AE159" s="46">
        <v>1</v>
      </c>
      <c r="AF159" s="46">
        <v>1</v>
      </c>
      <c r="AG159" s="46">
        <v>1</v>
      </c>
      <c r="AH159" s="46">
        <v>1</v>
      </c>
      <c r="AI159" s="16"/>
      <c r="AJ159" s="16"/>
    </row>
    <row r="160" spans="1:50" s="2" customFormat="1" ht="14.45" customHeight="1" x14ac:dyDescent="0.3">
      <c r="A160" s="41"/>
      <c r="B160" s="29" t="s">
        <v>2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42">
        <v>0</v>
      </c>
      <c r="AF160" s="42">
        <v>0</v>
      </c>
      <c r="AG160" s="42">
        <v>0</v>
      </c>
      <c r="AH160" s="42">
        <v>0</v>
      </c>
      <c r="AI160" s="16"/>
      <c r="AJ160" s="16"/>
    </row>
    <row r="161" spans="1:36" s="2" customFormat="1" ht="14.45" customHeight="1" x14ac:dyDescent="0.3">
      <c r="A161" s="44"/>
      <c r="B161" s="45" t="s">
        <v>3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46">
        <v>0</v>
      </c>
      <c r="AF161" s="46">
        <v>0</v>
      </c>
      <c r="AG161" s="46">
        <v>0</v>
      </c>
      <c r="AH161" s="46">
        <v>0</v>
      </c>
      <c r="AI161" s="16"/>
      <c r="AJ161" s="16"/>
    </row>
    <row r="162" spans="1:36" s="2" customFormat="1" ht="14.45" customHeight="1" x14ac:dyDescent="0.3">
      <c r="A162" s="41"/>
      <c r="B162" s="29" t="s">
        <v>4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42">
        <v>0</v>
      </c>
      <c r="AF162" s="42">
        <v>0</v>
      </c>
      <c r="AG162" s="42">
        <v>0</v>
      </c>
      <c r="AH162" s="42">
        <v>0</v>
      </c>
      <c r="AI162" s="16"/>
      <c r="AJ162" s="16"/>
    </row>
    <row r="163" spans="1:36" s="2" customFormat="1" ht="14.45" customHeight="1" x14ac:dyDescent="0.3">
      <c r="A163" s="41"/>
      <c r="B163" s="29" t="s">
        <v>120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42">
        <v>0</v>
      </c>
      <c r="AF163" s="42">
        <v>0</v>
      </c>
      <c r="AG163" s="42">
        <v>0</v>
      </c>
      <c r="AH163" s="42">
        <v>0</v>
      </c>
      <c r="AI163" s="16"/>
      <c r="AJ163" s="16"/>
    </row>
    <row r="164" spans="1:36" s="2" customFormat="1" ht="14.45" customHeight="1" x14ac:dyDescent="0.3">
      <c r="A164" s="44" t="s">
        <v>31</v>
      </c>
      <c r="B164" s="45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46"/>
      <c r="AF164" s="46"/>
      <c r="AG164" s="46"/>
      <c r="AH164" s="46"/>
      <c r="AI164" s="16"/>
      <c r="AJ164" s="16"/>
    </row>
    <row r="165" spans="1:36" s="2" customFormat="1" ht="14.45" customHeight="1" x14ac:dyDescent="0.3">
      <c r="A165" s="49"/>
      <c r="B165" s="29" t="s">
        <v>6</v>
      </c>
      <c r="C165" s="35">
        <v>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42">
        <v>0</v>
      </c>
      <c r="AF165" s="42">
        <v>0</v>
      </c>
      <c r="AG165" s="42">
        <v>0</v>
      </c>
      <c r="AH165" s="42">
        <v>0</v>
      </c>
      <c r="AI165" s="16"/>
      <c r="AJ165" s="16"/>
    </row>
    <row r="166" spans="1:36" s="2" customFormat="1" ht="14.45" customHeight="1" x14ac:dyDescent="0.3">
      <c r="A166" s="44"/>
      <c r="B166" s="45" t="s">
        <v>7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46">
        <v>0</v>
      </c>
      <c r="AF166" s="46">
        <v>0</v>
      </c>
      <c r="AG166" s="46">
        <v>0</v>
      </c>
      <c r="AH166" s="46">
        <v>0</v>
      </c>
      <c r="AI166" s="16"/>
      <c r="AJ166" s="16"/>
    </row>
    <row r="167" spans="1:36" s="2" customFormat="1" ht="14.45" customHeight="1" x14ac:dyDescent="0.3">
      <c r="A167" s="41"/>
      <c r="B167" s="29" t="s">
        <v>1</v>
      </c>
      <c r="C167" s="35">
        <v>2</v>
      </c>
      <c r="D167" s="35">
        <v>2</v>
      </c>
      <c r="E167" s="35">
        <v>2</v>
      </c>
      <c r="F167" s="35">
        <v>2</v>
      </c>
      <c r="G167" s="35">
        <v>1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/>
      <c r="AE167" s="42">
        <v>0</v>
      </c>
      <c r="AF167" s="42">
        <v>0</v>
      </c>
      <c r="AG167" s="42">
        <v>0</v>
      </c>
      <c r="AH167" s="42">
        <v>0</v>
      </c>
      <c r="AI167" s="16"/>
      <c r="AJ167" s="16"/>
    </row>
    <row r="168" spans="1:36" s="2" customFormat="1" ht="14.45" customHeight="1" x14ac:dyDescent="0.3">
      <c r="A168" s="44"/>
      <c r="B168" s="45" t="s">
        <v>2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46">
        <v>0</v>
      </c>
      <c r="AF168" s="46">
        <v>0</v>
      </c>
      <c r="AG168" s="46">
        <v>0</v>
      </c>
      <c r="AH168" s="46">
        <v>0</v>
      </c>
      <c r="AI168" s="16"/>
      <c r="AJ168" s="16"/>
    </row>
    <row r="169" spans="1:36" s="2" customFormat="1" ht="14.45" customHeight="1" x14ac:dyDescent="0.3">
      <c r="A169" s="41"/>
      <c r="B169" s="29" t="s">
        <v>3</v>
      </c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42">
        <v>0</v>
      </c>
      <c r="AF169" s="42">
        <v>0</v>
      </c>
      <c r="AG169" s="42">
        <v>0</v>
      </c>
      <c r="AH169" s="42">
        <v>0</v>
      </c>
      <c r="AI169" s="16"/>
      <c r="AJ169" s="16"/>
    </row>
    <row r="170" spans="1:36" s="2" customFormat="1" ht="14.45" customHeight="1" x14ac:dyDescent="0.3">
      <c r="A170" s="44"/>
      <c r="B170" s="45" t="s">
        <v>4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1</v>
      </c>
      <c r="AE170" s="46">
        <v>0</v>
      </c>
      <c r="AF170" s="46">
        <v>0</v>
      </c>
      <c r="AG170" s="46">
        <v>0</v>
      </c>
      <c r="AH170" s="46">
        <v>0</v>
      </c>
      <c r="AI170" s="16"/>
      <c r="AJ170" s="16"/>
    </row>
    <row r="171" spans="1:36" s="2" customFormat="1" ht="14.45" customHeight="1" x14ac:dyDescent="0.3">
      <c r="A171" s="44"/>
      <c r="B171" s="45" t="s">
        <v>120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46">
        <v>0</v>
      </c>
      <c r="AF171" s="46">
        <v>0</v>
      </c>
      <c r="AG171" s="46">
        <v>0</v>
      </c>
      <c r="AH171" s="46">
        <v>0</v>
      </c>
      <c r="AI171" s="16"/>
      <c r="AJ171" s="16"/>
    </row>
    <row r="172" spans="1:36" s="2" customFormat="1" ht="14.45" customHeight="1" x14ac:dyDescent="0.3">
      <c r="A172" s="41" t="s">
        <v>32</v>
      </c>
      <c r="B172" s="29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42"/>
      <c r="AF172" s="42"/>
      <c r="AG172" s="42"/>
      <c r="AH172" s="42"/>
      <c r="AI172" s="16"/>
      <c r="AJ172" s="16"/>
    </row>
    <row r="173" spans="1:36" s="2" customFormat="1" ht="14.45" customHeight="1" x14ac:dyDescent="0.3">
      <c r="A173" s="44"/>
      <c r="B173" s="45" t="s">
        <v>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46">
        <v>0</v>
      </c>
      <c r="AF173" s="46">
        <v>0</v>
      </c>
      <c r="AG173" s="46">
        <v>0</v>
      </c>
      <c r="AH173" s="46">
        <v>0</v>
      </c>
      <c r="AI173" s="16"/>
      <c r="AJ173" s="16"/>
    </row>
    <row r="174" spans="1:36" s="2" customFormat="1" ht="14.45" customHeight="1" x14ac:dyDescent="0.3">
      <c r="A174" s="41"/>
      <c r="B174" s="29" t="s">
        <v>7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42">
        <v>0</v>
      </c>
      <c r="AF174" s="42">
        <v>0</v>
      </c>
      <c r="AG174" s="42">
        <v>0</v>
      </c>
      <c r="AH174" s="42">
        <v>0</v>
      </c>
      <c r="AI174" s="16"/>
      <c r="AJ174" s="16"/>
    </row>
    <row r="175" spans="1:36" s="2" customFormat="1" ht="14.45" customHeight="1" x14ac:dyDescent="0.3">
      <c r="A175" s="44"/>
      <c r="B175" s="45" t="s">
        <v>1</v>
      </c>
      <c r="C175" s="22">
        <v>1</v>
      </c>
      <c r="D175" s="22">
        <v>1</v>
      </c>
      <c r="E175" s="22">
        <v>1</v>
      </c>
      <c r="F175" s="22">
        <v>1</v>
      </c>
      <c r="G175" s="22">
        <v>1</v>
      </c>
      <c r="H175" s="22">
        <v>1</v>
      </c>
      <c r="I175" s="22">
        <v>1</v>
      </c>
      <c r="J175" s="22">
        <v>1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46">
        <v>0</v>
      </c>
      <c r="AF175" s="46">
        <v>0</v>
      </c>
      <c r="AG175" s="46">
        <v>0</v>
      </c>
      <c r="AH175" s="46">
        <v>0</v>
      </c>
      <c r="AI175" s="16"/>
      <c r="AJ175" s="16"/>
    </row>
    <row r="176" spans="1:36" s="2" customFormat="1" ht="14.45" customHeight="1" x14ac:dyDescent="0.3">
      <c r="A176" s="41"/>
      <c r="B176" s="29" t="s">
        <v>2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42">
        <v>0</v>
      </c>
      <c r="AF176" s="42">
        <v>0</v>
      </c>
      <c r="AG176" s="42">
        <v>0</v>
      </c>
      <c r="AH176" s="42">
        <v>0</v>
      </c>
      <c r="AI176" s="16"/>
      <c r="AJ176" s="16"/>
    </row>
    <row r="177" spans="1:51" s="2" customFormat="1" ht="14.45" customHeight="1" x14ac:dyDescent="0.3">
      <c r="A177" s="44"/>
      <c r="B177" s="45" t="s">
        <v>3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46">
        <v>0</v>
      </c>
      <c r="AF177" s="46">
        <v>0</v>
      </c>
      <c r="AG177" s="46">
        <v>0</v>
      </c>
      <c r="AH177" s="46">
        <v>0</v>
      </c>
      <c r="AI177" s="16"/>
      <c r="AJ177" s="16"/>
    </row>
    <row r="178" spans="1:51" s="2" customFormat="1" ht="14.45" customHeight="1" x14ac:dyDescent="0.3">
      <c r="A178" s="41"/>
      <c r="B178" s="29" t="s">
        <v>4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42">
        <v>0</v>
      </c>
      <c r="AF178" s="42">
        <v>0</v>
      </c>
      <c r="AG178" s="42">
        <v>0</v>
      </c>
      <c r="AH178" s="42">
        <v>0</v>
      </c>
      <c r="AI178" s="16"/>
      <c r="AJ178" s="16"/>
    </row>
    <row r="179" spans="1:51" s="2" customFormat="1" ht="14.45" customHeight="1" x14ac:dyDescent="0.3">
      <c r="A179" s="41"/>
      <c r="B179" s="29" t="s">
        <v>120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42">
        <v>0</v>
      </c>
      <c r="AF179" s="42">
        <v>0</v>
      </c>
      <c r="AG179" s="42">
        <v>0</v>
      </c>
      <c r="AH179" s="42">
        <v>0</v>
      </c>
      <c r="AI179" s="16"/>
      <c r="AJ179" s="16"/>
    </row>
    <row r="180" spans="1:51" s="2" customFormat="1" ht="14.45" customHeight="1" x14ac:dyDescent="0.3">
      <c r="A180" s="44" t="s">
        <v>33</v>
      </c>
      <c r="B180" s="45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46"/>
      <c r="AF180" s="46"/>
      <c r="AG180" s="46"/>
      <c r="AH180" s="46"/>
      <c r="AI180" s="16"/>
      <c r="AJ180" s="16"/>
    </row>
    <row r="181" spans="1:51" s="2" customFormat="1" ht="14.45" customHeight="1" x14ac:dyDescent="0.3">
      <c r="A181" s="41"/>
      <c r="B181" s="29" t="s">
        <v>6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42">
        <v>0</v>
      </c>
      <c r="AF181" s="42">
        <v>0</v>
      </c>
      <c r="AG181" s="42">
        <v>0</v>
      </c>
      <c r="AH181" s="42">
        <v>0</v>
      </c>
      <c r="AI181" s="16"/>
      <c r="AJ181" s="16"/>
    </row>
    <row r="182" spans="1:51" s="2" customFormat="1" ht="14.45" customHeight="1" x14ac:dyDescent="0.3">
      <c r="A182" s="44"/>
      <c r="B182" s="45" t="s">
        <v>7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46">
        <v>0</v>
      </c>
      <c r="AF182" s="46">
        <v>0</v>
      </c>
      <c r="AG182" s="46">
        <v>0</v>
      </c>
      <c r="AH182" s="46">
        <v>0</v>
      </c>
      <c r="AI182" s="16"/>
      <c r="AJ182" s="16"/>
    </row>
    <row r="183" spans="1:51" s="2" customFormat="1" ht="14.45" customHeight="1" x14ac:dyDescent="0.3">
      <c r="A183" s="41"/>
      <c r="B183" s="29" t="s">
        <v>1</v>
      </c>
      <c r="C183" s="35">
        <v>0</v>
      </c>
      <c r="D183" s="35">
        <v>0</v>
      </c>
      <c r="E183" s="35">
        <v>1</v>
      </c>
      <c r="F183" s="35">
        <v>1</v>
      </c>
      <c r="G183" s="35">
        <v>1</v>
      </c>
      <c r="H183" s="35">
        <v>1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42">
        <v>0</v>
      </c>
      <c r="AF183" s="42">
        <v>0</v>
      </c>
      <c r="AG183" s="42">
        <v>0</v>
      </c>
      <c r="AH183" s="42">
        <v>0</v>
      </c>
      <c r="AI183" s="16"/>
      <c r="AJ183" s="16"/>
    </row>
    <row r="184" spans="1:51" s="2" customFormat="1" ht="14.45" customHeight="1" x14ac:dyDescent="0.3">
      <c r="A184" s="44"/>
      <c r="B184" s="45" t="s">
        <v>2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46">
        <v>0</v>
      </c>
      <c r="AF184" s="46">
        <v>0</v>
      </c>
      <c r="AG184" s="46">
        <v>0</v>
      </c>
      <c r="AH184" s="46">
        <v>0</v>
      </c>
      <c r="AI184" s="66"/>
      <c r="AJ184" s="66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:51" s="2" customFormat="1" ht="14.45" customHeight="1" x14ac:dyDescent="0.3">
      <c r="A185" s="41"/>
      <c r="B185" s="29" t="s">
        <v>3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42">
        <v>0</v>
      </c>
      <c r="AF185" s="42">
        <v>0</v>
      </c>
      <c r="AG185" s="42">
        <v>0</v>
      </c>
      <c r="AH185" s="42">
        <v>0</v>
      </c>
      <c r="AI185" s="16"/>
      <c r="AJ185" s="16"/>
    </row>
    <row r="186" spans="1:51" s="2" customFormat="1" ht="14.45" customHeight="1" x14ac:dyDescent="0.3">
      <c r="A186" s="44"/>
      <c r="B186" s="45" t="s">
        <v>4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46">
        <v>0</v>
      </c>
      <c r="AF186" s="46">
        <v>0</v>
      </c>
      <c r="AG186" s="46">
        <v>0</v>
      </c>
      <c r="AH186" s="46">
        <v>0</v>
      </c>
      <c r="AI186" s="67"/>
      <c r="AJ186" s="67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</row>
    <row r="187" spans="1:51" s="2" customFormat="1" ht="14.45" customHeight="1" x14ac:dyDescent="0.3">
      <c r="A187" s="44"/>
      <c r="B187" s="45" t="s">
        <v>120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46">
        <v>0</v>
      </c>
      <c r="AF187" s="46">
        <v>0</v>
      </c>
      <c r="AG187" s="46">
        <v>0</v>
      </c>
      <c r="AH187" s="46">
        <v>0</v>
      </c>
      <c r="AI187" s="67"/>
      <c r="AJ187" s="6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</row>
    <row r="188" spans="1:51" s="2" customFormat="1" ht="14.45" customHeight="1" x14ac:dyDescent="0.3">
      <c r="A188" s="41" t="s">
        <v>18</v>
      </c>
      <c r="B188" s="29"/>
      <c r="C188" s="35">
        <f t="shared" ref="C188:AE188" si="38">C117+C125+C133+C141+C149+C157+C165+C173+C181</f>
        <v>0</v>
      </c>
      <c r="D188" s="35">
        <f t="shared" si="38"/>
        <v>0</v>
      </c>
      <c r="E188" s="35">
        <f t="shared" si="38"/>
        <v>0</v>
      </c>
      <c r="F188" s="35">
        <f t="shared" si="38"/>
        <v>0</v>
      </c>
      <c r="G188" s="35">
        <f t="shared" si="38"/>
        <v>0</v>
      </c>
      <c r="H188" s="35">
        <f t="shared" si="38"/>
        <v>0</v>
      </c>
      <c r="I188" s="35">
        <f t="shared" si="38"/>
        <v>0</v>
      </c>
      <c r="J188" s="35">
        <f t="shared" si="38"/>
        <v>0</v>
      </c>
      <c r="K188" s="35">
        <f t="shared" si="38"/>
        <v>0</v>
      </c>
      <c r="L188" s="35">
        <f t="shared" si="38"/>
        <v>0</v>
      </c>
      <c r="M188" s="35">
        <f t="shared" si="38"/>
        <v>0</v>
      </c>
      <c r="N188" s="35">
        <f t="shared" si="38"/>
        <v>0</v>
      </c>
      <c r="O188" s="35">
        <f t="shared" si="38"/>
        <v>0</v>
      </c>
      <c r="P188" s="35">
        <f t="shared" si="38"/>
        <v>0</v>
      </c>
      <c r="Q188" s="35">
        <f t="shared" si="38"/>
        <v>0</v>
      </c>
      <c r="R188" s="35">
        <f t="shared" si="38"/>
        <v>0</v>
      </c>
      <c r="S188" s="35">
        <f t="shared" si="38"/>
        <v>0</v>
      </c>
      <c r="T188" s="35">
        <f t="shared" si="38"/>
        <v>0</v>
      </c>
      <c r="U188" s="35">
        <f t="shared" si="38"/>
        <v>0</v>
      </c>
      <c r="V188" s="35">
        <f t="shared" si="38"/>
        <v>0</v>
      </c>
      <c r="W188" s="35">
        <f t="shared" si="38"/>
        <v>0</v>
      </c>
      <c r="X188" s="35">
        <f t="shared" si="38"/>
        <v>0</v>
      </c>
      <c r="Y188" s="35">
        <f t="shared" si="38"/>
        <v>0</v>
      </c>
      <c r="Z188" s="35">
        <f t="shared" si="38"/>
        <v>0</v>
      </c>
      <c r="AA188" s="35">
        <f t="shared" si="38"/>
        <v>0</v>
      </c>
      <c r="AB188" s="35">
        <f t="shared" si="38"/>
        <v>0</v>
      </c>
      <c r="AC188" s="35">
        <f t="shared" si="38"/>
        <v>0</v>
      </c>
      <c r="AD188" s="35">
        <f t="shared" si="38"/>
        <v>0</v>
      </c>
      <c r="AE188" s="42">
        <f t="shared" si="38"/>
        <v>0</v>
      </c>
      <c r="AF188" s="42">
        <f t="shared" ref="AF188:AH188" si="39">AF117+AF125+AF133+AF141+AF149+AF157+AF165+AF173+AF181</f>
        <v>0</v>
      </c>
      <c r="AG188" s="42">
        <f t="shared" ref="AG188" si="40">AG117+AG125+AG133+AG141+AG149+AG157+AG165+AG173+AG181</f>
        <v>0</v>
      </c>
      <c r="AH188" s="42">
        <f t="shared" si="39"/>
        <v>0</v>
      </c>
      <c r="AI188" s="67"/>
      <c r="AJ188" s="16"/>
    </row>
    <row r="189" spans="1:51" s="2" customFormat="1" ht="14.45" customHeight="1" x14ac:dyDescent="0.3">
      <c r="A189" s="44" t="s">
        <v>19</v>
      </c>
      <c r="B189" s="45"/>
      <c r="C189" s="22">
        <f t="shared" ref="C189:AE189" si="41">C118+C126+C134+C142+C150+C158+C166+C174+C182</f>
        <v>0</v>
      </c>
      <c r="D189" s="22">
        <f t="shared" si="41"/>
        <v>0</v>
      </c>
      <c r="E189" s="22">
        <f t="shared" si="41"/>
        <v>0</v>
      </c>
      <c r="F189" s="22">
        <f t="shared" si="41"/>
        <v>0</v>
      </c>
      <c r="G189" s="22">
        <f t="shared" si="41"/>
        <v>0</v>
      </c>
      <c r="H189" s="22">
        <f t="shared" si="41"/>
        <v>0</v>
      </c>
      <c r="I189" s="22">
        <f t="shared" si="41"/>
        <v>0</v>
      </c>
      <c r="J189" s="22">
        <f t="shared" si="41"/>
        <v>0</v>
      </c>
      <c r="K189" s="22">
        <f t="shared" si="41"/>
        <v>0</v>
      </c>
      <c r="L189" s="22">
        <f t="shared" si="41"/>
        <v>0</v>
      </c>
      <c r="M189" s="22">
        <f t="shared" si="41"/>
        <v>0</v>
      </c>
      <c r="N189" s="22">
        <f t="shared" si="41"/>
        <v>0</v>
      </c>
      <c r="O189" s="22">
        <f t="shared" si="41"/>
        <v>0</v>
      </c>
      <c r="P189" s="22">
        <f t="shared" si="41"/>
        <v>0</v>
      </c>
      <c r="Q189" s="22">
        <f t="shared" si="41"/>
        <v>0</v>
      </c>
      <c r="R189" s="22">
        <f t="shared" si="41"/>
        <v>0</v>
      </c>
      <c r="S189" s="22">
        <f t="shared" si="41"/>
        <v>0</v>
      </c>
      <c r="T189" s="22">
        <f t="shared" si="41"/>
        <v>0</v>
      </c>
      <c r="U189" s="22">
        <f t="shared" si="41"/>
        <v>0</v>
      </c>
      <c r="V189" s="22">
        <f t="shared" si="41"/>
        <v>0</v>
      </c>
      <c r="W189" s="22">
        <f t="shared" si="41"/>
        <v>0</v>
      </c>
      <c r="X189" s="22">
        <f t="shared" si="41"/>
        <v>0</v>
      </c>
      <c r="Y189" s="22">
        <f t="shared" si="41"/>
        <v>0</v>
      </c>
      <c r="Z189" s="22">
        <f t="shared" si="41"/>
        <v>0</v>
      </c>
      <c r="AA189" s="22">
        <f t="shared" si="41"/>
        <v>0</v>
      </c>
      <c r="AB189" s="22">
        <f t="shared" si="41"/>
        <v>0</v>
      </c>
      <c r="AC189" s="22">
        <f t="shared" si="41"/>
        <v>0</v>
      </c>
      <c r="AD189" s="22">
        <f t="shared" si="41"/>
        <v>0</v>
      </c>
      <c r="AE189" s="46">
        <f t="shared" si="41"/>
        <v>0</v>
      </c>
      <c r="AF189" s="46">
        <f t="shared" ref="AF189:AH189" si="42">AF118+AF126+AF134+AF142+AF150+AF158+AF166+AF174+AF182</f>
        <v>0</v>
      </c>
      <c r="AG189" s="46">
        <f t="shared" ref="AG189" si="43">AG118+AG126+AG134+AG142+AG150+AG158+AG166+AG174+AG182</f>
        <v>0</v>
      </c>
      <c r="AH189" s="46">
        <f t="shared" si="42"/>
        <v>0</v>
      </c>
      <c r="AI189" s="67"/>
      <c r="AJ189" s="16"/>
    </row>
    <row r="190" spans="1:51" s="2" customFormat="1" ht="14.45" customHeight="1" x14ac:dyDescent="0.3">
      <c r="A190" s="41" t="s">
        <v>20</v>
      </c>
      <c r="B190" s="29"/>
      <c r="C190" s="35">
        <f t="shared" ref="C190:AE190" si="44">C119+C127+C135+C143+C151+C159+C167+C175+C183</f>
        <v>15</v>
      </c>
      <c r="D190" s="35">
        <f t="shared" si="44"/>
        <v>17</v>
      </c>
      <c r="E190" s="35">
        <f t="shared" si="44"/>
        <v>18</v>
      </c>
      <c r="F190" s="35">
        <f t="shared" si="44"/>
        <v>23</v>
      </c>
      <c r="G190" s="35">
        <f t="shared" si="44"/>
        <v>19</v>
      </c>
      <c r="H190" s="35">
        <f t="shared" si="44"/>
        <v>18</v>
      </c>
      <c r="I190" s="35">
        <f t="shared" si="44"/>
        <v>15</v>
      </c>
      <c r="J190" s="35">
        <f t="shared" si="44"/>
        <v>14</v>
      </c>
      <c r="K190" s="35">
        <f t="shared" si="44"/>
        <v>0</v>
      </c>
      <c r="L190" s="35">
        <f t="shared" si="44"/>
        <v>0</v>
      </c>
      <c r="M190" s="35">
        <f t="shared" si="44"/>
        <v>2</v>
      </c>
      <c r="N190" s="35">
        <f t="shared" si="44"/>
        <v>2</v>
      </c>
      <c r="O190" s="35">
        <f t="shared" si="44"/>
        <v>1</v>
      </c>
      <c r="P190" s="35">
        <f t="shared" si="44"/>
        <v>0</v>
      </c>
      <c r="Q190" s="35">
        <f t="shared" si="44"/>
        <v>2</v>
      </c>
      <c r="R190" s="35">
        <f t="shared" si="44"/>
        <v>0</v>
      </c>
      <c r="S190" s="35">
        <f t="shared" si="44"/>
        <v>4</v>
      </c>
      <c r="T190" s="35">
        <f t="shared" si="44"/>
        <v>45</v>
      </c>
      <c r="U190" s="35">
        <f t="shared" si="44"/>
        <v>46</v>
      </c>
      <c r="V190" s="35">
        <f t="shared" si="44"/>
        <v>37</v>
      </c>
      <c r="W190" s="35">
        <f t="shared" si="44"/>
        <v>33</v>
      </c>
      <c r="X190" s="35">
        <f t="shared" si="44"/>
        <v>23</v>
      </c>
      <c r="Y190" s="35">
        <f t="shared" si="44"/>
        <v>20</v>
      </c>
      <c r="Z190" s="35">
        <f t="shared" si="44"/>
        <v>0</v>
      </c>
      <c r="AA190" s="35">
        <f t="shared" si="44"/>
        <v>0</v>
      </c>
      <c r="AB190" s="35">
        <f t="shared" si="44"/>
        <v>2</v>
      </c>
      <c r="AC190" s="35">
        <f t="shared" si="44"/>
        <v>0</v>
      </c>
      <c r="AD190" s="35">
        <f t="shared" si="44"/>
        <v>1</v>
      </c>
      <c r="AE190" s="42">
        <f t="shared" si="44"/>
        <v>2</v>
      </c>
      <c r="AF190" s="42">
        <f t="shared" ref="AF190:AH190" si="45">AF119+AF127+AF135+AF143+AF151+AF159+AF167+AF175+AF183</f>
        <v>2</v>
      </c>
      <c r="AG190" s="42">
        <f t="shared" ref="AG190" si="46">AG119+AG127+AG135+AG143+AG151+AG159+AG167+AG175+AG183</f>
        <v>1</v>
      </c>
      <c r="AH190" s="42">
        <f t="shared" si="45"/>
        <v>1</v>
      </c>
      <c r="AI190" s="67"/>
      <c r="AJ190" s="67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</row>
    <row r="191" spans="1:51" s="2" customFormat="1" ht="14.45" customHeight="1" x14ac:dyDescent="0.3">
      <c r="A191" s="44" t="s">
        <v>21</v>
      </c>
      <c r="B191" s="45"/>
      <c r="C191" s="22">
        <f t="shared" ref="C191:AE191" si="47">C120+C128+C136+C144+C152+C160+C168+C176+C184</f>
        <v>0</v>
      </c>
      <c r="D191" s="22">
        <f t="shared" si="47"/>
        <v>0</v>
      </c>
      <c r="E191" s="22">
        <f t="shared" si="47"/>
        <v>0</v>
      </c>
      <c r="F191" s="22">
        <f t="shared" si="47"/>
        <v>0</v>
      </c>
      <c r="G191" s="22">
        <f t="shared" si="47"/>
        <v>0</v>
      </c>
      <c r="H191" s="22">
        <f t="shared" si="47"/>
        <v>0</v>
      </c>
      <c r="I191" s="22">
        <f t="shared" si="47"/>
        <v>0</v>
      </c>
      <c r="J191" s="22">
        <f t="shared" si="47"/>
        <v>0</v>
      </c>
      <c r="K191" s="22">
        <f t="shared" si="47"/>
        <v>0</v>
      </c>
      <c r="L191" s="22">
        <f t="shared" si="47"/>
        <v>0</v>
      </c>
      <c r="M191" s="22">
        <f t="shared" si="47"/>
        <v>0</v>
      </c>
      <c r="N191" s="22">
        <f t="shared" si="47"/>
        <v>0</v>
      </c>
      <c r="O191" s="22">
        <f t="shared" si="47"/>
        <v>0</v>
      </c>
      <c r="P191" s="22">
        <f t="shared" si="47"/>
        <v>0</v>
      </c>
      <c r="Q191" s="22">
        <f t="shared" si="47"/>
        <v>0</v>
      </c>
      <c r="R191" s="22">
        <f t="shared" si="47"/>
        <v>0</v>
      </c>
      <c r="S191" s="22">
        <f t="shared" si="47"/>
        <v>0</v>
      </c>
      <c r="T191" s="22">
        <f t="shared" si="47"/>
        <v>0</v>
      </c>
      <c r="U191" s="22">
        <f t="shared" si="47"/>
        <v>0</v>
      </c>
      <c r="V191" s="22">
        <f t="shared" si="47"/>
        <v>0</v>
      </c>
      <c r="W191" s="22">
        <f t="shared" si="47"/>
        <v>0</v>
      </c>
      <c r="X191" s="22">
        <f t="shared" si="47"/>
        <v>0</v>
      </c>
      <c r="Y191" s="22">
        <f t="shared" si="47"/>
        <v>0</v>
      </c>
      <c r="Z191" s="22">
        <f t="shared" si="47"/>
        <v>0</v>
      </c>
      <c r="AA191" s="22">
        <f t="shared" si="47"/>
        <v>0</v>
      </c>
      <c r="AB191" s="22">
        <f t="shared" si="47"/>
        <v>0</v>
      </c>
      <c r="AC191" s="22">
        <f t="shared" si="47"/>
        <v>0</v>
      </c>
      <c r="AD191" s="22">
        <f t="shared" si="47"/>
        <v>0</v>
      </c>
      <c r="AE191" s="46">
        <f t="shared" si="47"/>
        <v>0</v>
      </c>
      <c r="AF191" s="46">
        <f t="shared" ref="AF191:AH191" si="48">AF120+AF128+AF136+AF144+AF152+AF160+AF168+AF176+AF184</f>
        <v>0</v>
      </c>
      <c r="AG191" s="46">
        <f t="shared" ref="AG191" si="49">AG120+AG128+AG136+AG144+AG152+AG160+AG168+AG176+AG184</f>
        <v>0</v>
      </c>
      <c r="AH191" s="46">
        <f t="shared" si="48"/>
        <v>0</v>
      </c>
      <c r="AI191" s="67"/>
      <c r="AJ191" s="67"/>
    </row>
    <row r="192" spans="1:51" s="2" customFormat="1" ht="14.45" customHeight="1" x14ac:dyDescent="0.3">
      <c r="A192" s="41" t="s">
        <v>22</v>
      </c>
      <c r="B192" s="29"/>
      <c r="C192" s="35">
        <f t="shared" ref="C192:AE192" si="50">C121+C129+C137+C145+C153+C161+C169+C177+C185</f>
        <v>0</v>
      </c>
      <c r="D192" s="35">
        <f t="shared" si="50"/>
        <v>0</v>
      </c>
      <c r="E192" s="35">
        <f t="shared" si="50"/>
        <v>0</v>
      </c>
      <c r="F192" s="35">
        <f t="shared" si="50"/>
        <v>0</v>
      </c>
      <c r="G192" s="35">
        <f t="shared" si="50"/>
        <v>0</v>
      </c>
      <c r="H192" s="35">
        <f t="shared" si="50"/>
        <v>0</v>
      </c>
      <c r="I192" s="35">
        <f t="shared" si="50"/>
        <v>0</v>
      </c>
      <c r="J192" s="35">
        <f t="shared" si="50"/>
        <v>0</v>
      </c>
      <c r="K192" s="35">
        <f t="shared" si="50"/>
        <v>0</v>
      </c>
      <c r="L192" s="35">
        <f t="shared" si="50"/>
        <v>0</v>
      </c>
      <c r="M192" s="35">
        <f t="shared" si="50"/>
        <v>0</v>
      </c>
      <c r="N192" s="35">
        <f t="shared" si="50"/>
        <v>0</v>
      </c>
      <c r="O192" s="35">
        <f t="shared" si="50"/>
        <v>0</v>
      </c>
      <c r="P192" s="35">
        <f t="shared" si="50"/>
        <v>0</v>
      </c>
      <c r="Q192" s="35">
        <f t="shared" si="50"/>
        <v>0</v>
      </c>
      <c r="R192" s="35">
        <f t="shared" si="50"/>
        <v>0</v>
      </c>
      <c r="S192" s="35">
        <f t="shared" si="50"/>
        <v>0</v>
      </c>
      <c r="T192" s="35">
        <f t="shared" si="50"/>
        <v>0</v>
      </c>
      <c r="U192" s="35">
        <f t="shared" si="50"/>
        <v>0</v>
      </c>
      <c r="V192" s="35">
        <f t="shared" si="50"/>
        <v>0</v>
      </c>
      <c r="W192" s="35">
        <f t="shared" si="50"/>
        <v>0</v>
      </c>
      <c r="X192" s="35">
        <f t="shared" si="50"/>
        <v>0</v>
      </c>
      <c r="Y192" s="35">
        <f t="shared" si="50"/>
        <v>0</v>
      </c>
      <c r="Z192" s="35">
        <f t="shared" si="50"/>
        <v>0</v>
      </c>
      <c r="AA192" s="35">
        <f t="shared" si="50"/>
        <v>1</v>
      </c>
      <c r="AB192" s="35">
        <f t="shared" si="50"/>
        <v>0</v>
      </c>
      <c r="AC192" s="35">
        <f t="shared" si="50"/>
        <v>0</v>
      </c>
      <c r="AD192" s="35">
        <f t="shared" si="50"/>
        <v>0</v>
      </c>
      <c r="AE192" s="42">
        <f t="shared" si="50"/>
        <v>0</v>
      </c>
      <c r="AF192" s="42">
        <f t="shared" ref="AF192:AH192" si="51">AF121+AF129+AF137+AF145+AF153+AF161+AF169+AF177+AF185</f>
        <v>0</v>
      </c>
      <c r="AG192" s="42">
        <f t="shared" ref="AG192" si="52">AG121+AG129+AG137+AG145+AG153+AG161+AG169+AG177+AG185</f>
        <v>0</v>
      </c>
      <c r="AH192" s="42">
        <f t="shared" si="51"/>
        <v>0</v>
      </c>
      <c r="AI192" s="16"/>
      <c r="AJ192" s="16"/>
    </row>
    <row r="193" spans="1:36" s="2" customFormat="1" ht="14.45" customHeight="1" x14ac:dyDescent="0.3">
      <c r="A193" s="44" t="s">
        <v>23</v>
      </c>
      <c r="B193" s="45"/>
      <c r="C193" s="22">
        <f t="shared" ref="C193:AE193" si="53">C122+C130+C138+C146+C154+C162+C170+C178+C186</f>
        <v>0</v>
      </c>
      <c r="D193" s="22">
        <f t="shared" si="53"/>
        <v>0</v>
      </c>
      <c r="E193" s="22">
        <f t="shared" si="53"/>
        <v>0</v>
      </c>
      <c r="F193" s="22">
        <f t="shared" si="53"/>
        <v>0</v>
      </c>
      <c r="G193" s="22">
        <f t="shared" si="53"/>
        <v>0</v>
      </c>
      <c r="H193" s="22">
        <f t="shared" si="53"/>
        <v>0</v>
      </c>
      <c r="I193" s="22">
        <f t="shared" si="53"/>
        <v>0</v>
      </c>
      <c r="J193" s="22">
        <f t="shared" si="53"/>
        <v>0</v>
      </c>
      <c r="K193" s="22">
        <f t="shared" si="53"/>
        <v>0</v>
      </c>
      <c r="L193" s="22">
        <f t="shared" si="53"/>
        <v>0</v>
      </c>
      <c r="M193" s="22">
        <f t="shared" si="53"/>
        <v>0</v>
      </c>
      <c r="N193" s="22">
        <f t="shared" si="53"/>
        <v>0</v>
      </c>
      <c r="O193" s="22">
        <f t="shared" si="53"/>
        <v>0</v>
      </c>
      <c r="P193" s="22">
        <f t="shared" si="53"/>
        <v>0</v>
      </c>
      <c r="Q193" s="22">
        <f t="shared" si="53"/>
        <v>0</v>
      </c>
      <c r="R193" s="22">
        <f t="shared" si="53"/>
        <v>0</v>
      </c>
      <c r="S193" s="22">
        <f t="shared" si="53"/>
        <v>0</v>
      </c>
      <c r="T193" s="22">
        <f t="shared" si="53"/>
        <v>0</v>
      </c>
      <c r="U193" s="22">
        <f t="shared" si="53"/>
        <v>0</v>
      </c>
      <c r="V193" s="22">
        <f t="shared" si="53"/>
        <v>0</v>
      </c>
      <c r="W193" s="22">
        <f t="shared" si="53"/>
        <v>0</v>
      </c>
      <c r="X193" s="22">
        <f t="shared" si="53"/>
        <v>0</v>
      </c>
      <c r="Y193" s="22">
        <f t="shared" si="53"/>
        <v>0</v>
      </c>
      <c r="Z193" s="22">
        <f t="shared" si="53"/>
        <v>1</v>
      </c>
      <c r="AA193" s="22">
        <f t="shared" si="53"/>
        <v>0</v>
      </c>
      <c r="AB193" s="22">
        <f t="shared" si="53"/>
        <v>2</v>
      </c>
      <c r="AC193" s="22">
        <f t="shared" si="53"/>
        <v>1</v>
      </c>
      <c r="AD193" s="22">
        <f t="shared" si="53"/>
        <v>2</v>
      </c>
      <c r="AE193" s="46">
        <f t="shared" si="53"/>
        <v>0</v>
      </c>
      <c r="AF193" s="46">
        <f t="shared" ref="AF193:AH193" si="54">AF122+AF130+AF138+AF146+AF154+AF162+AF170+AF178+AF186</f>
        <v>0</v>
      </c>
      <c r="AG193" s="46">
        <f t="shared" ref="AG193" si="55">AG122+AG130+AG138+AG146+AG154+AG162+AG170+AG178+AG186</f>
        <v>1</v>
      </c>
      <c r="AH193" s="46">
        <f t="shared" si="54"/>
        <v>1</v>
      </c>
      <c r="AI193" s="16"/>
      <c r="AJ193" s="16"/>
    </row>
    <row r="194" spans="1:36" s="2" customFormat="1" ht="14.45" customHeight="1" x14ac:dyDescent="0.3">
      <c r="A194" s="44" t="s">
        <v>121</v>
      </c>
      <c r="B194" s="45"/>
      <c r="C194" s="22">
        <f>C123+C131+C139+C147+C155+C163+C171+C179+C187</f>
        <v>0</v>
      </c>
      <c r="D194" s="22">
        <f t="shared" ref="D194:AE194" si="56">D123+D131+D139+D147+D155+D163+D171+D179+D187</f>
        <v>0</v>
      </c>
      <c r="E194" s="22">
        <f t="shared" si="56"/>
        <v>0</v>
      </c>
      <c r="F194" s="22">
        <f t="shared" si="56"/>
        <v>0</v>
      </c>
      <c r="G194" s="22">
        <f t="shared" si="56"/>
        <v>0</v>
      </c>
      <c r="H194" s="22">
        <f t="shared" si="56"/>
        <v>0</v>
      </c>
      <c r="I194" s="22">
        <f t="shared" si="56"/>
        <v>0</v>
      </c>
      <c r="J194" s="22">
        <f t="shared" si="56"/>
        <v>0</v>
      </c>
      <c r="K194" s="22">
        <f t="shared" si="56"/>
        <v>0</v>
      </c>
      <c r="L194" s="22">
        <f t="shared" si="56"/>
        <v>0</v>
      </c>
      <c r="M194" s="22">
        <f t="shared" si="56"/>
        <v>0</v>
      </c>
      <c r="N194" s="22">
        <f t="shared" si="56"/>
        <v>0</v>
      </c>
      <c r="O194" s="22">
        <f t="shared" si="56"/>
        <v>0</v>
      </c>
      <c r="P194" s="22">
        <f t="shared" si="56"/>
        <v>0</v>
      </c>
      <c r="Q194" s="22">
        <f t="shared" si="56"/>
        <v>0</v>
      </c>
      <c r="R194" s="22">
        <f t="shared" si="56"/>
        <v>0</v>
      </c>
      <c r="S194" s="22">
        <f t="shared" si="56"/>
        <v>0</v>
      </c>
      <c r="T194" s="22">
        <f t="shared" si="56"/>
        <v>0</v>
      </c>
      <c r="U194" s="22">
        <f t="shared" si="56"/>
        <v>0</v>
      </c>
      <c r="V194" s="22">
        <f t="shared" si="56"/>
        <v>0</v>
      </c>
      <c r="W194" s="22">
        <f t="shared" si="56"/>
        <v>0</v>
      </c>
      <c r="X194" s="22">
        <f t="shared" si="56"/>
        <v>0</v>
      </c>
      <c r="Y194" s="22">
        <f t="shared" si="56"/>
        <v>0</v>
      </c>
      <c r="Z194" s="22">
        <f t="shared" si="56"/>
        <v>0</v>
      </c>
      <c r="AA194" s="22">
        <f t="shared" si="56"/>
        <v>0</v>
      </c>
      <c r="AB194" s="22">
        <f t="shared" si="56"/>
        <v>0</v>
      </c>
      <c r="AC194" s="22">
        <f t="shared" si="56"/>
        <v>0</v>
      </c>
      <c r="AD194" s="22">
        <f t="shared" si="56"/>
        <v>0</v>
      </c>
      <c r="AE194" s="46">
        <f t="shared" si="56"/>
        <v>0</v>
      </c>
      <c r="AF194" s="46">
        <f t="shared" ref="AF194:AH194" si="57">AF123+AF131+AF139+AF147+AF155+AF163+AF171+AF179+AF187</f>
        <v>0</v>
      </c>
      <c r="AG194" s="46">
        <f t="shared" ref="AG194" si="58">AG123+AG131+AG139+AG147+AG155+AG163+AG171+AG179+AG187</f>
        <v>0</v>
      </c>
      <c r="AH194" s="46">
        <f t="shared" si="57"/>
        <v>0</v>
      </c>
      <c r="AI194" s="16"/>
      <c r="AJ194" s="16"/>
    </row>
    <row r="195" spans="1:36" s="3" customFormat="1" ht="14.45" customHeight="1" x14ac:dyDescent="0.3">
      <c r="A195" s="41" t="s">
        <v>24</v>
      </c>
      <c r="B195" s="32"/>
      <c r="C195" s="25">
        <f>SUM(C188:C194)</f>
        <v>15</v>
      </c>
      <c r="D195" s="25">
        <f t="shared" ref="D195:X195" si="59">SUM(D188:D193)</f>
        <v>17</v>
      </c>
      <c r="E195" s="25">
        <f t="shared" si="59"/>
        <v>18</v>
      </c>
      <c r="F195" s="25">
        <f t="shared" si="59"/>
        <v>23</v>
      </c>
      <c r="G195" s="25">
        <f t="shared" si="59"/>
        <v>19</v>
      </c>
      <c r="H195" s="25">
        <f t="shared" si="59"/>
        <v>18</v>
      </c>
      <c r="I195" s="25">
        <f t="shared" si="59"/>
        <v>15</v>
      </c>
      <c r="J195" s="25">
        <f t="shared" si="59"/>
        <v>14</v>
      </c>
      <c r="K195" s="25">
        <f t="shared" si="59"/>
        <v>0</v>
      </c>
      <c r="L195" s="25">
        <f t="shared" si="59"/>
        <v>0</v>
      </c>
      <c r="M195" s="25">
        <f t="shared" si="59"/>
        <v>2</v>
      </c>
      <c r="N195" s="25">
        <f t="shared" si="59"/>
        <v>2</v>
      </c>
      <c r="O195" s="25">
        <f t="shared" si="59"/>
        <v>1</v>
      </c>
      <c r="P195" s="25">
        <f t="shared" si="59"/>
        <v>0</v>
      </c>
      <c r="Q195" s="25">
        <f t="shared" si="59"/>
        <v>2</v>
      </c>
      <c r="R195" s="25">
        <f t="shared" si="59"/>
        <v>0</v>
      </c>
      <c r="S195" s="25">
        <f t="shared" si="59"/>
        <v>4</v>
      </c>
      <c r="T195" s="25">
        <f t="shared" si="59"/>
        <v>45</v>
      </c>
      <c r="U195" s="25">
        <f t="shared" si="59"/>
        <v>46</v>
      </c>
      <c r="V195" s="25">
        <f t="shared" si="59"/>
        <v>37</v>
      </c>
      <c r="W195" s="25">
        <f t="shared" si="59"/>
        <v>33</v>
      </c>
      <c r="X195" s="25">
        <f t="shared" si="59"/>
        <v>23</v>
      </c>
      <c r="Y195" s="25">
        <f t="shared" ref="Y195:AD195" si="60">SUM(Y188:Y193)</f>
        <v>20</v>
      </c>
      <c r="Z195" s="25">
        <f t="shared" si="60"/>
        <v>1</v>
      </c>
      <c r="AA195" s="25">
        <f t="shared" si="60"/>
        <v>1</v>
      </c>
      <c r="AB195" s="25">
        <f t="shared" si="60"/>
        <v>4</v>
      </c>
      <c r="AC195" s="25">
        <f t="shared" si="60"/>
        <v>1</v>
      </c>
      <c r="AD195" s="25">
        <f t="shared" si="60"/>
        <v>3</v>
      </c>
      <c r="AE195" s="51">
        <f t="shared" ref="AE195:AH195" si="61">SUM(AE188:AE193)</f>
        <v>2</v>
      </c>
      <c r="AF195" s="51">
        <f t="shared" ref="AF195:AG195" si="62">SUM(AF188:AF193)</f>
        <v>2</v>
      </c>
      <c r="AG195" s="51">
        <f t="shared" si="62"/>
        <v>2</v>
      </c>
      <c r="AH195" s="51">
        <f t="shared" si="61"/>
        <v>2</v>
      </c>
      <c r="AI195" s="65"/>
      <c r="AJ195" s="65"/>
    </row>
    <row r="196" spans="1:36" s="3" customFormat="1" ht="14.45" customHeight="1" x14ac:dyDescent="0.3">
      <c r="A196" s="71" t="s">
        <v>115</v>
      </c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65"/>
      <c r="AJ196" s="65"/>
    </row>
    <row r="197" spans="1:36" s="1" customFormat="1" ht="14.45" customHeight="1" x14ac:dyDescent="0.15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64"/>
      <c r="AJ197" s="64"/>
    </row>
    <row r="198" spans="1:36" s="2" customFormat="1" ht="14.45" customHeight="1" x14ac:dyDescent="0.3">
      <c r="A198" s="39" t="s">
        <v>8</v>
      </c>
      <c r="B198" s="28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40"/>
      <c r="AF198" s="40"/>
      <c r="AG198" s="40"/>
      <c r="AH198" s="40"/>
      <c r="AI198" s="16"/>
      <c r="AJ198" s="16"/>
    </row>
    <row r="199" spans="1:36" s="2" customFormat="1" ht="14.45" customHeight="1" x14ac:dyDescent="0.3">
      <c r="A199" s="41"/>
      <c r="B199" s="29" t="s">
        <v>6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81</v>
      </c>
      <c r="W199" s="35">
        <v>114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42">
        <v>0</v>
      </c>
      <c r="AF199" s="42">
        <v>0</v>
      </c>
      <c r="AG199" s="42">
        <v>0</v>
      </c>
      <c r="AH199" s="42">
        <v>0</v>
      </c>
      <c r="AI199" s="16"/>
      <c r="AJ199" s="16"/>
    </row>
    <row r="200" spans="1:36" s="2" customFormat="1" ht="14.45" customHeight="1" x14ac:dyDescent="0.3">
      <c r="A200" s="39"/>
      <c r="B200" s="28" t="s">
        <v>7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36</v>
      </c>
      <c r="W200" s="20">
        <v>227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40">
        <v>0</v>
      </c>
      <c r="AF200" s="40">
        <v>0</v>
      </c>
      <c r="AG200" s="40">
        <v>0</v>
      </c>
      <c r="AH200" s="40">
        <v>0</v>
      </c>
      <c r="AI200" s="16"/>
      <c r="AJ200" s="16"/>
    </row>
    <row r="201" spans="1:36" s="2" customFormat="1" ht="14.45" customHeight="1" x14ac:dyDescent="0.3">
      <c r="A201" s="41"/>
      <c r="B201" s="29" t="s">
        <v>1</v>
      </c>
      <c r="C201" s="35">
        <v>50</v>
      </c>
      <c r="D201" s="35">
        <v>50</v>
      </c>
      <c r="E201" s="35">
        <v>63</v>
      </c>
      <c r="F201" s="35">
        <v>45</v>
      </c>
      <c r="G201" s="35">
        <v>49</v>
      </c>
      <c r="H201" s="35">
        <v>50</v>
      </c>
      <c r="I201" s="35">
        <v>46</v>
      </c>
      <c r="J201" s="35">
        <v>41</v>
      </c>
      <c r="K201" s="35">
        <v>45</v>
      </c>
      <c r="L201" s="35">
        <v>37</v>
      </c>
      <c r="M201" s="35">
        <v>67</v>
      </c>
      <c r="N201" s="35">
        <v>33</v>
      </c>
      <c r="O201" s="35">
        <v>31</v>
      </c>
      <c r="P201" s="35">
        <v>467</v>
      </c>
      <c r="Q201" s="35">
        <v>604</v>
      </c>
      <c r="R201" s="35">
        <v>669</v>
      </c>
      <c r="S201" s="35">
        <v>741</v>
      </c>
      <c r="T201" s="35">
        <v>873</v>
      </c>
      <c r="U201" s="35">
        <v>1041</v>
      </c>
      <c r="V201" s="35">
        <v>1046</v>
      </c>
      <c r="W201" s="35">
        <v>1140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1</v>
      </c>
      <c r="AD201" s="35">
        <v>2</v>
      </c>
      <c r="AE201" s="42">
        <v>2</v>
      </c>
      <c r="AF201" s="42">
        <v>1</v>
      </c>
      <c r="AG201" s="42">
        <v>0</v>
      </c>
      <c r="AH201" s="42">
        <v>1</v>
      </c>
      <c r="AI201" s="16"/>
      <c r="AJ201" s="16"/>
    </row>
    <row r="202" spans="1:36" s="2" customFormat="1" ht="14.45" customHeight="1" x14ac:dyDescent="0.3">
      <c r="A202" s="39"/>
      <c r="B202" s="28" t="s">
        <v>2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21</v>
      </c>
      <c r="K202" s="20">
        <v>15</v>
      </c>
      <c r="L202" s="20">
        <v>15</v>
      </c>
      <c r="M202" s="20">
        <v>22</v>
      </c>
      <c r="N202" s="20">
        <v>16</v>
      </c>
      <c r="O202" s="20">
        <v>18</v>
      </c>
      <c r="P202" s="20">
        <v>91</v>
      </c>
      <c r="Q202" s="20">
        <v>111</v>
      </c>
      <c r="R202" s="20">
        <v>198</v>
      </c>
      <c r="S202" s="20">
        <v>219</v>
      </c>
      <c r="T202" s="20">
        <v>283</v>
      </c>
      <c r="U202" s="20">
        <v>300</v>
      </c>
      <c r="V202" s="20">
        <v>262</v>
      </c>
      <c r="W202" s="20">
        <v>97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40">
        <v>0</v>
      </c>
      <c r="AF202" s="40">
        <v>0</v>
      </c>
      <c r="AG202" s="40">
        <v>0</v>
      </c>
      <c r="AH202" s="40">
        <v>0</v>
      </c>
      <c r="AI202" s="16"/>
      <c r="AJ202" s="16"/>
    </row>
    <row r="203" spans="1:36" s="2" customFormat="1" ht="14.45" customHeight="1" x14ac:dyDescent="0.3">
      <c r="A203" s="41"/>
      <c r="B203" s="29" t="s">
        <v>3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42">
        <v>0</v>
      </c>
      <c r="AF203" s="42">
        <v>0</v>
      </c>
      <c r="AG203" s="42">
        <v>0</v>
      </c>
      <c r="AH203" s="42">
        <v>0</v>
      </c>
      <c r="AI203" s="16"/>
      <c r="AJ203" s="16"/>
    </row>
    <row r="204" spans="1:36" s="2" customFormat="1" ht="14.45" customHeight="1" x14ac:dyDescent="0.3">
      <c r="A204" s="39"/>
      <c r="B204" s="28" t="s">
        <v>4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69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40">
        <v>0</v>
      </c>
      <c r="AF204" s="40">
        <v>0</v>
      </c>
      <c r="AG204" s="40">
        <v>0</v>
      </c>
      <c r="AH204" s="40">
        <v>0</v>
      </c>
      <c r="AI204" s="16"/>
      <c r="AJ204" s="16"/>
    </row>
    <row r="205" spans="1:36" s="2" customFormat="1" ht="14.45" customHeight="1" x14ac:dyDescent="0.3">
      <c r="A205" s="39"/>
      <c r="B205" s="28" t="s">
        <v>120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40">
        <v>0</v>
      </c>
      <c r="AF205" s="40">
        <v>0</v>
      </c>
      <c r="AG205" s="40">
        <v>0</v>
      </c>
      <c r="AH205" s="40">
        <v>0</v>
      </c>
      <c r="AI205" s="16"/>
      <c r="AJ205" s="16"/>
    </row>
    <row r="206" spans="1:36" s="2" customFormat="1" ht="14.45" customHeight="1" x14ac:dyDescent="0.3">
      <c r="A206" s="41" t="s">
        <v>34</v>
      </c>
      <c r="B206" s="29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42"/>
      <c r="AF206" s="42"/>
      <c r="AG206" s="42"/>
      <c r="AH206" s="42"/>
      <c r="AI206" s="16"/>
      <c r="AJ206" s="16"/>
    </row>
    <row r="207" spans="1:36" s="2" customFormat="1" ht="14.45" customHeight="1" x14ac:dyDescent="0.3">
      <c r="A207" s="39"/>
      <c r="B207" s="28" t="s">
        <v>6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53</v>
      </c>
      <c r="Y207" s="20">
        <v>48</v>
      </c>
      <c r="Z207" s="20">
        <v>52</v>
      </c>
      <c r="AA207" s="20">
        <v>53</v>
      </c>
      <c r="AB207" s="33">
        <v>49</v>
      </c>
      <c r="AC207" s="52">
        <v>49</v>
      </c>
      <c r="AD207" s="52">
        <v>40</v>
      </c>
      <c r="AE207" s="53">
        <v>33</v>
      </c>
      <c r="AF207" s="53">
        <v>18</v>
      </c>
      <c r="AG207" s="53">
        <v>12</v>
      </c>
      <c r="AH207" s="53">
        <v>9</v>
      </c>
      <c r="AI207" s="16"/>
      <c r="AJ207" s="16"/>
    </row>
    <row r="208" spans="1:36" s="2" customFormat="1" ht="14.45" customHeight="1" x14ac:dyDescent="0.3">
      <c r="A208" s="41"/>
      <c r="B208" s="29" t="s">
        <v>7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26</v>
      </c>
      <c r="X208" s="35">
        <v>205</v>
      </c>
      <c r="Y208" s="35">
        <v>234</v>
      </c>
      <c r="Z208" s="35">
        <v>230</v>
      </c>
      <c r="AA208" s="35">
        <v>235</v>
      </c>
      <c r="AB208" s="54">
        <v>236</v>
      </c>
      <c r="AC208" s="55">
        <v>232</v>
      </c>
      <c r="AD208" s="55">
        <v>231</v>
      </c>
      <c r="AE208" s="56">
        <v>206</v>
      </c>
      <c r="AF208" s="56">
        <v>180</v>
      </c>
      <c r="AG208" s="56">
        <v>190</v>
      </c>
      <c r="AH208" s="56">
        <v>194</v>
      </c>
      <c r="AI208" s="16"/>
      <c r="AJ208" s="16"/>
    </row>
    <row r="209" spans="1:36" s="2" customFormat="1" ht="14.45" customHeight="1" x14ac:dyDescent="0.3">
      <c r="A209" s="39"/>
      <c r="B209" s="28" t="s">
        <v>1</v>
      </c>
      <c r="C209" s="20">
        <v>1175</v>
      </c>
      <c r="D209" s="20">
        <v>1289</v>
      </c>
      <c r="E209" s="20">
        <v>590</v>
      </c>
      <c r="F209" s="20">
        <v>1326</v>
      </c>
      <c r="G209" s="20">
        <v>1361</v>
      </c>
      <c r="H209" s="20">
        <v>1418</v>
      </c>
      <c r="I209" s="20">
        <v>1502</v>
      </c>
      <c r="J209" s="20">
        <v>1440</v>
      </c>
      <c r="K209" s="20">
        <v>1412</v>
      </c>
      <c r="L209" s="20">
        <v>1447</v>
      </c>
      <c r="M209" s="20">
        <v>561</v>
      </c>
      <c r="N209" s="20">
        <v>1538</v>
      </c>
      <c r="O209" s="20">
        <v>1556</v>
      </c>
      <c r="P209" s="20">
        <v>1354</v>
      </c>
      <c r="Q209" s="20">
        <v>1173</v>
      </c>
      <c r="R209" s="20">
        <v>1069</v>
      </c>
      <c r="S209" s="20">
        <v>929</v>
      </c>
      <c r="T209" s="20">
        <v>811</v>
      </c>
      <c r="U209" s="20">
        <v>700</v>
      </c>
      <c r="V209" s="20">
        <v>605</v>
      </c>
      <c r="W209" s="20">
        <v>477</v>
      </c>
      <c r="X209" s="20">
        <v>1585</v>
      </c>
      <c r="Y209" s="20">
        <v>1464</v>
      </c>
      <c r="Z209" s="20">
        <v>1401</v>
      </c>
      <c r="AA209" s="20">
        <v>1334</v>
      </c>
      <c r="AB209" s="33">
        <v>1266</v>
      </c>
      <c r="AC209" s="52">
        <v>1251</v>
      </c>
      <c r="AD209" s="52">
        <v>1165</v>
      </c>
      <c r="AE209" s="53">
        <v>1092</v>
      </c>
      <c r="AF209" s="53">
        <v>1105</v>
      </c>
      <c r="AG209" s="53">
        <v>1034</v>
      </c>
      <c r="AH209" s="53">
        <v>974</v>
      </c>
      <c r="AI209" s="16"/>
      <c r="AJ209" s="16"/>
    </row>
    <row r="210" spans="1:36" s="2" customFormat="1" ht="14.45" customHeight="1" x14ac:dyDescent="0.3">
      <c r="A210" s="41"/>
      <c r="B210" s="29" t="s">
        <v>2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80</v>
      </c>
      <c r="K210" s="35">
        <v>93</v>
      </c>
      <c r="L210" s="35">
        <v>121</v>
      </c>
      <c r="M210" s="35">
        <v>95</v>
      </c>
      <c r="N210" s="35">
        <v>130</v>
      </c>
      <c r="O210" s="35">
        <v>145</v>
      </c>
      <c r="P210" s="35">
        <v>119</v>
      </c>
      <c r="Q210" s="35">
        <v>94</v>
      </c>
      <c r="R210" s="35">
        <v>81</v>
      </c>
      <c r="S210" s="35">
        <v>61</v>
      </c>
      <c r="T210" s="35">
        <v>45</v>
      </c>
      <c r="U210" s="35">
        <v>40</v>
      </c>
      <c r="V210" s="35">
        <v>39</v>
      </c>
      <c r="W210" s="35">
        <v>15</v>
      </c>
      <c r="X210" s="35">
        <v>51</v>
      </c>
      <c r="Y210" s="35">
        <v>34</v>
      </c>
      <c r="Z210" s="35">
        <v>47</v>
      </c>
      <c r="AA210" s="35">
        <v>26</v>
      </c>
      <c r="AB210" s="54">
        <v>25</v>
      </c>
      <c r="AC210" s="55">
        <v>22</v>
      </c>
      <c r="AD210" s="55">
        <v>15</v>
      </c>
      <c r="AE210" s="56">
        <v>23</v>
      </c>
      <c r="AF210" s="56">
        <v>14</v>
      </c>
      <c r="AG210" s="56">
        <v>8</v>
      </c>
      <c r="AH210" s="56">
        <v>7</v>
      </c>
      <c r="AI210" s="16"/>
      <c r="AJ210" s="16"/>
    </row>
    <row r="211" spans="1:36" s="2" customFormat="1" ht="14.45" customHeight="1" x14ac:dyDescent="0.3">
      <c r="A211" s="39"/>
      <c r="B211" s="28" t="s">
        <v>3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6</v>
      </c>
      <c r="Y211" s="20">
        <v>6</v>
      </c>
      <c r="Z211" s="20">
        <v>4</v>
      </c>
      <c r="AA211" s="20">
        <v>4</v>
      </c>
      <c r="AB211" s="33">
        <v>3</v>
      </c>
      <c r="AC211" s="52">
        <v>2</v>
      </c>
      <c r="AD211" s="52">
        <v>1</v>
      </c>
      <c r="AE211" s="53">
        <v>5</v>
      </c>
      <c r="AF211" s="53">
        <v>4</v>
      </c>
      <c r="AG211" s="53">
        <v>4</v>
      </c>
      <c r="AH211" s="53">
        <v>4</v>
      </c>
      <c r="AI211" s="16"/>
      <c r="AJ211" s="16"/>
    </row>
    <row r="212" spans="1:36" s="2" customFormat="1" ht="14.45" customHeight="1" x14ac:dyDescent="0.3">
      <c r="A212" s="41"/>
      <c r="B212" s="29" t="s">
        <v>4</v>
      </c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2</v>
      </c>
      <c r="X212" s="35">
        <v>127</v>
      </c>
      <c r="Y212" s="35">
        <v>149</v>
      </c>
      <c r="Z212" s="35">
        <v>138</v>
      </c>
      <c r="AA212" s="35">
        <v>160</v>
      </c>
      <c r="AB212" s="54">
        <v>227</v>
      </c>
      <c r="AC212" s="55">
        <v>318</v>
      </c>
      <c r="AD212" s="55">
        <v>416</v>
      </c>
      <c r="AE212" s="56">
        <v>476</v>
      </c>
      <c r="AF212" s="56">
        <v>520</v>
      </c>
      <c r="AG212" s="56">
        <v>564</v>
      </c>
      <c r="AH212" s="56">
        <v>583</v>
      </c>
      <c r="AI212" s="16"/>
      <c r="AJ212" s="16"/>
    </row>
    <row r="213" spans="1:36" s="2" customFormat="1" ht="14.45" customHeight="1" x14ac:dyDescent="0.3">
      <c r="A213" s="41"/>
      <c r="B213" s="29" t="s">
        <v>120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54">
        <v>0</v>
      </c>
      <c r="AC213" s="55">
        <v>0</v>
      </c>
      <c r="AD213" s="55">
        <v>0</v>
      </c>
      <c r="AE213" s="56">
        <v>16</v>
      </c>
      <c r="AF213" s="56">
        <v>13</v>
      </c>
      <c r="AG213" s="56">
        <v>11</v>
      </c>
      <c r="AH213" s="56">
        <v>10</v>
      </c>
      <c r="AI213" s="16"/>
      <c r="AJ213" s="16"/>
    </row>
    <row r="214" spans="1:36" s="2" customFormat="1" ht="14.45" customHeight="1" x14ac:dyDescent="0.3">
      <c r="A214" s="39" t="s">
        <v>35</v>
      </c>
      <c r="B214" s="28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40"/>
      <c r="AF214" s="40"/>
      <c r="AG214" s="40"/>
      <c r="AH214" s="40"/>
      <c r="AI214" s="16"/>
      <c r="AJ214" s="16"/>
    </row>
    <row r="215" spans="1:36" s="2" customFormat="1" ht="14.45" customHeight="1" x14ac:dyDescent="0.3">
      <c r="A215" s="41"/>
      <c r="B215" s="29" t="s">
        <v>6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87</v>
      </c>
      <c r="Y215" s="35">
        <v>81</v>
      </c>
      <c r="Z215" s="35">
        <v>91</v>
      </c>
      <c r="AA215" s="35">
        <v>87</v>
      </c>
      <c r="AB215" s="54">
        <v>83</v>
      </c>
      <c r="AC215" s="55">
        <v>82</v>
      </c>
      <c r="AD215" s="55">
        <v>73</v>
      </c>
      <c r="AE215" s="56">
        <v>55</v>
      </c>
      <c r="AF215" s="56">
        <v>42</v>
      </c>
      <c r="AG215" s="56">
        <v>37</v>
      </c>
      <c r="AH215" s="56">
        <v>24</v>
      </c>
      <c r="AI215" s="16"/>
      <c r="AJ215" s="16"/>
    </row>
    <row r="216" spans="1:36" s="2" customFormat="1" ht="14.45" customHeight="1" x14ac:dyDescent="0.3">
      <c r="A216" s="39"/>
      <c r="B216" s="28" t="s">
        <v>7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5</v>
      </c>
      <c r="X216" s="20">
        <v>114</v>
      </c>
      <c r="Y216" s="20">
        <v>114</v>
      </c>
      <c r="Z216" s="20">
        <v>129</v>
      </c>
      <c r="AA216" s="20">
        <v>139</v>
      </c>
      <c r="AB216" s="20">
        <v>154</v>
      </c>
      <c r="AC216" s="20">
        <v>161</v>
      </c>
      <c r="AD216" s="20">
        <v>159</v>
      </c>
      <c r="AE216" s="40">
        <v>140</v>
      </c>
      <c r="AF216" s="40">
        <v>159</v>
      </c>
      <c r="AG216" s="40">
        <v>154</v>
      </c>
      <c r="AH216" s="40">
        <v>156</v>
      </c>
      <c r="AI216" s="16"/>
      <c r="AJ216" s="16"/>
    </row>
    <row r="217" spans="1:36" s="2" customFormat="1" ht="14.45" customHeight="1" x14ac:dyDescent="0.3">
      <c r="A217" s="49"/>
      <c r="B217" s="30" t="s">
        <v>1</v>
      </c>
      <c r="C217" s="24">
        <v>314</v>
      </c>
      <c r="D217" s="24">
        <v>341</v>
      </c>
      <c r="E217" s="24">
        <v>1172</v>
      </c>
      <c r="F217" s="24">
        <v>333</v>
      </c>
      <c r="G217" s="24">
        <v>329</v>
      </c>
      <c r="H217" s="24">
        <v>344</v>
      </c>
      <c r="I217" s="24">
        <v>371</v>
      </c>
      <c r="J217" s="24">
        <v>310</v>
      </c>
      <c r="K217" s="24">
        <v>293</v>
      </c>
      <c r="L217" s="24">
        <v>292</v>
      </c>
      <c r="M217" s="24">
        <v>1089</v>
      </c>
      <c r="N217" s="24">
        <v>312</v>
      </c>
      <c r="O217" s="24">
        <v>322</v>
      </c>
      <c r="P217" s="24">
        <v>289</v>
      </c>
      <c r="Q217" s="24">
        <v>263</v>
      </c>
      <c r="R217" s="24">
        <v>238</v>
      </c>
      <c r="S217" s="24">
        <v>200</v>
      </c>
      <c r="T217" s="24">
        <v>179</v>
      </c>
      <c r="U217" s="24">
        <v>152</v>
      </c>
      <c r="V217" s="24">
        <v>131</v>
      </c>
      <c r="W217" s="24">
        <v>101</v>
      </c>
      <c r="X217" s="24">
        <v>196</v>
      </c>
      <c r="Y217" s="24">
        <v>183</v>
      </c>
      <c r="Z217" s="24">
        <v>199</v>
      </c>
      <c r="AA217" s="24">
        <v>207</v>
      </c>
      <c r="AB217" s="24">
        <v>235</v>
      </c>
      <c r="AC217" s="24">
        <v>253</v>
      </c>
      <c r="AD217" s="24">
        <v>268</v>
      </c>
      <c r="AE217" s="50">
        <v>274</v>
      </c>
      <c r="AF217" s="50">
        <v>345</v>
      </c>
      <c r="AG217" s="50">
        <v>364</v>
      </c>
      <c r="AH217" s="50">
        <v>368</v>
      </c>
      <c r="AI217" s="16"/>
      <c r="AJ217" s="16"/>
    </row>
    <row r="218" spans="1:36" s="2" customFormat="1" ht="14.45" customHeight="1" x14ac:dyDescent="0.3">
      <c r="A218" s="39"/>
      <c r="B218" s="28" t="s">
        <v>2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44</v>
      </c>
      <c r="K218" s="20">
        <v>57</v>
      </c>
      <c r="L218" s="20">
        <v>62</v>
      </c>
      <c r="M218" s="20">
        <v>125</v>
      </c>
      <c r="N218" s="20">
        <v>82</v>
      </c>
      <c r="O218" s="20">
        <v>73</v>
      </c>
      <c r="P218" s="20">
        <v>57</v>
      </c>
      <c r="Q218" s="20">
        <v>47</v>
      </c>
      <c r="R218" s="20">
        <v>29</v>
      </c>
      <c r="S218" s="20">
        <v>22</v>
      </c>
      <c r="T218" s="20">
        <v>16</v>
      </c>
      <c r="U218" s="20">
        <v>14</v>
      </c>
      <c r="V218" s="20">
        <v>12</v>
      </c>
      <c r="W218" s="20">
        <v>6</v>
      </c>
      <c r="X218" s="20">
        <v>74</v>
      </c>
      <c r="Y218" s="20">
        <v>52</v>
      </c>
      <c r="Z218" s="20">
        <v>88</v>
      </c>
      <c r="AA218" s="20">
        <v>113</v>
      </c>
      <c r="AB218" s="20">
        <v>75</v>
      </c>
      <c r="AC218" s="20">
        <v>71</v>
      </c>
      <c r="AD218" s="20">
        <v>54</v>
      </c>
      <c r="AE218" s="40">
        <v>65</v>
      </c>
      <c r="AF218" s="40">
        <v>48</v>
      </c>
      <c r="AG218" s="40">
        <v>33</v>
      </c>
      <c r="AH218" s="40">
        <v>21</v>
      </c>
      <c r="AI218" s="16"/>
      <c r="AJ218" s="16"/>
    </row>
    <row r="219" spans="1:36" s="2" customFormat="1" ht="14.45" customHeight="1" x14ac:dyDescent="0.3">
      <c r="A219" s="41"/>
      <c r="B219" s="29" t="s">
        <v>3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17</v>
      </c>
      <c r="Y219" s="35">
        <v>13</v>
      </c>
      <c r="Z219" s="35">
        <v>10</v>
      </c>
      <c r="AA219" s="35">
        <v>10</v>
      </c>
      <c r="AB219" s="35">
        <v>8</v>
      </c>
      <c r="AC219" s="35">
        <v>8</v>
      </c>
      <c r="AD219" s="35">
        <v>8</v>
      </c>
      <c r="AE219" s="42">
        <v>19</v>
      </c>
      <c r="AF219" s="42">
        <v>15</v>
      </c>
      <c r="AG219" s="42">
        <v>13</v>
      </c>
      <c r="AH219" s="42">
        <v>14</v>
      </c>
      <c r="AI219" s="16"/>
      <c r="AJ219" s="16"/>
    </row>
    <row r="220" spans="1:36" s="2" customFormat="1" ht="14.45" customHeight="1" x14ac:dyDescent="0.3">
      <c r="A220" s="39"/>
      <c r="B220" s="28" t="s">
        <v>4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12</v>
      </c>
      <c r="Y220" s="20">
        <v>12</v>
      </c>
      <c r="Z220" s="20">
        <v>12</v>
      </c>
      <c r="AA220" s="20">
        <v>13</v>
      </c>
      <c r="AB220" s="20">
        <v>19</v>
      </c>
      <c r="AC220" s="20">
        <v>22</v>
      </c>
      <c r="AD220" s="20">
        <v>26</v>
      </c>
      <c r="AE220" s="40">
        <v>33</v>
      </c>
      <c r="AF220" s="40">
        <v>35</v>
      </c>
      <c r="AG220" s="40">
        <v>36</v>
      </c>
      <c r="AH220" s="40">
        <v>43</v>
      </c>
      <c r="AI220" s="16"/>
      <c r="AJ220" s="16"/>
    </row>
    <row r="221" spans="1:36" s="2" customFormat="1" ht="14.45" customHeight="1" x14ac:dyDescent="0.3">
      <c r="A221" s="39"/>
      <c r="B221" s="28" t="s">
        <v>120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40">
        <v>14</v>
      </c>
      <c r="AF221" s="40">
        <v>14</v>
      </c>
      <c r="AG221" s="40">
        <v>11</v>
      </c>
      <c r="AH221" s="40">
        <v>9</v>
      </c>
      <c r="AI221" s="16"/>
      <c r="AJ221" s="16"/>
    </row>
    <row r="222" spans="1:36" s="2" customFormat="1" ht="14.45" customHeight="1" x14ac:dyDescent="0.3">
      <c r="A222" s="41" t="s">
        <v>36</v>
      </c>
      <c r="B222" s="29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42"/>
      <c r="AF222" s="42"/>
      <c r="AG222" s="42"/>
      <c r="AH222" s="42"/>
      <c r="AI222" s="16"/>
      <c r="AJ222" s="16"/>
    </row>
    <row r="223" spans="1:36" s="2" customFormat="1" ht="14.45" customHeight="1" x14ac:dyDescent="0.3">
      <c r="A223" s="39"/>
      <c r="B223" s="28" t="s">
        <v>6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40">
        <v>0</v>
      </c>
      <c r="AF223" s="40">
        <v>0</v>
      </c>
      <c r="AG223" s="40">
        <v>0</v>
      </c>
      <c r="AH223" s="40">
        <v>0</v>
      </c>
      <c r="AI223" s="16"/>
      <c r="AJ223" s="16"/>
    </row>
    <row r="224" spans="1:36" s="2" customFormat="1" ht="14.45" customHeight="1" x14ac:dyDescent="0.3">
      <c r="A224" s="41"/>
      <c r="B224" s="29" t="s">
        <v>7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1</v>
      </c>
      <c r="W224" s="35">
        <v>9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42">
        <v>0</v>
      </c>
      <c r="AF224" s="42">
        <v>0</v>
      </c>
      <c r="AG224" s="42">
        <v>0</v>
      </c>
      <c r="AH224" s="42">
        <v>0</v>
      </c>
      <c r="AI224" s="16"/>
      <c r="AJ224" s="16"/>
    </row>
    <row r="225" spans="1:36" s="2" customFormat="1" ht="14.45" customHeight="1" x14ac:dyDescent="0.3">
      <c r="A225" s="39"/>
      <c r="B225" s="28" t="s">
        <v>1</v>
      </c>
      <c r="C225" s="20">
        <v>308</v>
      </c>
      <c r="D225" s="20">
        <v>345</v>
      </c>
      <c r="E225" s="20">
        <v>336</v>
      </c>
      <c r="F225" s="20">
        <v>339</v>
      </c>
      <c r="G225" s="20">
        <v>357</v>
      </c>
      <c r="H225" s="20">
        <v>357</v>
      </c>
      <c r="I225" s="20">
        <v>357</v>
      </c>
      <c r="J225" s="20">
        <v>315</v>
      </c>
      <c r="K225" s="20">
        <v>305</v>
      </c>
      <c r="L225" s="20">
        <v>282</v>
      </c>
      <c r="M225" s="20">
        <v>395</v>
      </c>
      <c r="N225" s="20">
        <v>282</v>
      </c>
      <c r="O225" s="20">
        <v>288</v>
      </c>
      <c r="P225" s="20">
        <v>254</v>
      </c>
      <c r="Q225" s="20">
        <v>229</v>
      </c>
      <c r="R225" s="20">
        <v>194</v>
      </c>
      <c r="S225" s="20">
        <v>170</v>
      </c>
      <c r="T225" s="20">
        <v>145</v>
      </c>
      <c r="U225" s="20">
        <v>123</v>
      </c>
      <c r="V225" s="20">
        <v>108</v>
      </c>
      <c r="W225" s="20">
        <v>89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40">
        <v>0</v>
      </c>
      <c r="AF225" s="40">
        <v>0</v>
      </c>
      <c r="AG225" s="40">
        <v>0</v>
      </c>
      <c r="AH225" s="40">
        <v>0</v>
      </c>
      <c r="AI225" s="16"/>
      <c r="AJ225" s="16"/>
    </row>
    <row r="226" spans="1:36" s="2" customFormat="1" ht="14.45" customHeight="1" x14ac:dyDescent="0.3">
      <c r="A226" s="41"/>
      <c r="B226" s="29" t="s">
        <v>2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35</v>
      </c>
      <c r="K226" s="35">
        <v>51</v>
      </c>
      <c r="L226" s="35">
        <v>66</v>
      </c>
      <c r="M226" s="35">
        <v>37</v>
      </c>
      <c r="N226" s="35">
        <v>70</v>
      </c>
      <c r="O226" s="35">
        <v>79</v>
      </c>
      <c r="P226" s="35">
        <v>62</v>
      </c>
      <c r="Q226" s="35">
        <v>50</v>
      </c>
      <c r="R226" s="35">
        <v>38</v>
      </c>
      <c r="S226" s="35">
        <v>23</v>
      </c>
      <c r="T226" s="35">
        <v>28</v>
      </c>
      <c r="U226" s="35">
        <v>21</v>
      </c>
      <c r="V226" s="35">
        <v>16</v>
      </c>
      <c r="W226" s="35">
        <v>9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42">
        <v>0</v>
      </c>
      <c r="AF226" s="42">
        <v>0</v>
      </c>
      <c r="AG226" s="42">
        <v>0</v>
      </c>
      <c r="AH226" s="42">
        <v>0</v>
      </c>
      <c r="AI226" s="16"/>
      <c r="AJ226" s="16"/>
    </row>
    <row r="227" spans="1:36" s="2" customFormat="1" ht="14.45" customHeight="1" x14ac:dyDescent="0.3">
      <c r="A227" s="39"/>
      <c r="B227" s="28" t="s">
        <v>3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40">
        <v>0</v>
      </c>
      <c r="AF227" s="40">
        <v>0</v>
      </c>
      <c r="AG227" s="40">
        <v>0</v>
      </c>
      <c r="AH227" s="40">
        <v>0</v>
      </c>
      <c r="AI227" s="16"/>
      <c r="AJ227" s="16"/>
    </row>
    <row r="228" spans="1:36" s="2" customFormat="1" ht="14.45" customHeight="1" x14ac:dyDescent="0.3">
      <c r="A228" s="41"/>
      <c r="B228" s="29" t="s">
        <v>4</v>
      </c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42">
        <v>0</v>
      </c>
      <c r="AF228" s="42">
        <v>0</v>
      </c>
      <c r="AG228" s="42">
        <v>0</v>
      </c>
      <c r="AH228" s="42">
        <v>0</v>
      </c>
      <c r="AI228" s="16"/>
      <c r="AJ228" s="16"/>
    </row>
    <row r="229" spans="1:36" s="2" customFormat="1" ht="14.45" customHeight="1" x14ac:dyDescent="0.3">
      <c r="A229" s="41"/>
      <c r="B229" s="29" t="s">
        <v>120</v>
      </c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42">
        <v>0</v>
      </c>
      <c r="AF229" s="42">
        <v>0</v>
      </c>
      <c r="AG229" s="42">
        <v>0</v>
      </c>
      <c r="AH229" s="42">
        <v>0</v>
      </c>
      <c r="AI229" s="16"/>
      <c r="AJ229" s="16"/>
    </row>
    <row r="230" spans="1:36" s="2" customFormat="1" ht="14.45" customHeight="1" x14ac:dyDescent="0.3">
      <c r="A230" s="39" t="s">
        <v>18</v>
      </c>
      <c r="B230" s="28"/>
      <c r="C230" s="20">
        <f t="shared" ref="C230:Z230" si="63">C199+C207+C215+C223</f>
        <v>0</v>
      </c>
      <c r="D230" s="20">
        <f t="shared" si="63"/>
        <v>0</v>
      </c>
      <c r="E230" s="20">
        <f t="shared" si="63"/>
        <v>0</v>
      </c>
      <c r="F230" s="20">
        <f t="shared" si="63"/>
        <v>0</v>
      </c>
      <c r="G230" s="20">
        <f t="shared" si="63"/>
        <v>0</v>
      </c>
      <c r="H230" s="20">
        <f t="shared" si="63"/>
        <v>0</v>
      </c>
      <c r="I230" s="20">
        <f t="shared" si="63"/>
        <v>0</v>
      </c>
      <c r="J230" s="20">
        <f t="shared" si="63"/>
        <v>0</v>
      </c>
      <c r="K230" s="20">
        <f t="shared" si="63"/>
        <v>0</v>
      </c>
      <c r="L230" s="20">
        <f t="shared" si="63"/>
        <v>0</v>
      </c>
      <c r="M230" s="20">
        <f t="shared" si="63"/>
        <v>0</v>
      </c>
      <c r="N230" s="20">
        <f t="shared" si="63"/>
        <v>0</v>
      </c>
      <c r="O230" s="20">
        <f t="shared" si="63"/>
        <v>0</v>
      </c>
      <c r="P230" s="20">
        <f t="shared" si="63"/>
        <v>0</v>
      </c>
      <c r="Q230" s="20">
        <f t="shared" si="63"/>
        <v>0</v>
      </c>
      <c r="R230" s="20">
        <f t="shared" si="63"/>
        <v>0</v>
      </c>
      <c r="S230" s="20">
        <f t="shared" si="63"/>
        <v>0</v>
      </c>
      <c r="T230" s="20">
        <f t="shared" si="63"/>
        <v>0</v>
      </c>
      <c r="U230" s="20">
        <f t="shared" si="63"/>
        <v>0</v>
      </c>
      <c r="V230" s="20">
        <f t="shared" si="63"/>
        <v>81</v>
      </c>
      <c r="W230" s="20">
        <f t="shared" si="63"/>
        <v>114</v>
      </c>
      <c r="X230" s="20">
        <f t="shared" si="63"/>
        <v>140</v>
      </c>
      <c r="Y230" s="20">
        <f t="shared" si="63"/>
        <v>129</v>
      </c>
      <c r="Z230" s="20">
        <f t="shared" si="63"/>
        <v>143</v>
      </c>
      <c r="AA230" s="20">
        <f t="shared" ref="AA230:AH230" si="64">SUM(AA199+AA207+AA215+AA223)</f>
        <v>140</v>
      </c>
      <c r="AB230" s="20">
        <f t="shared" si="64"/>
        <v>132</v>
      </c>
      <c r="AC230" s="20">
        <f t="shared" si="64"/>
        <v>131</v>
      </c>
      <c r="AD230" s="20">
        <f t="shared" si="64"/>
        <v>113</v>
      </c>
      <c r="AE230" s="40">
        <f t="shared" si="64"/>
        <v>88</v>
      </c>
      <c r="AF230" s="40">
        <f t="shared" ref="AF230" si="65">SUM(AF199+AF207+AF215+AF223)</f>
        <v>60</v>
      </c>
      <c r="AG230" s="40">
        <f t="shared" ref="AG230" si="66">SUM(AG199+AG207+AG215+AG223)</f>
        <v>49</v>
      </c>
      <c r="AH230" s="40">
        <f t="shared" si="64"/>
        <v>33</v>
      </c>
      <c r="AI230" s="42"/>
      <c r="AJ230" s="68"/>
    </row>
    <row r="231" spans="1:36" s="2" customFormat="1" ht="14.45" customHeight="1" x14ac:dyDescent="0.3">
      <c r="A231" s="41" t="s">
        <v>19</v>
      </c>
      <c r="B231" s="29"/>
      <c r="C231" s="35">
        <f t="shared" ref="C231:C234" si="67">C200+C208+C216+C224</f>
        <v>0</v>
      </c>
      <c r="D231" s="35">
        <f t="shared" ref="D231:R231" si="68">D200+D208+D216+D224</f>
        <v>0</v>
      </c>
      <c r="E231" s="35">
        <f t="shared" si="68"/>
        <v>0</v>
      </c>
      <c r="F231" s="35">
        <f t="shared" si="68"/>
        <v>0</v>
      </c>
      <c r="G231" s="35">
        <f t="shared" si="68"/>
        <v>0</v>
      </c>
      <c r="H231" s="35">
        <f t="shared" si="68"/>
        <v>0</v>
      </c>
      <c r="I231" s="35">
        <f t="shared" si="68"/>
        <v>0</v>
      </c>
      <c r="J231" s="35">
        <f t="shared" si="68"/>
        <v>0</v>
      </c>
      <c r="K231" s="35">
        <f t="shared" si="68"/>
        <v>0</v>
      </c>
      <c r="L231" s="35">
        <f t="shared" si="68"/>
        <v>0</v>
      </c>
      <c r="M231" s="35">
        <f t="shared" si="68"/>
        <v>0</v>
      </c>
      <c r="N231" s="35">
        <f t="shared" si="68"/>
        <v>0</v>
      </c>
      <c r="O231" s="35">
        <f t="shared" si="68"/>
        <v>0</v>
      </c>
      <c r="P231" s="35">
        <f t="shared" si="68"/>
        <v>0</v>
      </c>
      <c r="Q231" s="35">
        <f t="shared" si="68"/>
        <v>0</v>
      </c>
      <c r="R231" s="35">
        <f t="shared" si="68"/>
        <v>0</v>
      </c>
      <c r="S231" s="35">
        <f t="shared" ref="S231:Z234" si="69">S200+S208+S216+S224</f>
        <v>0</v>
      </c>
      <c r="T231" s="35">
        <f t="shared" si="69"/>
        <v>0</v>
      </c>
      <c r="U231" s="35">
        <f t="shared" si="69"/>
        <v>0</v>
      </c>
      <c r="V231" s="35">
        <f t="shared" si="69"/>
        <v>37</v>
      </c>
      <c r="W231" s="35">
        <f t="shared" si="69"/>
        <v>267</v>
      </c>
      <c r="X231" s="35">
        <f t="shared" si="69"/>
        <v>319</v>
      </c>
      <c r="Y231" s="35">
        <f t="shared" si="69"/>
        <v>348</v>
      </c>
      <c r="Z231" s="35">
        <f t="shared" si="69"/>
        <v>359</v>
      </c>
      <c r="AA231" s="35">
        <f t="shared" ref="AA231:AC234" si="70">SUM(AA200+AA208+AA216+AA224)</f>
        <v>374</v>
      </c>
      <c r="AB231" s="35">
        <f t="shared" si="70"/>
        <v>390</v>
      </c>
      <c r="AC231" s="35">
        <f t="shared" si="70"/>
        <v>393</v>
      </c>
      <c r="AD231" s="35">
        <f t="shared" ref="AD231:AE231" si="71">SUM(AD200+AD208+AD216+AD224)</f>
        <v>390</v>
      </c>
      <c r="AE231" s="42">
        <f t="shared" si="71"/>
        <v>346</v>
      </c>
      <c r="AF231" s="42">
        <f t="shared" ref="AF231:AH231" si="72">SUM(AF200+AF208+AF216+AF224)</f>
        <v>339</v>
      </c>
      <c r="AG231" s="42">
        <f t="shared" ref="AG231" si="73">SUM(AG200+AG208+AG216+AG224)</f>
        <v>344</v>
      </c>
      <c r="AH231" s="42">
        <f t="shared" si="72"/>
        <v>350</v>
      </c>
      <c r="AI231" s="42"/>
      <c r="AJ231" s="68"/>
    </row>
    <row r="232" spans="1:36" s="2" customFormat="1" ht="14.45" customHeight="1" x14ac:dyDescent="0.3">
      <c r="A232" s="39" t="s">
        <v>20</v>
      </c>
      <c r="B232" s="28"/>
      <c r="C232" s="20">
        <f t="shared" si="67"/>
        <v>1847</v>
      </c>
      <c r="D232" s="20">
        <f t="shared" ref="D232:R232" si="74">D201+D209+D217+D225</f>
        <v>2025</v>
      </c>
      <c r="E232" s="20">
        <f t="shared" si="74"/>
        <v>2161</v>
      </c>
      <c r="F232" s="20">
        <f t="shared" si="74"/>
        <v>2043</v>
      </c>
      <c r="G232" s="20">
        <f t="shared" si="74"/>
        <v>2096</v>
      </c>
      <c r="H232" s="20">
        <f t="shared" si="74"/>
        <v>2169</v>
      </c>
      <c r="I232" s="20">
        <f t="shared" si="74"/>
        <v>2276</v>
      </c>
      <c r="J232" s="20">
        <f t="shared" si="74"/>
        <v>2106</v>
      </c>
      <c r="K232" s="20">
        <f t="shared" si="74"/>
        <v>2055</v>
      </c>
      <c r="L232" s="20">
        <f t="shared" si="74"/>
        <v>2058</v>
      </c>
      <c r="M232" s="20">
        <f t="shared" si="74"/>
        <v>2112</v>
      </c>
      <c r="N232" s="20">
        <f t="shared" si="74"/>
        <v>2165</v>
      </c>
      <c r="O232" s="20">
        <f t="shared" si="74"/>
        <v>2197</v>
      </c>
      <c r="P232" s="20">
        <f t="shared" si="74"/>
        <v>2364</v>
      </c>
      <c r="Q232" s="20">
        <f t="shared" si="74"/>
        <v>2269</v>
      </c>
      <c r="R232" s="20">
        <f t="shared" si="74"/>
        <v>2170</v>
      </c>
      <c r="S232" s="20">
        <f t="shared" si="69"/>
        <v>2040</v>
      </c>
      <c r="T232" s="20">
        <f t="shared" si="69"/>
        <v>2008</v>
      </c>
      <c r="U232" s="20">
        <f t="shared" si="69"/>
        <v>2016</v>
      </c>
      <c r="V232" s="20">
        <f t="shared" si="69"/>
        <v>1890</v>
      </c>
      <c r="W232" s="20">
        <f t="shared" si="69"/>
        <v>1807</v>
      </c>
      <c r="X232" s="20">
        <f t="shared" si="69"/>
        <v>1781</v>
      </c>
      <c r="Y232" s="20">
        <f t="shared" si="69"/>
        <v>1647</v>
      </c>
      <c r="Z232" s="20">
        <f t="shared" si="69"/>
        <v>1600</v>
      </c>
      <c r="AA232" s="20">
        <f t="shared" si="70"/>
        <v>1541</v>
      </c>
      <c r="AB232" s="20">
        <f t="shared" si="70"/>
        <v>1501</v>
      </c>
      <c r="AC232" s="20">
        <f t="shared" si="70"/>
        <v>1505</v>
      </c>
      <c r="AD232" s="20">
        <f t="shared" ref="AD232:AE232" si="75">SUM(AD201+AD209+AD217+AD225)</f>
        <v>1435</v>
      </c>
      <c r="AE232" s="40">
        <f t="shared" si="75"/>
        <v>1368</v>
      </c>
      <c r="AF232" s="40">
        <f t="shared" ref="AF232:AH232" si="76">SUM(AF201+AF209+AF217+AF225)</f>
        <v>1451</v>
      </c>
      <c r="AG232" s="40">
        <f t="shared" ref="AG232" si="77">SUM(AG201+AG209+AG217+AG225)</f>
        <v>1398</v>
      </c>
      <c r="AH232" s="40">
        <f t="shared" si="76"/>
        <v>1343</v>
      </c>
      <c r="AI232" s="42"/>
      <c r="AJ232" s="68"/>
    </row>
    <row r="233" spans="1:36" s="2" customFormat="1" ht="14.45" customHeight="1" x14ac:dyDescent="0.3">
      <c r="A233" s="41" t="s">
        <v>21</v>
      </c>
      <c r="B233" s="29"/>
      <c r="C233" s="35">
        <f t="shared" si="67"/>
        <v>0</v>
      </c>
      <c r="D233" s="35">
        <f t="shared" ref="D233:R233" si="78">D202+D210+D218+D226</f>
        <v>0</v>
      </c>
      <c r="E233" s="35">
        <f t="shared" si="78"/>
        <v>0</v>
      </c>
      <c r="F233" s="35">
        <f t="shared" si="78"/>
        <v>0</v>
      </c>
      <c r="G233" s="35">
        <f t="shared" si="78"/>
        <v>0</v>
      </c>
      <c r="H233" s="35">
        <f t="shared" si="78"/>
        <v>0</v>
      </c>
      <c r="I233" s="35">
        <f t="shared" si="78"/>
        <v>0</v>
      </c>
      <c r="J233" s="35">
        <f t="shared" si="78"/>
        <v>180</v>
      </c>
      <c r="K233" s="35">
        <f t="shared" si="78"/>
        <v>216</v>
      </c>
      <c r="L233" s="35">
        <f t="shared" si="78"/>
        <v>264</v>
      </c>
      <c r="M233" s="35">
        <f t="shared" si="78"/>
        <v>279</v>
      </c>
      <c r="N233" s="35">
        <f t="shared" si="78"/>
        <v>298</v>
      </c>
      <c r="O233" s="35">
        <f t="shared" si="78"/>
        <v>315</v>
      </c>
      <c r="P233" s="35">
        <f t="shared" si="78"/>
        <v>329</v>
      </c>
      <c r="Q233" s="35">
        <f t="shared" si="78"/>
        <v>302</v>
      </c>
      <c r="R233" s="35">
        <f t="shared" si="78"/>
        <v>346</v>
      </c>
      <c r="S233" s="35">
        <f t="shared" si="69"/>
        <v>325</v>
      </c>
      <c r="T233" s="35">
        <f t="shared" si="69"/>
        <v>372</v>
      </c>
      <c r="U233" s="35">
        <f t="shared" si="69"/>
        <v>375</v>
      </c>
      <c r="V233" s="35">
        <f t="shared" si="69"/>
        <v>329</v>
      </c>
      <c r="W233" s="35">
        <f t="shared" si="69"/>
        <v>127</v>
      </c>
      <c r="X233" s="35">
        <f t="shared" si="69"/>
        <v>125</v>
      </c>
      <c r="Y233" s="35">
        <f t="shared" si="69"/>
        <v>86</v>
      </c>
      <c r="Z233" s="35">
        <f t="shared" si="69"/>
        <v>135</v>
      </c>
      <c r="AA233" s="35">
        <f t="shared" si="70"/>
        <v>139</v>
      </c>
      <c r="AB233" s="35">
        <f t="shared" si="70"/>
        <v>100</v>
      </c>
      <c r="AC233" s="35">
        <f t="shared" si="70"/>
        <v>93</v>
      </c>
      <c r="AD233" s="35">
        <f>SUM(AD202+AD210+AD218+AD226)</f>
        <v>69</v>
      </c>
      <c r="AE233" s="42">
        <f t="shared" ref="AE233:AH233" si="79">SUM(AE202+AE210+AE218+AE226)</f>
        <v>88</v>
      </c>
      <c r="AF233" s="42">
        <f t="shared" ref="AF233:AG233" si="80">SUM(AF202+AF210+AF218+AF226)</f>
        <v>62</v>
      </c>
      <c r="AG233" s="42">
        <f t="shared" si="80"/>
        <v>41</v>
      </c>
      <c r="AH233" s="42">
        <f t="shared" si="79"/>
        <v>28</v>
      </c>
      <c r="AI233" s="42"/>
      <c r="AJ233" s="68"/>
    </row>
    <row r="234" spans="1:36" s="2" customFormat="1" ht="14.45" customHeight="1" x14ac:dyDescent="0.3">
      <c r="A234" s="39" t="s">
        <v>22</v>
      </c>
      <c r="B234" s="28"/>
      <c r="C234" s="20">
        <f t="shared" si="67"/>
        <v>0</v>
      </c>
      <c r="D234" s="20">
        <f t="shared" ref="D234:R234" si="81">D203+D211+D219+D227</f>
        <v>0</v>
      </c>
      <c r="E234" s="20">
        <f t="shared" si="81"/>
        <v>0</v>
      </c>
      <c r="F234" s="20">
        <f t="shared" si="81"/>
        <v>0</v>
      </c>
      <c r="G234" s="20">
        <f t="shared" si="81"/>
        <v>0</v>
      </c>
      <c r="H234" s="20">
        <f t="shared" si="81"/>
        <v>0</v>
      </c>
      <c r="I234" s="20">
        <f t="shared" si="81"/>
        <v>0</v>
      </c>
      <c r="J234" s="20">
        <f t="shared" si="81"/>
        <v>0</v>
      </c>
      <c r="K234" s="20">
        <f t="shared" si="81"/>
        <v>0</v>
      </c>
      <c r="L234" s="20">
        <f t="shared" si="81"/>
        <v>0</v>
      </c>
      <c r="M234" s="20">
        <f t="shared" si="81"/>
        <v>0</v>
      </c>
      <c r="N234" s="20">
        <f t="shared" si="81"/>
        <v>0</v>
      </c>
      <c r="O234" s="20">
        <f t="shared" si="81"/>
        <v>0</v>
      </c>
      <c r="P234" s="20">
        <f t="shared" si="81"/>
        <v>0</v>
      </c>
      <c r="Q234" s="20">
        <f t="shared" si="81"/>
        <v>0</v>
      </c>
      <c r="R234" s="20">
        <f t="shared" si="81"/>
        <v>0</v>
      </c>
      <c r="S234" s="20">
        <f t="shared" si="69"/>
        <v>0</v>
      </c>
      <c r="T234" s="20">
        <f t="shared" si="69"/>
        <v>0</v>
      </c>
      <c r="U234" s="20">
        <f t="shared" si="69"/>
        <v>0</v>
      </c>
      <c r="V234" s="20">
        <f t="shared" si="69"/>
        <v>0</v>
      </c>
      <c r="W234" s="20">
        <f t="shared" si="69"/>
        <v>0</v>
      </c>
      <c r="X234" s="20">
        <f t="shared" si="69"/>
        <v>23</v>
      </c>
      <c r="Y234" s="20">
        <f t="shared" si="69"/>
        <v>19</v>
      </c>
      <c r="Z234" s="20">
        <f t="shared" si="69"/>
        <v>14</v>
      </c>
      <c r="AA234" s="20">
        <f t="shared" si="70"/>
        <v>14</v>
      </c>
      <c r="AB234" s="20">
        <f t="shared" si="70"/>
        <v>11</v>
      </c>
      <c r="AC234" s="20">
        <f t="shared" si="70"/>
        <v>10</v>
      </c>
      <c r="AD234" s="20">
        <f>SUM(AD203+AD211+AD219+AD227)</f>
        <v>9</v>
      </c>
      <c r="AE234" s="40">
        <f t="shared" ref="AE234:AH234" si="82">SUM(AE203+AE211+AE219+AE227)</f>
        <v>24</v>
      </c>
      <c r="AF234" s="40">
        <f t="shared" ref="AF234:AG234" si="83">SUM(AF203+AF211+AF219+AF227)</f>
        <v>19</v>
      </c>
      <c r="AG234" s="40">
        <f t="shared" si="83"/>
        <v>17</v>
      </c>
      <c r="AH234" s="40">
        <f t="shared" si="82"/>
        <v>18</v>
      </c>
      <c r="AI234" s="42"/>
      <c r="AJ234" s="68"/>
    </row>
    <row r="235" spans="1:36" s="2" customFormat="1" ht="14.45" customHeight="1" x14ac:dyDescent="0.3">
      <c r="A235" s="41" t="s">
        <v>23</v>
      </c>
      <c r="B235" s="29"/>
      <c r="C235" s="35">
        <f t="shared" ref="C235:Z235" si="84">C204+C212+C220+C228</f>
        <v>0</v>
      </c>
      <c r="D235" s="35">
        <f t="shared" si="84"/>
        <v>0</v>
      </c>
      <c r="E235" s="35">
        <f t="shared" si="84"/>
        <v>0</v>
      </c>
      <c r="F235" s="35">
        <f t="shared" si="84"/>
        <v>0</v>
      </c>
      <c r="G235" s="35">
        <f t="shared" si="84"/>
        <v>0</v>
      </c>
      <c r="H235" s="35">
        <f t="shared" si="84"/>
        <v>0</v>
      </c>
      <c r="I235" s="35">
        <f t="shared" si="84"/>
        <v>0</v>
      </c>
      <c r="J235" s="35">
        <f t="shared" si="84"/>
        <v>0</v>
      </c>
      <c r="K235" s="35">
        <f t="shared" si="84"/>
        <v>0</v>
      </c>
      <c r="L235" s="35">
        <f t="shared" si="84"/>
        <v>0</v>
      </c>
      <c r="M235" s="35">
        <f t="shared" si="84"/>
        <v>0</v>
      </c>
      <c r="N235" s="35">
        <f t="shared" si="84"/>
        <v>0</v>
      </c>
      <c r="O235" s="35">
        <f t="shared" si="84"/>
        <v>0</v>
      </c>
      <c r="P235" s="35">
        <f t="shared" si="84"/>
        <v>0</v>
      </c>
      <c r="Q235" s="35">
        <f t="shared" si="84"/>
        <v>0</v>
      </c>
      <c r="R235" s="35">
        <f t="shared" si="84"/>
        <v>0</v>
      </c>
      <c r="S235" s="35">
        <f t="shared" si="84"/>
        <v>0</v>
      </c>
      <c r="T235" s="35">
        <f t="shared" si="84"/>
        <v>0</v>
      </c>
      <c r="U235" s="35">
        <f t="shared" si="84"/>
        <v>0</v>
      </c>
      <c r="V235" s="35">
        <f t="shared" si="84"/>
        <v>0</v>
      </c>
      <c r="W235" s="35">
        <f t="shared" si="84"/>
        <v>71</v>
      </c>
      <c r="X235" s="35">
        <f t="shared" si="84"/>
        <v>139</v>
      </c>
      <c r="Y235" s="35">
        <f t="shared" si="84"/>
        <v>161</v>
      </c>
      <c r="Z235" s="35">
        <f t="shared" si="84"/>
        <v>150</v>
      </c>
      <c r="AA235" s="35">
        <f>SUM(AA204+AA212+AA220+AA228)</f>
        <v>173</v>
      </c>
      <c r="AB235" s="35">
        <f>SUM(AB204+AB212+AB220+AB228)</f>
        <v>246</v>
      </c>
      <c r="AC235" s="35">
        <f>SUM(AC204+AC212+AC220+AC228)</f>
        <v>340</v>
      </c>
      <c r="AD235" s="35">
        <f>SUM(AD204+AD212+AD220+AD228)</f>
        <v>442</v>
      </c>
      <c r="AE235" s="42">
        <f>SUM(AE204+AE212+AE220+AE228)</f>
        <v>509</v>
      </c>
      <c r="AF235" s="42">
        <f>SUM(AF204+AF212+AF220+AF228)</f>
        <v>555</v>
      </c>
      <c r="AG235" s="42">
        <f>SUM(AG204+AG212+AG220+AG228)</f>
        <v>600</v>
      </c>
      <c r="AH235" s="42">
        <f>SUM(AH204+AH212+AH220+AH228)</f>
        <v>626</v>
      </c>
      <c r="AI235" s="42"/>
      <c r="AJ235" s="68"/>
    </row>
    <row r="236" spans="1:36" s="2" customFormat="1" ht="14.45" customHeight="1" x14ac:dyDescent="0.3">
      <c r="A236" s="41" t="s">
        <v>121</v>
      </c>
      <c r="B236" s="29"/>
      <c r="C236" s="35">
        <f t="shared" ref="C236:Z236" si="85">C205+C213+C221+C229</f>
        <v>0</v>
      </c>
      <c r="D236" s="35">
        <f t="shared" si="85"/>
        <v>0</v>
      </c>
      <c r="E236" s="35">
        <f t="shared" si="85"/>
        <v>0</v>
      </c>
      <c r="F236" s="35">
        <f t="shared" si="85"/>
        <v>0</v>
      </c>
      <c r="G236" s="35">
        <f t="shared" si="85"/>
        <v>0</v>
      </c>
      <c r="H236" s="35">
        <f t="shared" si="85"/>
        <v>0</v>
      </c>
      <c r="I236" s="35">
        <f t="shared" si="85"/>
        <v>0</v>
      </c>
      <c r="J236" s="35">
        <f t="shared" si="85"/>
        <v>0</v>
      </c>
      <c r="K236" s="35">
        <f t="shared" si="85"/>
        <v>0</v>
      </c>
      <c r="L236" s="35">
        <f t="shared" si="85"/>
        <v>0</v>
      </c>
      <c r="M236" s="35">
        <f t="shared" si="85"/>
        <v>0</v>
      </c>
      <c r="N236" s="35">
        <f t="shared" si="85"/>
        <v>0</v>
      </c>
      <c r="O236" s="35">
        <f t="shared" si="85"/>
        <v>0</v>
      </c>
      <c r="P236" s="35">
        <f t="shared" si="85"/>
        <v>0</v>
      </c>
      <c r="Q236" s="35">
        <f t="shared" si="85"/>
        <v>0</v>
      </c>
      <c r="R236" s="35">
        <f t="shared" si="85"/>
        <v>0</v>
      </c>
      <c r="S236" s="35">
        <f t="shared" si="85"/>
        <v>0</v>
      </c>
      <c r="T236" s="35">
        <f t="shared" si="85"/>
        <v>0</v>
      </c>
      <c r="U236" s="35">
        <f t="shared" si="85"/>
        <v>0</v>
      </c>
      <c r="V236" s="35">
        <f t="shared" si="85"/>
        <v>0</v>
      </c>
      <c r="W236" s="35">
        <f t="shared" si="85"/>
        <v>0</v>
      </c>
      <c r="X236" s="35">
        <f t="shared" si="85"/>
        <v>0</v>
      </c>
      <c r="Y236" s="35">
        <f t="shared" si="85"/>
        <v>0</v>
      </c>
      <c r="Z236" s="35">
        <f t="shared" si="85"/>
        <v>0</v>
      </c>
      <c r="AA236" s="35">
        <f t="shared" ref="AA236:AH236" si="86">AA205+AA213+AA221+AA229</f>
        <v>0</v>
      </c>
      <c r="AB236" s="35">
        <f t="shared" si="86"/>
        <v>0</v>
      </c>
      <c r="AC236" s="35">
        <f t="shared" si="86"/>
        <v>0</v>
      </c>
      <c r="AD236" s="35">
        <f t="shared" si="86"/>
        <v>0</v>
      </c>
      <c r="AE236" s="42">
        <f t="shared" si="86"/>
        <v>30</v>
      </c>
      <c r="AF236" s="42">
        <f t="shared" ref="AF236:AG236" si="87">AF205+AF213+AF221+AF229</f>
        <v>27</v>
      </c>
      <c r="AG236" s="42">
        <f t="shared" si="87"/>
        <v>22</v>
      </c>
      <c r="AH236" s="42">
        <f t="shared" si="86"/>
        <v>19</v>
      </c>
      <c r="AI236" s="42"/>
      <c r="AJ236" s="68"/>
    </row>
    <row r="237" spans="1:36" s="3" customFormat="1" ht="14.45" customHeight="1" x14ac:dyDescent="0.3">
      <c r="A237" s="39" t="s">
        <v>24</v>
      </c>
      <c r="B237" s="37"/>
      <c r="C237" s="21">
        <f t="shared" ref="C237:AH237" si="88">SUM(C230:C236)</f>
        <v>1847</v>
      </c>
      <c r="D237" s="21">
        <f t="shared" si="88"/>
        <v>2025</v>
      </c>
      <c r="E237" s="21">
        <f t="shared" si="88"/>
        <v>2161</v>
      </c>
      <c r="F237" s="21">
        <f t="shared" si="88"/>
        <v>2043</v>
      </c>
      <c r="G237" s="21">
        <f t="shared" si="88"/>
        <v>2096</v>
      </c>
      <c r="H237" s="21">
        <f t="shared" si="88"/>
        <v>2169</v>
      </c>
      <c r="I237" s="21">
        <f t="shared" si="88"/>
        <v>2276</v>
      </c>
      <c r="J237" s="21">
        <f t="shared" si="88"/>
        <v>2286</v>
      </c>
      <c r="K237" s="21">
        <f t="shared" si="88"/>
        <v>2271</v>
      </c>
      <c r="L237" s="21">
        <f t="shared" si="88"/>
        <v>2322</v>
      </c>
      <c r="M237" s="21">
        <f t="shared" si="88"/>
        <v>2391</v>
      </c>
      <c r="N237" s="21">
        <f t="shared" si="88"/>
        <v>2463</v>
      </c>
      <c r="O237" s="21">
        <f t="shared" si="88"/>
        <v>2512</v>
      </c>
      <c r="P237" s="21">
        <f t="shared" si="88"/>
        <v>2693</v>
      </c>
      <c r="Q237" s="21">
        <f t="shared" si="88"/>
        <v>2571</v>
      </c>
      <c r="R237" s="21">
        <f t="shared" si="88"/>
        <v>2516</v>
      </c>
      <c r="S237" s="21">
        <f t="shared" si="88"/>
        <v>2365</v>
      </c>
      <c r="T237" s="21">
        <f t="shared" si="88"/>
        <v>2380</v>
      </c>
      <c r="U237" s="21">
        <f t="shared" si="88"/>
        <v>2391</v>
      </c>
      <c r="V237" s="21">
        <f t="shared" si="88"/>
        <v>2337</v>
      </c>
      <c r="W237" s="21">
        <f t="shared" si="88"/>
        <v>2386</v>
      </c>
      <c r="X237" s="21">
        <f t="shared" si="88"/>
        <v>2527</v>
      </c>
      <c r="Y237" s="21">
        <f t="shared" si="88"/>
        <v>2390</v>
      </c>
      <c r="Z237" s="21">
        <f t="shared" si="88"/>
        <v>2401</v>
      </c>
      <c r="AA237" s="21">
        <f t="shared" si="88"/>
        <v>2381</v>
      </c>
      <c r="AB237" s="21">
        <f t="shared" si="88"/>
        <v>2380</v>
      </c>
      <c r="AC237" s="21">
        <f t="shared" si="88"/>
        <v>2472</v>
      </c>
      <c r="AD237" s="21">
        <f t="shared" si="88"/>
        <v>2458</v>
      </c>
      <c r="AE237" s="43">
        <f t="shared" si="88"/>
        <v>2453</v>
      </c>
      <c r="AF237" s="43">
        <f t="shared" ref="AF237" si="89">SUM(AF230:AF236)</f>
        <v>2513</v>
      </c>
      <c r="AG237" s="43">
        <f t="shared" ref="AG237" si="90">SUM(AG230:AG236)</f>
        <v>2471</v>
      </c>
      <c r="AH237" s="43">
        <f t="shared" si="88"/>
        <v>2417</v>
      </c>
      <c r="AI237" s="65"/>
      <c r="AJ237" s="65"/>
    </row>
    <row r="238" spans="1:36" s="3" customFormat="1" ht="14.45" customHeight="1" x14ac:dyDescent="0.3">
      <c r="A238" s="71" t="s">
        <v>97</v>
      </c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65"/>
      <c r="AJ238" s="65"/>
    </row>
    <row r="239" spans="1:36" s="1" customFormat="1" ht="14.45" customHeight="1" x14ac:dyDescent="0.2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67"/>
      <c r="AJ239" s="64"/>
    </row>
    <row r="240" spans="1:36" s="2" customFormat="1" ht="14.45" customHeight="1" x14ac:dyDescent="0.3">
      <c r="A240" s="44" t="s">
        <v>8</v>
      </c>
      <c r="B240" s="45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46"/>
      <c r="AF240" s="46"/>
      <c r="AG240" s="46"/>
      <c r="AH240" s="46"/>
      <c r="AI240" s="16"/>
      <c r="AJ240" s="16"/>
    </row>
    <row r="241" spans="1:36" s="2" customFormat="1" ht="14.45" customHeight="1" x14ac:dyDescent="0.3">
      <c r="A241" s="41"/>
      <c r="B241" s="29" t="s">
        <v>6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81</v>
      </c>
      <c r="W241" s="35">
        <v>114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4</v>
      </c>
      <c r="AD241" s="35">
        <v>4</v>
      </c>
      <c r="AE241" s="42">
        <v>2</v>
      </c>
      <c r="AF241" s="42">
        <v>0</v>
      </c>
      <c r="AG241" s="42">
        <v>0</v>
      </c>
      <c r="AH241" s="42">
        <v>1</v>
      </c>
      <c r="AI241" s="16"/>
      <c r="AJ241" s="16"/>
    </row>
    <row r="242" spans="1:36" s="2" customFormat="1" ht="14.45" customHeight="1" x14ac:dyDescent="0.3">
      <c r="A242" s="44"/>
      <c r="B242" s="45" t="s">
        <v>7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34</v>
      </c>
      <c r="W242" s="22">
        <v>191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1</v>
      </c>
      <c r="AD242" s="22">
        <v>0</v>
      </c>
      <c r="AE242" s="46">
        <v>1</v>
      </c>
      <c r="AF242" s="46">
        <v>0</v>
      </c>
      <c r="AG242" s="46">
        <v>0</v>
      </c>
      <c r="AH242" s="46">
        <v>0</v>
      </c>
      <c r="AI242" s="16"/>
      <c r="AJ242" s="16"/>
    </row>
    <row r="243" spans="1:36" s="2" customFormat="1" ht="14.45" customHeight="1" x14ac:dyDescent="0.3">
      <c r="A243" s="41"/>
      <c r="B243" s="29" t="s">
        <v>1</v>
      </c>
      <c r="C243" s="35">
        <v>39</v>
      </c>
      <c r="D243" s="35">
        <v>82</v>
      </c>
      <c r="E243" s="35">
        <v>63</v>
      </c>
      <c r="F243" s="35">
        <v>60</v>
      </c>
      <c r="G243" s="35">
        <v>60</v>
      </c>
      <c r="H243" s="35">
        <v>65</v>
      </c>
      <c r="I243" s="35">
        <v>62</v>
      </c>
      <c r="J243" s="35">
        <v>61</v>
      </c>
      <c r="K243" s="35">
        <v>65</v>
      </c>
      <c r="L243" s="35">
        <v>63</v>
      </c>
      <c r="M243" s="35">
        <v>67</v>
      </c>
      <c r="N243" s="35">
        <v>74</v>
      </c>
      <c r="O243" s="35">
        <v>60</v>
      </c>
      <c r="P243" s="35">
        <v>89</v>
      </c>
      <c r="Q243" s="35">
        <v>230</v>
      </c>
      <c r="R243" s="35">
        <v>61</v>
      </c>
      <c r="S243" s="35">
        <v>193</v>
      </c>
      <c r="T243" s="35">
        <v>356</v>
      </c>
      <c r="U243" s="35">
        <v>547</v>
      </c>
      <c r="V243" s="35">
        <v>575</v>
      </c>
      <c r="W243" s="35">
        <v>710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9</v>
      </c>
      <c r="AD243" s="35">
        <v>8</v>
      </c>
      <c r="AE243" s="42">
        <v>7</v>
      </c>
      <c r="AF243" s="42">
        <v>0</v>
      </c>
      <c r="AG243" s="42">
        <v>0</v>
      </c>
      <c r="AH243" s="42">
        <v>2</v>
      </c>
      <c r="AI243" s="16"/>
      <c r="AJ243" s="16"/>
    </row>
    <row r="244" spans="1:36" s="2" customFormat="1" ht="14.45" customHeight="1" x14ac:dyDescent="0.3">
      <c r="A244" s="44"/>
      <c r="B244" s="45" t="s">
        <v>2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25</v>
      </c>
      <c r="K244" s="22">
        <v>21</v>
      </c>
      <c r="L244" s="22">
        <v>20</v>
      </c>
      <c r="M244" s="22">
        <v>22</v>
      </c>
      <c r="N244" s="22">
        <v>23</v>
      </c>
      <c r="O244" s="22">
        <v>6</v>
      </c>
      <c r="P244" s="22">
        <v>7</v>
      </c>
      <c r="Q244" s="22">
        <v>45</v>
      </c>
      <c r="R244" s="22">
        <v>11</v>
      </c>
      <c r="S244" s="22">
        <v>71</v>
      </c>
      <c r="T244" s="22">
        <v>153</v>
      </c>
      <c r="U244" s="22">
        <v>181</v>
      </c>
      <c r="V244" s="22">
        <v>169</v>
      </c>
      <c r="W244" s="22">
        <v>57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46">
        <v>10</v>
      </c>
      <c r="AF244" s="46">
        <v>0</v>
      </c>
      <c r="AG244" s="46">
        <v>0</v>
      </c>
      <c r="AH244" s="46">
        <v>0</v>
      </c>
      <c r="AI244" s="16"/>
      <c r="AJ244" s="16"/>
    </row>
    <row r="245" spans="1:36" s="2" customFormat="1" ht="14.45" customHeight="1" x14ac:dyDescent="0.3">
      <c r="A245" s="41"/>
      <c r="B245" s="29" t="s">
        <v>3</v>
      </c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42">
        <v>0</v>
      </c>
      <c r="AF245" s="42">
        <v>0</v>
      </c>
      <c r="AG245" s="42">
        <v>0</v>
      </c>
      <c r="AH245" s="42">
        <v>0</v>
      </c>
      <c r="AI245" s="16"/>
      <c r="AJ245" s="16"/>
    </row>
    <row r="246" spans="1:36" s="2" customFormat="1" ht="14.45" customHeight="1" x14ac:dyDescent="0.3">
      <c r="A246" s="44"/>
      <c r="B246" s="45" t="s">
        <v>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68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46">
        <v>2</v>
      </c>
      <c r="AF246" s="46">
        <v>0</v>
      </c>
      <c r="AG246" s="46">
        <v>0</v>
      </c>
      <c r="AH246" s="46">
        <v>0</v>
      </c>
      <c r="AI246" s="16"/>
      <c r="AJ246" s="16"/>
    </row>
    <row r="247" spans="1:36" s="2" customFormat="1" ht="14.45" customHeight="1" x14ac:dyDescent="0.3">
      <c r="A247" s="44"/>
      <c r="B247" s="45" t="s">
        <v>120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46">
        <v>3</v>
      </c>
      <c r="AF247" s="46">
        <v>0</v>
      </c>
      <c r="AG247" s="46">
        <v>0</v>
      </c>
      <c r="AH247" s="46">
        <v>0</v>
      </c>
      <c r="AI247" s="16"/>
      <c r="AJ247" s="16"/>
    </row>
    <row r="248" spans="1:36" s="2" customFormat="1" ht="14.45" customHeight="1" x14ac:dyDescent="0.3">
      <c r="A248" s="41" t="s">
        <v>37</v>
      </c>
      <c r="B248" s="29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42"/>
      <c r="AF248" s="42"/>
      <c r="AG248" s="42"/>
      <c r="AH248" s="42"/>
      <c r="AI248" s="16"/>
      <c r="AJ248" s="16"/>
    </row>
    <row r="249" spans="1:36" s="2" customFormat="1" ht="14.45" customHeight="1" x14ac:dyDescent="0.3">
      <c r="A249" s="44"/>
      <c r="B249" s="45" t="s">
        <v>6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95</v>
      </c>
      <c r="Y249" s="22">
        <v>79</v>
      </c>
      <c r="Z249" s="22">
        <v>87</v>
      </c>
      <c r="AA249" s="22">
        <v>84</v>
      </c>
      <c r="AB249" s="22">
        <v>78</v>
      </c>
      <c r="AC249" s="22">
        <v>73</v>
      </c>
      <c r="AD249" s="22">
        <v>29</v>
      </c>
      <c r="AE249" s="46">
        <v>25</v>
      </c>
      <c r="AF249" s="46">
        <v>16</v>
      </c>
      <c r="AG249" s="46">
        <v>16</v>
      </c>
      <c r="AH249" s="46">
        <v>8</v>
      </c>
      <c r="AI249" s="16"/>
      <c r="AJ249" s="16"/>
    </row>
    <row r="250" spans="1:36" s="2" customFormat="1" ht="14.45" customHeight="1" x14ac:dyDescent="0.3">
      <c r="A250" s="41"/>
      <c r="B250" s="29" t="s">
        <v>7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2</v>
      </c>
      <c r="W250" s="35">
        <v>40</v>
      </c>
      <c r="X250" s="35">
        <v>151</v>
      </c>
      <c r="Y250" s="35">
        <v>168</v>
      </c>
      <c r="Z250" s="35">
        <v>173</v>
      </c>
      <c r="AA250" s="35">
        <v>170</v>
      </c>
      <c r="AB250" s="35">
        <v>173</v>
      </c>
      <c r="AC250" s="35">
        <v>163</v>
      </c>
      <c r="AD250" s="35">
        <v>60</v>
      </c>
      <c r="AE250" s="42">
        <v>48</v>
      </c>
      <c r="AF250" s="42">
        <v>54</v>
      </c>
      <c r="AG250" s="42">
        <v>63</v>
      </c>
      <c r="AH250" s="42">
        <v>64</v>
      </c>
      <c r="AI250" s="16"/>
      <c r="AJ250" s="16"/>
    </row>
    <row r="251" spans="1:36" s="2" customFormat="1" ht="14.45" customHeight="1" x14ac:dyDescent="0.3">
      <c r="A251" s="44"/>
      <c r="B251" s="45" t="s">
        <v>1</v>
      </c>
      <c r="C251" s="22">
        <v>574</v>
      </c>
      <c r="D251" s="22">
        <v>563</v>
      </c>
      <c r="E251" s="22">
        <v>590</v>
      </c>
      <c r="F251" s="22">
        <v>546</v>
      </c>
      <c r="G251" s="22">
        <v>569</v>
      </c>
      <c r="H251" s="22">
        <v>582</v>
      </c>
      <c r="I251" s="22">
        <v>618</v>
      </c>
      <c r="J251" s="22">
        <v>558</v>
      </c>
      <c r="K251" s="22">
        <v>539</v>
      </c>
      <c r="L251" s="22">
        <v>535</v>
      </c>
      <c r="M251" s="22">
        <v>561</v>
      </c>
      <c r="N251" s="22">
        <v>569</v>
      </c>
      <c r="O251" s="22">
        <v>644</v>
      </c>
      <c r="P251" s="22">
        <v>1106</v>
      </c>
      <c r="Q251" s="22">
        <v>974</v>
      </c>
      <c r="R251" s="22">
        <v>977</v>
      </c>
      <c r="S251" s="22">
        <v>840</v>
      </c>
      <c r="T251" s="22">
        <v>744</v>
      </c>
      <c r="U251" s="22">
        <v>637</v>
      </c>
      <c r="V251" s="22">
        <v>559</v>
      </c>
      <c r="W251" s="22">
        <v>465</v>
      </c>
      <c r="X251" s="22">
        <v>720</v>
      </c>
      <c r="Y251" s="22">
        <v>655</v>
      </c>
      <c r="Z251" s="22">
        <v>631</v>
      </c>
      <c r="AA251" s="22">
        <v>616</v>
      </c>
      <c r="AB251" s="22">
        <v>577</v>
      </c>
      <c r="AC251" s="22">
        <v>587</v>
      </c>
      <c r="AD251" s="22">
        <v>267</v>
      </c>
      <c r="AE251" s="46">
        <v>243</v>
      </c>
      <c r="AF251" s="46">
        <v>317</v>
      </c>
      <c r="AG251" s="46">
        <v>312</v>
      </c>
      <c r="AH251" s="46">
        <v>315</v>
      </c>
      <c r="AI251" s="16"/>
      <c r="AJ251" s="16"/>
    </row>
    <row r="252" spans="1:36" s="2" customFormat="1" ht="14.45" customHeight="1" x14ac:dyDescent="0.3">
      <c r="A252" s="41"/>
      <c r="B252" s="29" t="s">
        <v>2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60</v>
      </c>
      <c r="K252" s="35">
        <v>69</v>
      </c>
      <c r="L252" s="35">
        <v>87</v>
      </c>
      <c r="M252" s="35">
        <v>95</v>
      </c>
      <c r="N252" s="35">
        <v>101</v>
      </c>
      <c r="O252" s="35">
        <v>138</v>
      </c>
      <c r="P252" s="35">
        <v>205</v>
      </c>
      <c r="Q252" s="35">
        <v>145</v>
      </c>
      <c r="R252" s="35">
        <v>176</v>
      </c>
      <c r="S252" s="35">
        <v>139</v>
      </c>
      <c r="T252" s="35">
        <v>119</v>
      </c>
      <c r="U252" s="35">
        <v>107</v>
      </c>
      <c r="V252" s="35">
        <v>87</v>
      </c>
      <c r="W252" s="35">
        <v>43</v>
      </c>
      <c r="X252" s="35">
        <v>69</v>
      </c>
      <c r="Y252" s="35">
        <v>51</v>
      </c>
      <c r="Z252" s="35">
        <v>66</v>
      </c>
      <c r="AA252" s="35">
        <v>66</v>
      </c>
      <c r="AB252" s="35">
        <v>47</v>
      </c>
      <c r="AC252" s="35">
        <v>44</v>
      </c>
      <c r="AD252" s="35">
        <v>24</v>
      </c>
      <c r="AE252" s="42">
        <v>33</v>
      </c>
      <c r="AF252" s="42">
        <v>24</v>
      </c>
      <c r="AG252" s="42">
        <v>19</v>
      </c>
      <c r="AH252" s="42">
        <v>13</v>
      </c>
      <c r="AI252" s="16"/>
      <c r="AJ252" s="16"/>
    </row>
    <row r="253" spans="1:36" s="2" customFormat="1" ht="14.45" customHeight="1" x14ac:dyDescent="0.3">
      <c r="A253" s="44"/>
      <c r="B253" s="45" t="s">
        <v>3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19</v>
      </c>
      <c r="Y253" s="22">
        <v>16</v>
      </c>
      <c r="Z253" s="22">
        <v>11</v>
      </c>
      <c r="AA253" s="22">
        <v>11</v>
      </c>
      <c r="AB253" s="22">
        <v>8</v>
      </c>
      <c r="AC253" s="22">
        <v>8</v>
      </c>
      <c r="AD253" s="22">
        <v>5</v>
      </c>
      <c r="AE253" s="46">
        <v>17</v>
      </c>
      <c r="AF253" s="46">
        <v>14</v>
      </c>
      <c r="AG253" s="46">
        <v>13</v>
      </c>
      <c r="AH253" s="46">
        <v>13</v>
      </c>
      <c r="AI253" s="16"/>
      <c r="AJ253" s="16"/>
    </row>
    <row r="254" spans="1:36" s="2" customFormat="1" ht="14.45" customHeight="1" x14ac:dyDescent="0.3">
      <c r="A254" s="41"/>
      <c r="B254" s="29" t="s">
        <v>4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52</v>
      </c>
      <c r="Y254" s="35">
        <v>63</v>
      </c>
      <c r="Z254" s="35">
        <v>56</v>
      </c>
      <c r="AA254" s="35">
        <v>66</v>
      </c>
      <c r="AB254" s="35">
        <v>94</v>
      </c>
      <c r="AC254" s="35">
        <v>113</v>
      </c>
      <c r="AD254" s="35">
        <v>64</v>
      </c>
      <c r="AE254" s="42">
        <v>68</v>
      </c>
      <c r="AF254" s="42">
        <v>87</v>
      </c>
      <c r="AG254" s="42">
        <v>99</v>
      </c>
      <c r="AH254" s="42">
        <v>97</v>
      </c>
      <c r="AI254" s="16"/>
      <c r="AJ254" s="16"/>
    </row>
    <row r="255" spans="1:36" s="2" customFormat="1" ht="14.45" customHeight="1" x14ac:dyDescent="0.3">
      <c r="A255" s="41"/>
      <c r="B255" s="29" t="s">
        <v>120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42">
        <v>7</v>
      </c>
      <c r="AF255" s="42">
        <v>8</v>
      </c>
      <c r="AG255" s="42">
        <v>5</v>
      </c>
      <c r="AH255" s="42">
        <v>4</v>
      </c>
      <c r="AI255" s="16"/>
      <c r="AJ255" s="16"/>
    </row>
    <row r="256" spans="1:36" s="2" customFormat="1" ht="14.45" customHeight="1" x14ac:dyDescent="0.3">
      <c r="A256" s="44" t="s">
        <v>38</v>
      </c>
      <c r="B256" s="45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46"/>
      <c r="AF256" s="46"/>
      <c r="AG256" s="46"/>
      <c r="AH256" s="46"/>
      <c r="AI256" s="16"/>
      <c r="AJ256" s="16"/>
    </row>
    <row r="257" spans="1:36" s="2" customFormat="1" ht="14.45" customHeight="1" x14ac:dyDescent="0.3">
      <c r="A257" s="41"/>
      <c r="B257" s="29" t="s">
        <v>6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45</v>
      </c>
      <c r="Y257" s="35">
        <v>49</v>
      </c>
      <c r="Z257" s="35">
        <v>56</v>
      </c>
      <c r="AA257" s="35">
        <v>56</v>
      </c>
      <c r="AB257" s="35">
        <v>54</v>
      </c>
      <c r="AC257" s="35">
        <v>54</v>
      </c>
      <c r="AD257" s="35">
        <v>46</v>
      </c>
      <c r="AE257" s="42">
        <v>33</v>
      </c>
      <c r="AF257" s="42">
        <v>32</v>
      </c>
      <c r="AG257" s="42">
        <v>17</v>
      </c>
      <c r="AH257" s="42">
        <v>12</v>
      </c>
      <c r="AI257" s="16"/>
      <c r="AJ257" s="16"/>
    </row>
    <row r="258" spans="1:36" s="2" customFormat="1" ht="14.45" customHeight="1" x14ac:dyDescent="0.3">
      <c r="A258" s="44"/>
      <c r="B258" s="45" t="s">
        <v>7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1</v>
      </c>
      <c r="W258" s="22">
        <v>36</v>
      </c>
      <c r="X258" s="22">
        <v>168</v>
      </c>
      <c r="Y258" s="22">
        <v>180</v>
      </c>
      <c r="Z258" s="22">
        <v>186</v>
      </c>
      <c r="AA258" s="22">
        <v>204</v>
      </c>
      <c r="AB258" s="22">
        <v>217</v>
      </c>
      <c r="AC258" s="22">
        <v>229</v>
      </c>
      <c r="AD258" s="22">
        <v>233</v>
      </c>
      <c r="AE258" s="46">
        <v>205</v>
      </c>
      <c r="AF258" s="46">
        <v>191</v>
      </c>
      <c r="AG258" s="46">
        <v>188</v>
      </c>
      <c r="AH258" s="46">
        <v>196</v>
      </c>
      <c r="AI258" s="16"/>
      <c r="AJ258" s="16"/>
    </row>
    <row r="259" spans="1:36" s="2" customFormat="1" ht="14.45" customHeight="1" x14ac:dyDescent="0.3">
      <c r="A259" s="41"/>
      <c r="B259" s="29" t="s">
        <v>1</v>
      </c>
      <c r="C259" s="35">
        <v>945</v>
      </c>
      <c r="D259" s="35">
        <v>1063</v>
      </c>
      <c r="E259" s="35">
        <v>1172</v>
      </c>
      <c r="F259" s="35">
        <v>1126</v>
      </c>
      <c r="G259" s="35">
        <v>1145</v>
      </c>
      <c r="H259" s="35">
        <v>1170</v>
      </c>
      <c r="I259" s="35">
        <v>1193</v>
      </c>
      <c r="J259" s="35">
        <v>1131</v>
      </c>
      <c r="K259" s="35">
        <v>1083</v>
      </c>
      <c r="L259" s="35">
        <v>1084</v>
      </c>
      <c r="M259" s="35">
        <v>1089</v>
      </c>
      <c r="N259" s="35">
        <v>1116</v>
      </c>
      <c r="O259" s="35">
        <v>1081</v>
      </c>
      <c r="P259" s="35">
        <v>1169</v>
      </c>
      <c r="Q259" s="35">
        <v>1065</v>
      </c>
      <c r="R259" s="35">
        <v>1132</v>
      </c>
      <c r="S259" s="35">
        <v>1007</v>
      </c>
      <c r="T259" s="35">
        <v>908</v>
      </c>
      <c r="U259" s="35">
        <v>832</v>
      </c>
      <c r="V259" s="35">
        <v>756</v>
      </c>
      <c r="W259" s="35">
        <v>632</v>
      </c>
      <c r="X259" s="35">
        <v>1061</v>
      </c>
      <c r="Y259" s="35">
        <v>993</v>
      </c>
      <c r="Z259" s="35">
        <v>969</v>
      </c>
      <c r="AA259" s="35">
        <v>925</v>
      </c>
      <c r="AB259" s="35">
        <v>924</v>
      </c>
      <c r="AC259" s="35">
        <v>909</v>
      </c>
      <c r="AD259" s="35">
        <v>861</v>
      </c>
      <c r="AE259" s="42">
        <v>820</v>
      </c>
      <c r="AF259" s="42">
        <v>782</v>
      </c>
      <c r="AG259" s="42">
        <v>724</v>
      </c>
      <c r="AH259" s="42">
        <v>702</v>
      </c>
      <c r="AI259" s="16"/>
      <c r="AJ259" s="16"/>
    </row>
    <row r="260" spans="1:36" s="2" customFormat="1" ht="14.45" customHeight="1" x14ac:dyDescent="0.3">
      <c r="A260" s="44"/>
      <c r="B260" s="45" t="s">
        <v>2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74</v>
      </c>
      <c r="K260" s="22">
        <v>99</v>
      </c>
      <c r="L260" s="22">
        <v>117</v>
      </c>
      <c r="M260" s="22">
        <v>125</v>
      </c>
      <c r="N260" s="22">
        <v>129</v>
      </c>
      <c r="O260" s="22">
        <v>101</v>
      </c>
      <c r="P260" s="22">
        <v>117</v>
      </c>
      <c r="Q260" s="22">
        <v>112</v>
      </c>
      <c r="R260" s="22">
        <v>159</v>
      </c>
      <c r="S260" s="22">
        <v>115</v>
      </c>
      <c r="T260" s="22">
        <v>100</v>
      </c>
      <c r="U260" s="22">
        <v>87</v>
      </c>
      <c r="V260" s="22">
        <v>73</v>
      </c>
      <c r="W260" s="22">
        <v>27</v>
      </c>
      <c r="X260" s="22">
        <v>56</v>
      </c>
      <c r="Y260" s="22">
        <v>35</v>
      </c>
      <c r="Z260" s="22">
        <v>69</v>
      </c>
      <c r="AA260" s="22">
        <v>73</v>
      </c>
      <c r="AB260" s="22">
        <v>53</v>
      </c>
      <c r="AC260" s="22">
        <v>49</v>
      </c>
      <c r="AD260" s="22">
        <v>33</v>
      </c>
      <c r="AE260" s="46">
        <v>31</v>
      </c>
      <c r="AF260" s="46">
        <v>25</v>
      </c>
      <c r="AG260" s="46">
        <v>13</v>
      </c>
      <c r="AH260" s="46">
        <v>7</v>
      </c>
      <c r="AI260" s="16"/>
      <c r="AJ260" s="16"/>
    </row>
    <row r="261" spans="1:36" s="2" customFormat="1" ht="14.45" customHeight="1" x14ac:dyDescent="0.3">
      <c r="A261" s="41"/>
      <c r="B261" s="29" t="s">
        <v>3</v>
      </c>
      <c r="C261" s="35">
        <v>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4</v>
      </c>
      <c r="Y261" s="35">
        <v>3</v>
      </c>
      <c r="Z261" s="35">
        <v>3</v>
      </c>
      <c r="AA261" s="35">
        <v>3</v>
      </c>
      <c r="AB261" s="35">
        <v>3</v>
      </c>
      <c r="AC261" s="35">
        <v>2</v>
      </c>
      <c r="AD261" s="35">
        <v>1</v>
      </c>
      <c r="AE261" s="42">
        <v>2</v>
      </c>
      <c r="AF261" s="42">
        <v>0</v>
      </c>
      <c r="AG261" s="42">
        <v>0</v>
      </c>
      <c r="AH261" s="42">
        <v>0</v>
      </c>
      <c r="AI261" s="16"/>
      <c r="AJ261" s="16"/>
    </row>
    <row r="262" spans="1:36" s="2" customFormat="1" ht="14.45" customHeight="1" x14ac:dyDescent="0.3">
      <c r="A262" s="44"/>
      <c r="B262" s="45" t="s">
        <v>4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3</v>
      </c>
      <c r="X262" s="22">
        <v>87</v>
      </c>
      <c r="Y262" s="22">
        <v>98</v>
      </c>
      <c r="Z262" s="22">
        <v>94</v>
      </c>
      <c r="AA262" s="22">
        <v>108</v>
      </c>
      <c r="AB262" s="22">
        <v>152</v>
      </c>
      <c r="AC262" s="22">
        <v>227</v>
      </c>
      <c r="AD262" s="22">
        <v>306</v>
      </c>
      <c r="AE262" s="46">
        <v>364</v>
      </c>
      <c r="AF262" s="46">
        <v>393</v>
      </c>
      <c r="AG262" s="46">
        <v>406</v>
      </c>
      <c r="AH262" s="46">
        <v>435</v>
      </c>
      <c r="AI262" s="16"/>
      <c r="AJ262" s="16"/>
    </row>
    <row r="263" spans="1:36" s="2" customFormat="1" ht="14.45" customHeight="1" x14ac:dyDescent="0.3">
      <c r="A263" s="44"/>
      <c r="B263" s="45" t="s">
        <v>120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46">
        <v>16</v>
      </c>
      <c r="AF263" s="46">
        <v>15</v>
      </c>
      <c r="AG263" s="46">
        <v>13</v>
      </c>
      <c r="AH263" s="46">
        <v>10</v>
      </c>
      <c r="AI263" s="16"/>
      <c r="AJ263" s="16"/>
    </row>
    <row r="264" spans="1:36" s="2" customFormat="1" ht="14.45" customHeight="1" x14ac:dyDescent="0.3">
      <c r="A264" s="41" t="s">
        <v>39</v>
      </c>
      <c r="B264" s="29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42"/>
      <c r="AF264" s="42"/>
      <c r="AG264" s="42"/>
      <c r="AH264" s="42"/>
      <c r="AI264" s="16"/>
      <c r="AJ264" s="16"/>
    </row>
    <row r="265" spans="1:36" s="2" customFormat="1" ht="14.45" customHeight="1" x14ac:dyDescent="0.3">
      <c r="A265" s="44"/>
      <c r="B265" s="45" t="s">
        <v>6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34</v>
      </c>
      <c r="AE265" s="46">
        <v>28</v>
      </c>
      <c r="AF265" s="46">
        <v>12</v>
      </c>
      <c r="AG265" s="46">
        <v>16</v>
      </c>
      <c r="AH265" s="46">
        <v>12</v>
      </c>
      <c r="AI265" s="16"/>
      <c r="AJ265" s="16"/>
    </row>
    <row r="266" spans="1:36" s="2" customFormat="1" ht="14.45" customHeight="1" x14ac:dyDescent="0.3">
      <c r="A266" s="41"/>
      <c r="B266" s="29" t="s">
        <v>7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97</v>
      </c>
      <c r="AE266" s="42">
        <v>92</v>
      </c>
      <c r="AF266" s="42">
        <v>94</v>
      </c>
      <c r="AG266" s="42">
        <v>93</v>
      </c>
      <c r="AH266" s="42">
        <v>90</v>
      </c>
      <c r="AI266" s="16"/>
      <c r="AJ266" s="16"/>
    </row>
    <row r="267" spans="1:36" s="2" customFormat="1" ht="14.45" customHeight="1" x14ac:dyDescent="0.3">
      <c r="A267" s="44"/>
      <c r="B267" s="45" t="s">
        <v>1</v>
      </c>
      <c r="C267" s="22">
        <v>289</v>
      </c>
      <c r="D267" s="22">
        <v>317</v>
      </c>
      <c r="E267" s="22">
        <v>336</v>
      </c>
      <c r="F267" s="22">
        <v>311</v>
      </c>
      <c r="G267" s="22">
        <v>322</v>
      </c>
      <c r="H267" s="22">
        <v>352</v>
      </c>
      <c r="I267" s="22">
        <v>403</v>
      </c>
      <c r="J267" s="22">
        <v>356</v>
      </c>
      <c r="K267" s="22">
        <v>368</v>
      </c>
      <c r="L267" s="22">
        <v>376</v>
      </c>
      <c r="M267" s="22">
        <v>395</v>
      </c>
      <c r="N267" s="22">
        <v>406</v>
      </c>
      <c r="O267" s="22">
        <v>412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299</v>
      </c>
      <c r="AE267" s="46">
        <v>298</v>
      </c>
      <c r="AF267" s="46">
        <v>352</v>
      </c>
      <c r="AG267" s="46">
        <v>362</v>
      </c>
      <c r="AH267" s="46">
        <v>324</v>
      </c>
      <c r="AI267" s="16"/>
      <c r="AJ267" s="16"/>
    </row>
    <row r="268" spans="1:36" s="2" customFormat="1" ht="14.45" customHeight="1" x14ac:dyDescent="0.3">
      <c r="A268" s="41"/>
      <c r="B268" s="29" t="s">
        <v>2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21</v>
      </c>
      <c r="K268" s="35">
        <v>27</v>
      </c>
      <c r="L268" s="35">
        <v>40</v>
      </c>
      <c r="M268" s="35">
        <v>37</v>
      </c>
      <c r="N268" s="35">
        <v>45</v>
      </c>
      <c r="O268" s="35">
        <v>70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12</v>
      </c>
      <c r="AE268" s="42">
        <v>14</v>
      </c>
      <c r="AF268" s="42">
        <v>13</v>
      </c>
      <c r="AG268" s="42">
        <v>9</v>
      </c>
      <c r="AH268" s="42">
        <v>8</v>
      </c>
      <c r="AI268" s="16"/>
      <c r="AJ268" s="16"/>
    </row>
    <row r="269" spans="1:36" s="2" customFormat="1" ht="14.45" customHeight="1" x14ac:dyDescent="0.3">
      <c r="A269" s="44"/>
      <c r="B269" s="45" t="s">
        <v>3</v>
      </c>
      <c r="C269" s="22">
        <v>0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3</v>
      </c>
      <c r="AE269" s="46">
        <v>5</v>
      </c>
      <c r="AF269" s="46">
        <v>5</v>
      </c>
      <c r="AG269" s="46">
        <v>4</v>
      </c>
      <c r="AH269" s="46">
        <v>5</v>
      </c>
      <c r="AI269" s="16"/>
      <c r="AJ269" s="16"/>
    </row>
    <row r="270" spans="1:36" s="2" customFormat="1" ht="14.45" customHeight="1" x14ac:dyDescent="0.3">
      <c r="A270" s="41"/>
      <c r="B270" s="29" t="s">
        <v>4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72</v>
      </c>
      <c r="AE270" s="42">
        <v>75</v>
      </c>
      <c r="AF270" s="42">
        <v>75</v>
      </c>
      <c r="AG270" s="42">
        <v>95</v>
      </c>
      <c r="AH270" s="42">
        <v>94</v>
      </c>
      <c r="AI270" s="16"/>
      <c r="AJ270" s="16"/>
    </row>
    <row r="271" spans="1:36" s="2" customFormat="1" ht="14.45" customHeight="1" x14ac:dyDescent="0.3">
      <c r="A271" s="41"/>
      <c r="B271" s="29" t="s">
        <v>120</v>
      </c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42">
        <v>4</v>
      </c>
      <c r="AF271" s="42">
        <v>4</v>
      </c>
      <c r="AG271" s="42">
        <v>4</v>
      </c>
      <c r="AH271" s="42">
        <v>5</v>
      </c>
      <c r="AI271" s="16"/>
      <c r="AJ271" s="16"/>
    </row>
    <row r="272" spans="1:36" s="2" customFormat="1" ht="14.45" customHeight="1" x14ac:dyDescent="0.3">
      <c r="A272" s="44" t="s">
        <v>18</v>
      </c>
      <c r="B272" s="45"/>
      <c r="C272" s="22">
        <f t="shared" ref="C272:C278" si="91">C241+C249+C257+C265</f>
        <v>0</v>
      </c>
      <c r="D272" s="22">
        <f t="shared" ref="D272:AE272" si="92">D241+D249+D257+D265</f>
        <v>0</v>
      </c>
      <c r="E272" s="22">
        <f t="shared" si="92"/>
        <v>0</v>
      </c>
      <c r="F272" s="22">
        <f t="shared" si="92"/>
        <v>0</v>
      </c>
      <c r="G272" s="22">
        <f t="shared" si="92"/>
        <v>0</v>
      </c>
      <c r="H272" s="22">
        <f t="shared" si="92"/>
        <v>0</v>
      </c>
      <c r="I272" s="22">
        <f t="shared" si="92"/>
        <v>0</v>
      </c>
      <c r="J272" s="22">
        <f t="shared" si="92"/>
        <v>0</v>
      </c>
      <c r="K272" s="22">
        <f t="shared" si="92"/>
        <v>0</v>
      </c>
      <c r="L272" s="22">
        <f t="shared" si="92"/>
        <v>0</v>
      </c>
      <c r="M272" s="22">
        <f t="shared" si="92"/>
        <v>0</v>
      </c>
      <c r="N272" s="22">
        <f t="shared" si="92"/>
        <v>0</v>
      </c>
      <c r="O272" s="22">
        <f t="shared" si="92"/>
        <v>0</v>
      </c>
      <c r="P272" s="22">
        <f t="shared" si="92"/>
        <v>0</v>
      </c>
      <c r="Q272" s="22">
        <f t="shared" si="92"/>
        <v>0</v>
      </c>
      <c r="R272" s="22">
        <f t="shared" si="92"/>
        <v>0</v>
      </c>
      <c r="S272" s="22">
        <f t="shared" si="92"/>
        <v>0</v>
      </c>
      <c r="T272" s="22">
        <f t="shared" si="92"/>
        <v>0</v>
      </c>
      <c r="U272" s="22">
        <f t="shared" si="92"/>
        <v>0</v>
      </c>
      <c r="V272" s="22">
        <f t="shared" si="92"/>
        <v>81</v>
      </c>
      <c r="W272" s="22">
        <f t="shared" si="92"/>
        <v>114</v>
      </c>
      <c r="X272" s="22">
        <f t="shared" si="92"/>
        <v>140</v>
      </c>
      <c r="Y272" s="22">
        <f t="shared" si="92"/>
        <v>128</v>
      </c>
      <c r="Z272" s="22">
        <f t="shared" si="92"/>
        <v>143</v>
      </c>
      <c r="AA272" s="22">
        <f t="shared" si="92"/>
        <v>140</v>
      </c>
      <c r="AB272" s="22">
        <f t="shared" si="92"/>
        <v>132</v>
      </c>
      <c r="AC272" s="22">
        <f t="shared" si="92"/>
        <v>131</v>
      </c>
      <c r="AD272" s="22">
        <f t="shared" si="92"/>
        <v>113</v>
      </c>
      <c r="AE272" s="46">
        <f t="shared" si="92"/>
        <v>88</v>
      </c>
      <c r="AF272" s="46">
        <f t="shared" ref="AF272:AH272" si="93">AF241+AF249+AF257+AF265</f>
        <v>60</v>
      </c>
      <c r="AG272" s="46">
        <f t="shared" ref="AG272" si="94">AG241+AG249+AG257+AG265</f>
        <v>49</v>
      </c>
      <c r="AH272" s="46">
        <f t="shared" si="93"/>
        <v>33</v>
      </c>
      <c r="AI272" s="42"/>
      <c r="AJ272" s="68"/>
    </row>
    <row r="273" spans="1:36" s="2" customFormat="1" ht="14.45" customHeight="1" x14ac:dyDescent="0.3">
      <c r="A273" s="41" t="s">
        <v>19</v>
      </c>
      <c r="B273" s="29"/>
      <c r="C273" s="35">
        <f t="shared" si="91"/>
        <v>0</v>
      </c>
      <c r="D273" s="35">
        <f t="shared" ref="D273:AE273" si="95">D242+D250+D258+D266</f>
        <v>0</v>
      </c>
      <c r="E273" s="35">
        <f t="shared" si="95"/>
        <v>0</v>
      </c>
      <c r="F273" s="35">
        <f t="shared" si="95"/>
        <v>0</v>
      </c>
      <c r="G273" s="35">
        <f t="shared" si="95"/>
        <v>0</v>
      </c>
      <c r="H273" s="35">
        <f t="shared" si="95"/>
        <v>0</v>
      </c>
      <c r="I273" s="35">
        <f t="shared" si="95"/>
        <v>0</v>
      </c>
      <c r="J273" s="35">
        <f t="shared" si="95"/>
        <v>0</v>
      </c>
      <c r="K273" s="35">
        <f t="shared" si="95"/>
        <v>0</v>
      </c>
      <c r="L273" s="35">
        <f t="shared" si="95"/>
        <v>0</v>
      </c>
      <c r="M273" s="35">
        <f t="shared" si="95"/>
        <v>0</v>
      </c>
      <c r="N273" s="35">
        <f t="shared" si="95"/>
        <v>0</v>
      </c>
      <c r="O273" s="35">
        <f t="shared" si="95"/>
        <v>0</v>
      </c>
      <c r="P273" s="35">
        <f t="shared" si="95"/>
        <v>0</v>
      </c>
      <c r="Q273" s="35">
        <f t="shared" si="95"/>
        <v>0</v>
      </c>
      <c r="R273" s="35">
        <f t="shared" si="95"/>
        <v>0</v>
      </c>
      <c r="S273" s="35">
        <f t="shared" si="95"/>
        <v>0</v>
      </c>
      <c r="T273" s="35">
        <f t="shared" si="95"/>
        <v>0</v>
      </c>
      <c r="U273" s="35">
        <f t="shared" si="95"/>
        <v>0</v>
      </c>
      <c r="V273" s="35">
        <f t="shared" si="95"/>
        <v>37</v>
      </c>
      <c r="W273" s="35">
        <f t="shared" si="95"/>
        <v>267</v>
      </c>
      <c r="X273" s="35">
        <f t="shared" si="95"/>
        <v>319</v>
      </c>
      <c r="Y273" s="35">
        <f t="shared" si="95"/>
        <v>348</v>
      </c>
      <c r="Z273" s="35">
        <f t="shared" si="95"/>
        <v>359</v>
      </c>
      <c r="AA273" s="35">
        <f t="shared" si="95"/>
        <v>374</v>
      </c>
      <c r="AB273" s="35">
        <f t="shared" si="95"/>
        <v>390</v>
      </c>
      <c r="AC273" s="35">
        <f t="shared" si="95"/>
        <v>393</v>
      </c>
      <c r="AD273" s="35">
        <f t="shared" si="95"/>
        <v>390</v>
      </c>
      <c r="AE273" s="42">
        <f t="shared" si="95"/>
        <v>346</v>
      </c>
      <c r="AF273" s="42">
        <f t="shared" ref="AF273:AH273" si="96">AF242+AF250+AF258+AF266</f>
        <v>339</v>
      </c>
      <c r="AG273" s="42">
        <f t="shared" ref="AG273" si="97">AG242+AG250+AG258+AG266</f>
        <v>344</v>
      </c>
      <c r="AH273" s="42">
        <f t="shared" si="96"/>
        <v>350</v>
      </c>
      <c r="AI273" s="42"/>
      <c r="AJ273" s="68"/>
    </row>
    <row r="274" spans="1:36" s="2" customFormat="1" ht="14.45" customHeight="1" x14ac:dyDescent="0.3">
      <c r="A274" s="44" t="s">
        <v>20</v>
      </c>
      <c r="B274" s="45"/>
      <c r="C274" s="22">
        <f t="shared" si="91"/>
        <v>1847</v>
      </c>
      <c r="D274" s="22">
        <f t="shared" ref="D274:AE274" si="98">D243+D251+D259+D267</f>
        <v>2025</v>
      </c>
      <c r="E274" s="22">
        <f t="shared" si="98"/>
        <v>2161</v>
      </c>
      <c r="F274" s="22">
        <f t="shared" si="98"/>
        <v>2043</v>
      </c>
      <c r="G274" s="22">
        <f t="shared" si="98"/>
        <v>2096</v>
      </c>
      <c r="H274" s="22">
        <f t="shared" si="98"/>
        <v>2169</v>
      </c>
      <c r="I274" s="22">
        <f t="shared" si="98"/>
        <v>2276</v>
      </c>
      <c r="J274" s="22">
        <f t="shared" si="98"/>
        <v>2106</v>
      </c>
      <c r="K274" s="22">
        <f t="shared" si="98"/>
        <v>2055</v>
      </c>
      <c r="L274" s="22">
        <f t="shared" si="98"/>
        <v>2058</v>
      </c>
      <c r="M274" s="22">
        <f t="shared" si="98"/>
        <v>2112</v>
      </c>
      <c r="N274" s="22">
        <f t="shared" si="98"/>
        <v>2165</v>
      </c>
      <c r="O274" s="22">
        <f t="shared" si="98"/>
        <v>2197</v>
      </c>
      <c r="P274" s="22">
        <f t="shared" si="98"/>
        <v>2364</v>
      </c>
      <c r="Q274" s="22">
        <f t="shared" si="98"/>
        <v>2269</v>
      </c>
      <c r="R274" s="22">
        <f t="shared" si="98"/>
        <v>2170</v>
      </c>
      <c r="S274" s="22">
        <f t="shared" si="98"/>
        <v>2040</v>
      </c>
      <c r="T274" s="22">
        <f t="shared" si="98"/>
        <v>2008</v>
      </c>
      <c r="U274" s="22">
        <f t="shared" si="98"/>
        <v>2016</v>
      </c>
      <c r="V274" s="22">
        <f t="shared" si="98"/>
        <v>1890</v>
      </c>
      <c r="W274" s="22">
        <f t="shared" si="98"/>
        <v>1807</v>
      </c>
      <c r="X274" s="22">
        <f t="shared" si="98"/>
        <v>1781</v>
      </c>
      <c r="Y274" s="22">
        <f t="shared" si="98"/>
        <v>1648</v>
      </c>
      <c r="Z274" s="22">
        <f t="shared" si="98"/>
        <v>1600</v>
      </c>
      <c r="AA274" s="22">
        <f t="shared" si="98"/>
        <v>1541</v>
      </c>
      <c r="AB274" s="22">
        <f t="shared" si="98"/>
        <v>1501</v>
      </c>
      <c r="AC274" s="22">
        <f t="shared" si="98"/>
        <v>1505</v>
      </c>
      <c r="AD274" s="22">
        <f t="shared" si="98"/>
        <v>1435</v>
      </c>
      <c r="AE274" s="46">
        <f t="shared" si="98"/>
        <v>1368</v>
      </c>
      <c r="AF274" s="46">
        <f t="shared" ref="AF274:AH274" si="99">AF243+AF251+AF259+AF267</f>
        <v>1451</v>
      </c>
      <c r="AG274" s="46">
        <f t="shared" ref="AG274" si="100">AG243+AG251+AG259+AG267</f>
        <v>1398</v>
      </c>
      <c r="AH274" s="46">
        <f t="shared" si="99"/>
        <v>1343</v>
      </c>
      <c r="AI274" s="42"/>
      <c r="AJ274" s="68"/>
    </row>
    <row r="275" spans="1:36" s="2" customFormat="1" ht="14.45" customHeight="1" x14ac:dyDescent="0.3">
      <c r="A275" s="41" t="s">
        <v>21</v>
      </c>
      <c r="B275" s="29"/>
      <c r="C275" s="35">
        <f t="shared" si="91"/>
        <v>0</v>
      </c>
      <c r="D275" s="35">
        <f t="shared" ref="D275:AE275" si="101">D244+D252+D260+D268</f>
        <v>0</v>
      </c>
      <c r="E275" s="35">
        <f t="shared" si="101"/>
        <v>0</v>
      </c>
      <c r="F275" s="35">
        <f t="shared" si="101"/>
        <v>0</v>
      </c>
      <c r="G275" s="35">
        <f t="shared" si="101"/>
        <v>0</v>
      </c>
      <c r="H275" s="35">
        <f t="shared" si="101"/>
        <v>0</v>
      </c>
      <c r="I275" s="35">
        <f t="shared" si="101"/>
        <v>0</v>
      </c>
      <c r="J275" s="35">
        <f t="shared" si="101"/>
        <v>180</v>
      </c>
      <c r="K275" s="35">
        <f t="shared" si="101"/>
        <v>216</v>
      </c>
      <c r="L275" s="35">
        <f t="shared" si="101"/>
        <v>264</v>
      </c>
      <c r="M275" s="35">
        <f t="shared" si="101"/>
        <v>279</v>
      </c>
      <c r="N275" s="35">
        <f t="shared" si="101"/>
        <v>298</v>
      </c>
      <c r="O275" s="35">
        <f t="shared" si="101"/>
        <v>315</v>
      </c>
      <c r="P275" s="35">
        <f t="shared" si="101"/>
        <v>329</v>
      </c>
      <c r="Q275" s="35">
        <f t="shared" si="101"/>
        <v>302</v>
      </c>
      <c r="R275" s="35">
        <f t="shared" si="101"/>
        <v>346</v>
      </c>
      <c r="S275" s="35">
        <f t="shared" si="101"/>
        <v>325</v>
      </c>
      <c r="T275" s="35">
        <f t="shared" si="101"/>
        <v>372</v>
      </c>
      <c r="U275" s="35">
        <f t="shared" si="101"/>
        <v>375</v>
      </c>
      <c r="V275" s="35">
        <f t="shared" si="101"/>
        <v>329</v>
      </c>
      <c r="W275" s="35">
        <f t="shared" si="101"/>
        <v>127</v>
      </c>
      <c r="X275" s="35">
        <f t="shared" si="101"/>
        <v>125</v>
      </c>
      <c r="Y275" s="35">
        <f t="shared" si="101"/>
        <v>86</v>
      </c>
      <c r="Z275" s="35">
        <f t="shared" si="101"/>
        <v>135</v>
      </c>
      <c r="AA275" s="35">
        <f t="shared" si="101"/>
        <v>139</v>
      </c>
      <c r="AB275" s="35">
        <f t="shared" si="101"/>
        <v>100</v>
      </c>
      <c r="AC275" s="35">
        <f t="shared" si="101"/>
        <v>93</v>
      </c>
      <c r="AD275" s="35">
        <f t="shared" si="101"/>
        <v>69</v>
      </c>
      <c r="AE275" s="42">
        <f t="shared" si="101"/>
        <v>88</v>
      </c>
      <c r="AF275" s="42">
        <f t="shared" ref="AF275:AH275" si="102">AF244+AF252+AF260+AF268</f>
        <v>62</v>
      </c>
      <c r="AG275" s="42">
        <f t="shared" ref="AG275" si="103">AG244+AG252+AG260+AG268</f>
        <v>41</v>
      </c>
      <c r="AH275" s="42">
        <f t="shared" si="102"/>
        <v>28</v>
      </c>
      <c r="AI275" s="42"/>
      <c r="AJ275" s="68"/>
    </row>
    <row r="276" spans="1:36" s="2" customFormat="1" ht="14.45" customHeight="1" x14ac:dyDescent="0.3">
      <c r="A276" s="44" t="s">
        <v>22</v>
      </c>
      <c r="B276" s="45"/>
      <c r="C276" s="22">
        <f t="shared" si="91"/>
        <v>0</v>
      </c>
      <c r="D276" s="22">
        <f t="shared" ref="D276:AE276" si="104">D245+D253+D261+D269</f>
        <v>0</v>
      </c>
      <c r="E276" s="22">
        <f t="shared" si="104"/>
        <v>0</v>
      </c>
      <c r="F276" s="22">
        <f t="shared" si="104"/>
        <v>0</v>
      </c>
      <c r="G276" s="22">
        <f t="shared" si="104"/>
        <v>0</v>
      </c>
      <c r="H276" s="22">
        <f t="shared" si="104"/>
        <v>0</v>
      </c>
      <c r="I276" s="22">
        <f t="shared" si="104"/>
        <v>0</v>
      </c>
      <c r="J276" s="22">
        <f t="shared" si="104"/>
        <v>0</v>
      </c>
      <c r="K276" s="22">
        <f t="shared" si="104"/>
        <v>0</v>
      </c>
      <c r="L276" s="22">
        <f t="shared" si="104"/>
        <v>0</v>
      </c>
      <c r="M276" s="22">
        <f t="shared" si="104"/>
        <v>0</v>
      </c>
      <c r="N276" s="22">
        <f t="shared" si="104"/>
        <v>0</v>
      </c>
      <c r="O276" s="22">
        <f t="shared" si="104"/>
        <v>0</v>
      </c>
      <c r="P276" s="22">
        <f t="shared" si="104"/>
        <v>0</v>
      </c>
      <c r="Q276" s="22">
        <f t="shared" si="104"/>
        <v>0</v>
      </c>
      <c r="R276" s="22">
        <f t="shared" si="104"/>
        <v>0</v>
      </c>
      <c r="S276" s="22">
        <f t="shared" si="104"/>
        <v>0</v>
      </c>
      <c r="T276" s="22">
        <f t="shared" si="104"/>
        <v>0</v>
      </c>
      <c r="U276" s="22">
        <f t="shared" si="104"/>
        <v>0</v>
      </c>
      <c r="V276" s="22">
        <f t="shared" si="104"/>
        <v>0</v>
      </c>
      <c r="W276" s="22">
        <f t="shared" si="104"/>
        <v>0</v>
      </c>
      <c r="X276" s="22">
        <f t="shared" si="104"/>
        <v>23</v>
      </c>
      <c r="Y276" s="22">
        <f t="shared" si="104"/>
        <v>19</v>
      </c>
      <c r="Z276" s="22">
        <f t="shared" si="104"/>
        <v>14</v>
      </c>
      <c r="AA276" s="22">
        <f t="shared" si="104"/>
        <v>14</v>
      </c>
      <c r="AB276" s="22">
        <f t="shared" si="104"/>
        <v>11</v>
      </c>
      <c r="AC276" s="22">
        <f t="shared" si="104"/>
        <v>10</v>
      </c>
      <c r="AD276" s="22">
        <f t="shared" si="104"/>
        <v>9</v>
      </c>
      <c r="AE276" s="46">
        <f t="shared" si="104"/>
        <v>24</v>
      </c>
      <c r="AF276" s="46">
        <f t="shared" ref="AF276:AH276" si="105">AF245+AF253+AF261+AF269</f>
        <v>19</v>
      </c>
      <c r="AG276" s="46">
        <f t="shared" ref="AG276" si="106">AG245+AG253+AG261+AG269</f>
        <v>17</v>
      </c>
      <c r="AH276" s="46">
        <f t="shared" si="105"/>
        <v>18</v>
      </c>
      <c r="AI276" s="42"/>
      <c r="AJ276" s="68"/>
    </row>
    <row r="277" spans="1:36" s="2" customFormat="1" ht="14.45" customHeight="1" x14ac:dyDescent="0.3">
      <c r="A277" s="41" t="s">
        <v>23</v>
      </c>
      <c r="B277" s="29"/>
      <c r="C277" s="35">
        <f t="shared" si="91"/>
        <v>0</v>
      </c>
      <c r="D277" s="35">
        <f t="shared" ref="D277:AE277" si="107">D246+D254+D262+D270</f>
        <v>0</v>
      </c>
      <c r="E277" s="35">
        <f t="shared" si="107"/>
        <v>0</v>
      </c>
      <c r="F277" s="35">
        <f t="shared" si="107"/>
        <v>0</v>
      </c>
      <c r="G277" s="35">
        <f t="shared" si="107"/>
        <v>0</v>
      </c>
      <c r="H277" s="35">
        <f t="shared" si="107"/>
        <v>0</v>
      </c>
      <c r="I277" s="35">
        <f t="shared" si="107"/>
        <v>0</v>
      </c>
      <c r="J277" s="35">
        <f t="shared" si="107"/>
        <v>0</v>
      </c>
      <c r="K277" s="35">
        <f t="shared" si="107"/>
        <v>0</v>
      </c>
      <c r="L277" s="35">
        <f t="shared" si="107"/>
        <v>0</v>
      </c>
      <c r="M277" s="35">
        <f t="shared" si="107"/>
        <v>0</v>
      </c>
      <c r="N277" s="35">
        <f t="shared" si="107"/>
        <v>0</v>
      </c>
      <c r="O277" s="35">
        <f t="shared" si="107"/>
        <v>0</v>
      </c>
      <c r="P277" s="35">
        <f t="shared" si="107"/>
        <v>0</v>
      </c>
      <c r="Q277" s="35">
        <f t="shared" si="107"/>
        <v>0</v>
      </c>
      <c r="R277" s="35">
        <f t="shared" si="107"/>
        <v>0</v>
      </c>
      <c r="S277" s="35">
        <f t="shared" si="107"/>
        <v>0</v>
      </c>
      <c r="T277" s="35">
        <f t="shared" si="107"/>
        <v>0</v>
      </c>
      <c r="U277" s="35">
        <f t="shared" si="107"/>
        <v>0</v>
      </c>
      <c r="V277" s="35">
        <f t="shared" si="107"/>
        <v>0</v>
      </c>
      <c r="W277" s="35">
        <f t="shared" si="107"/>
        <v>71</v>
      </c>
      <c r="X277" s="35">
        <f t="shared" si="107"/>
        <v>139</v>
      </c>
      <c r="Y277" s="35">
        <f t="shared" si="107"/>
        <v>161</v>
      </c>
      <c r="Z277" s="35">
        <f t="shared" si="107"/>
        <v>150</v>
      </c>
      <c r="AA277" s="35">
        <f t="shared" si="107"/>
        <v>174</v>
      </c>
      <c r="AB277" s="35">
        <f t="shared" si="107"/>
        <v>246</v>
      </c>
      <c r="AC277" s="35">
        <f t="shared" si="107"/>
        <v>340</v>
      </c>
      <c r="AD277" s="35">
        <f t="shared" si="107"/>
        <v>442</v>
      </c>
      <c r="AE277" s="42">
        <f t="shared" si="107"/>
        <v>509</v>
      </c>
      <c r="AF277" s="42">
        <f t="shared" ref="AF277:AH277" si="108">AF246+AF254+AF262+AF270</f>
        <v>555</v>
      </c>
      <c r="AG277" s="42">
        <f t="shared" ref="AG277" si="109">AG246+AG254+AG262+AG270</f>
        <v>600</v>
      </c>
      <c r="AH277" s="42">
        <f t="shared" si="108"/>
        <v>626</v>
      </c>
      <c r="AI277" s="42"/>
      <c r="AJ277" s="68"/>
    </row>
    <row r="278" spans="1:36" s="2" customFormat="1" ht="14.45" customHeight="1" x14ac:dyDescent="0.3">
      <c r="A278" s="41" t="s">
        <v>121</v>
      </c>
      <c r="B278" s="29"/>
      <c r="C278" s="35">
        <f t="shared" si="91"/>
        <v>0</v>
      </c>
      <c r="D278" s="35">
        <f t="shared" ref="D278:AE278" si="110">D247+D255+D263+D271</f>
        <v>0</v>
      </c>
      <c r="E278" s="35">
        <f t="shared" si="110"/>
        <v>0</v>
      </c>
      <c r="F278" s="35">
        <f t="shared" si="110"/>
        <v>0</v>
      </c>
      <c r="G278" s="35">
        <f t="shared" si="110"/>
        <v>0</v>
      </c>
      <c r="H278" s="35">
        <f t="shared" si="110"/>
        <v>0</v>
      </c>
      <c r="I278" s="35">
        <f t="shared" si="110"/>
        <v>0</v>
      </c>
      <c r="J278" s="35">
        <f t="shared" si="110"/>
        <v>0</v>
      </c>
      <c r="K278" s="35">
        <f t="shared" si="110"/>
        <v>0</v>
      </c>
      <c r="L278" s="35">
        <f t="shared" si="110"/>
        <v>0</v>
      </c>
      <c r="M278" s="35">
        <f t="shared" si="110"/>
        <v>0</v>
      </c>
      <c r="N278" s="35">
        <f t="shared" si="110"/>
        <v>0</v>
      </c>
      <c r="O278" s="35">
        <f t="shared" si="110"/>
        <v>0</v>
      </c>
      <c r="P278" s="35">
        <f t="shared" si="110"/>
        <v>0</v>
      </c>
      <c r="Q278" s="35">
        <f t="shared" si="110"/>
        <v>0</v>
      </c>
      <c r="R278" s="35">
        <f t="shared" si="110"/>
        <v>0</v>
      </c>
      <c r="S278" s="35">
        <f t="shared" si="110"/>
        <v>0</v>
      </c>
      <c r="T278" s="35">
        <f t="shared" si="110"/>
        <v>0</v>
      </c>
      <c r="U278" s="35">
        <f t="shared" si="110"/>
        <v>0</v>
      </c>
      <c r="V278" s="35">
        <f t="shared" si="110"/>
        <v>0</v>
      </c>
      <c r="W278" s="35">
        <f t="shared" si="110"/>
        <v>0</v>
      </c>
      <c r="X278" s="35">
        <f t="shared" si="110"/>
        <v>0</v>
      </c>
      <c r="Y278" s="35">
        <f t="shared" si="110"/>
        <v>0</v>
      </c>
      <c r="Z278" s="35">
        <f t="shared" si="110"/>
        <v>0</v>
      </c>
      <c r="AA278" s="35">
        <f t="shared" si="110"/>
        <v>0</v>
      </c>
      <c r="AB278" s="35">
        <f t="shared" si="110"/>
        <v>0</v>
      </c>
      <c r="AC278" s="35">
        <f t="shared" si="110"/>
        <v>0</v>
      </c>
      <c r="AD278" s="35">
        <f t="shared" si="110"/>
        <v>0</v>
      </c>
      <c r="AE278" s="42">
        <f t="shared" si="110"/>
        <v>30</v>
      </c>
      <c r="AF278" s="42">
        <f t="shared" ref="AF278:AH278" si="111">AF247+AF255+AF263+AF271</f>
        <v>27</v>
      </c>
      <c r="AG278" s="42">
        <f t="shared" ref="AG278" si="112">AG247+AG255+AG263+AG271</f>
        <v>22</v>
      </c>
      <c r="AH278" s="42">
        <f t="shared" si="111"/>
        <v>19</v>
      </c>
      <c r="AI278" s="42"/>
      <c r="AJ278" s="68"/>
    </row>
    <row r="279" spans="1:36" s="3" customFormat="1" ht="14.45" customHeight="1" x14ac:dyDescent="0.3">
      <c r="A279" s="44" t="s">
        <v>24</v>
      </c>
      <c r="B279" s="36"/>
      <c r="C279" s="23">
        <f>SUM(C272:C278)</f>
        <v>1847</v>
      </c>
      <c r="D279" s="23">
        <f t="shared" ref="D279:AD279" si="113">SUM(D272:D278)</f>
        <v>2025</v>
      </c>
      <c r="E279" s="23">
        <f t="shared" si="113"/>
        <v>2161</v>
      </c>
      <c r="F279" s="23">
        <f t="shared" si="113"/>
        <v>2043</v>
      </c>
      <c r="G279" s="23">
        <f t="shared" si="113"/>
        <v>2096</v>
      </c>
      <c r="H279" s="23">
        <f t="shared" si="113"/>
        <v>2169</v>
      </c>
      <c r="I279" s="23">
        <f t="shared" si="113"/>
        <v>2276</v>
      </c>
      <c r="J279" s="23">
        <f t="shared" si="113"/>
        <v>2286</v>
      </c>
      <c r="K279" s="23">
        <f t="shared" si="113"/>
        <v>2271</v>
      </c>
      <c r="L279" s="23">
        <f t="shared" si="113"/>
        <v>2322</v>
      </c>
      <c r="M279" s="23">
        <f t="shared" si="113"/>
        <v>2391</v>
      </c>
      <c r="N279" s="23">
        <f t="shared" si="113"/>
        <v>2463</v>
      </c>
      <c r="O279" s="23">
        <f t="shared" si="113"/>
        <v>2512</v>
      </c>
      <c r="P279" s="23">
        <f t="shared" si="113"/>
        <v>2693</v>
      </c>
      <c r="Q279" s="23">
        <f t="shared" si="113"/>
        <v>2571</v>
      </c>
      <c r="R279" s="23">
        <f t="shared" si="113"/>
        <v>2516</v>
      </c>
      <c r="S279" s="23">
        <f t="shared" si="113"/>
        <v>2365</v>
      </c>
      <c r="T279" s="23">
        <f t="shared" si="113"/>
        <v>2380</v>
      </c>
      <c r="U279" s="23">
        <f t="shared" si="113"/>
        <v>2391</v>
      </c>
      <c r="V279" s="23">
        <f t="shared" si="113"/>
        <v>2337</v>
      </c>
      <c r="W279" s="23">
        <f t="shared" si="113"/>
        <v>2386</v>
      </c>
      <c r="X279" s="23">
        <f t="shared" si="113"/>
        <v>2527</v>
      </c>
      <c r="Y279" s="23">
        <f t="shared" si="113"/>
        <v>2390</v>
      </c>
      <c r="Z279" s="23">
        <f t="shared" si="113"/>
        <v>2401</v>
      </c>
      <c r="AA279" s="23">
        <f t="shared" si="113"/>
        <v>2382</v>
      </c>
      <c r="AB279" s="23">
        <f t="shared" si="113"/>
        <v>2380</v>
      </c>
      <c r="AC279" s="23">
        <f t="shared" si="113"/>
        <v>2472</v>
      </c>
      <c r="AD279" s="23">
        <f t="shared" si="113"/>
        <v>2458</v>
      </c>
      <c r="AE279" s="47">
        <f>SUM(AE272:AE278)</f>
        <v>2453</v>
      </c>
      <c r="AF279" s="47">
        <f>SUM(AF272:AF278)</f>
        <v>2513</v>
      </c>
      <c r="AG279" s="47">
        <f>SUM(AG272:AG278)</f>
        <v>2471</v>
      </c>
      <c r="AH279" s="47">
        <f>SUM(AH272:AH278)</f>
        <v>2417</v>
      </c>
      <c r="AI279" s="65"/>
      <c r="AJ279" s="65"/>
    </row>
    <row r="280" spans="1:36" s="3" customFormat="1" ht="14.45" customHeight="1" x14ac:dyDescent="0.3">
      <c r="A280" s="71" t="s">
        <v>98</v>
      </c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65"/>
      <c r="AJ280" s="65"/>
    </row>
    <row r="281" spans="1:36" s="1" customFormat="1" ht="14.45" customHeight="1" x14ac:dyDescent="0.1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64"/>
      <c r="AJ281" s="64"/>
    </row>
    <row r="282" spans="1:36" s="2" customFormat="1" ht="14.45" customHeight="1" x14ac:dyDescent="0.3">
      <c r="A282" s="39" t="s">
        <v>8</v>
      </c>
      <c r="B282" s="28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40"/>
      <c r="AF282" s="40"/>
      <c r="AG282" s="40"/>
      <c r="AH282" s="40"/>
      <c r="AI282" s="16"/>
      <c r="AJ282" s="16"/>
    </row>
    <row r="283" spans="1:36" s="2" customFormat="1" ht="14.45" customHeight="1" x14ac:dyDescent="0.3">
      <c r="A283" s="41"/>
      <c r="B283" s="29" t="s">
        <v>6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42">
        <v>2</v>
      </c>
      <c r="AF283" s="42">
        <v>0</v>
      </c>
      <c r="AG283" s="42">
        <v>0</v>
      </c>
      <c r="AH283" s="42">
        <v>0</v>
      </c>
      <c r="AI283" s="16"/>
      <c r="AJ283" s="16"/>
    </row>
    <row r="284" spans="1:36" s="2" customFormat="1" ht="14.45" customHeight="1" x14ac:dyDescent="0.3">
      <c r="A284" s="39"/>
      <c r="B284" s="28" t="s">
        <v>7</v>
      </c>
      <c r="C284" s="20"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2</v>
      </c>
      <c r="W284" s="20">
        <v>13</v>
      </c>
      <c r="X284" s="20">
        <v>0</v>
      </c>
      <c r="Y284" s="20">
        <v>0</v>
      </c>
      <c r="Z284" s="20">
        <v>0</v>
      </c>
      <c r="AA284" s="20">
        <v>0</v>
      </c>
      <c r="AB284" s="20">
        <v>0</v>
      </c>
      <c r="AC284" s="20">
        <v>0</v>
      </c>
      <c r="AD284" s="20">
        <v>0</v>
      </c>
      <c r="AE284" s="40">
        <v>1</v>
      </c>
      <c r="AF284" s="40">
        <v>0</v>
      </c>
      <c r="AG284" s="40">
        <v>0</v>
      </c>
      <c r="AH284" s="40">
        <v>0</v>
      </c>
      <c r="AI284" s="16"/>
      <c r="AJ284" s="16"/>
    </row>
    <row r="285" spans="1:36" s="2" customFormat="1" ht="14.45" customHeight="1" x14ac:dyDescent="0.3">
      <c r="A285" s="41"/>
      <c r="B285" s="29" t="s">
        <v>1</v>
      </c>
      <c r="C285" s="35">
        <v>1090</v>
      </c>
      <c r="D285" s="35">
        <v>1225</v>
      </c>
      <c r="E285" s="35">
        <v>1336</v>
      </c>
      <c r="F285" s="35">
        <v>1271</v>
      </c>
      <c r="G285" s="35">
        <v>1296</v>
      </c>
      <c r="H285" s="35">
        <v>1423</v>
      </c>
      <c r="I285" s="35">
        <v>1590</v>
      </c>
      <c r="J285" s="35">
        <v>1433</v>
      </c>
      <c r="K285" s="35">
        <v>1373</v>
      </c>
      <c r="L285" s="35">
        <v>226</v>
      </c>
      <c r="M285" s="35">
        <v>218</v>
      </c>
      <c r="N285" s="35">
        <v>212</v>
      </c>
      <c r="O285" s="35">
        <v>252</v>
      </c>
      <c r="P285" s="35">
        <v>89</v>
      </c>
      <c r="Q285" s="35">
        <v>83</v>
      </c>
      <c r="R285" s="35">
        <v>118</v>
      </c>
      <c r="S285" s="35">
        <v>104</v>
      </c>
      <c r="T285" s="35">
        <v>96</v>
      </c>
      <c r="U285" s="35">
        <v>80</v>
      </c>
      <c r="V285" s="35">
        <v>78</v>
      </c>
      <c r="W285" s="35">
        <v>69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42">
        <v>7</v>
      </c>
      <c r="AF285" s="42">
        <v>0</v>
      </c>
      <c r="AG285" s="42">
        <v>0</v>
      </c>
      <c r="AH285" s="42">
        <v>0</v>
      </c>
      <c r="AI285" s="16"/>
      <c r="AJ285" s="16"/>
    </row>
    <row r="286" spans="1:36" s="2" customFormat="1" ht="14.45" customHeight="1" x14ac:dyDescent="0.3">
      <c r="A286" s="39"/>
      <c r="B286" s="28" t="s">
        <v>2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135</v>
      </c>
      <c r="K286" s="20">
        <v>153</v>
      </c>
      <c r="L286" s="20">
        <v>35</v>
      </c>
      <c r="M286" s="20">
        <v>28</v>
      </c>
      <c r="N286" s="20">
        <v>30</v>
      </c>
      <c r="O286" s="20">
        <v>28</v>
      </c>
      <c r="P286" s="20">
        <v>10</v>
      </c>
      <c r="Q286" s="20">
        <v>8</v>
      </c>
      <c r="R286" s="20">
        <v>60</v>
      </c>
      <c r="S286" s="20">
        <v>42</v>
      </c>
      <c r="T286" s="20">
        <v>40</v>
      </c>
      <c r="U286" s="20">
        <v>36</v>
      </c>
      <c r="V286" s="20">
        <v>39</v>
      </c>
      <c r="W286" s="20">
        <v>18</v>
      </c>
      <c r="X286" s="20">
        <v>0</v>
      </c>
      <c r="Y286" s="20">
        <v>0</v>
      </c>
      <c r="Z286" s="20">
        <v>0</v>
      </c>
      <c r="AA286" s="20">
        <v>0</v>
      </c>
      <c r="AB286" s="20">
        <v>0</v>
      </c>
      <c r="AC286" s="20">
        <v>0</v>
      </c>
      <c r="AD286" s="20">
        <v>0</v>
      </c>
      <c r="AE286" s="40">
        <v>10</v>
      </c>
      <c r="AF286" s="40">
        <v>0</v>
      </c>
      <c r="AG286" s="40">
        <v>0</v>
      </c>
      <c r="AH286" s="40">
        <v>0</v>
      </c>
      <c r="AI286" s="16"/>
      <c r="AJ286" s="16"/>
    </row>
    <row r="287" spans="1:36" s="2" customFormat="1" ht="14.45" customHeight="1" x14ac:dyDescent="0.3">
      <c r="A287" s="41"/>
      <c r="B287" s="29" t="s">
        <v>3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42">
        <v>0</v>
      </c>
      <c r="AF287" s="42">
        <v>0</v>
      </c>
      <c r="AG287" s="42">
        <v>0</v>
      </c>
      <c r="AH287" s="42">
        <v>0</v>
      </c>
      <c r="AI287" s="16"/>
      <c r="AJ287" s="16"/>
    </row>
    <row r="288" spans="1:36" s="2" customFormat="1" ht="14.45" customHeight="1" x14ac:dyDescent="0.3">
      <c r="A288" s="39"/>
      <c r="B288" s="28" t="s">
        <v>4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  <c r="AC288" s="20">
        <v>0</v>
      </c>
      <c r="AD288" s="20">
        <v>0</v>
      </c>
      <c r="AE288" s="40">
        <v>2</v>
      </c>
      <c r="AF288" s="40">
        <v>0</v>
      </c>
      <c r="AG288" s="40">
        <v>0</v>
      </c>
      <c r="AH288" s="40">
        <v>0</v>
      </c>
      <c r="AI288" s="16"/>
      <c r="AJ288" s="16"/>
    </row>
    <row r="289" spans="1:36" s="2" customFormat="1" ht="14.45" customHeight="1" x14ac:dyDescent="0.3">
      <c r="A289" s="39"/>
      <c r="B289" s="28" t="s">
        <v>120</v>
      </c>
      <c r="C289" s="20">
        <v>0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C289" s="20">
        <v>0</v>
      </c>
      <c r="AD289" s="20">
        <v>0</v>
      </c>
      <c r="AE289" s="40">
        <v>3</v>
      </c>
      <c r="AF289" s="40">
        <v>0</v>
      </c>
      <c r="AG289" s="40">
        <v>0</v>
      </c>
      <c r="AH289" s="40">
        <v>0</v>
      </c>
      <c r="AI289" s="16"/>
      <c r="AJ289" s="16"/>
    </row>
    <row r="290" spans="1:36" s="2" customFormat="1" ht="14.45" customHeight="1" x14ac:dyDescent="0.3">
      <c r="A290" s="41" t="s">
        <v>40</v>
      </c>
      <c r="B290" s="29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42"/>
      <c r="AF290" s="42"/>
      <c r="AG290" s="42"/>
      <c r="AH290" s="42"/>
      <c r="AI290" s="16"/>
      <c r="AJ290" s="16"/>
    </row>
    <row r="291" spans="1:36" s="2" customFormat="1" ht="14.45" customHeight="1" x14ac:dyDescent="0.3">
      <c r="A291" s="39"/>
      <c r="B291" s="28" t="s">
        <v>6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4</v>
      </c>
      <c r="Y291" s="20">
        <v>3</v>
      </c>
      <c r="Z291" s="20">
        <v>3</v>
      </c>
      <c r="AA291" s="20">
        <v>3</v>
      </c>
      <c r="AB291" s="20">
        <v>4</v>
      </c>
      <c r="AC291" s="20">
        <v>5</v>
      </c>
      <c r="AD291" s="20">
        <v>3</v>
      </c>
      <c r="AE291" s="40">
        <v>3</v>
      </c>
      <c r="AF291" s="40">
        <v>6</v>
      </c>
      <c r="AG291" s="40">
        <v>4</v>
      </c>
      <c r="AH291" s="40">
        <v>4</v>
      </c>
      <c r="AI291" s="16"/>
      <c r="AJ291" s="16"/>
    </row>
    <row r="292" spans="1:36" s="2" customFormat="1" ht="14.45" customHeight="1" x14ac:dyDescent="0.3">
      <c r="A292" s="41"/>
      <c r="B292" s="29" t="s">
        <v>7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3</v>
      </c>
      <c r="X292" s="35">
        <v>11</v>
      </c>
      <c r="Y292" s="35">
        <v>13</v>
      </c>
      <c r="Z292" s="35">
        <v>12</v>
      </c>
      <c r="AA292" s="35">
        <v>10</v>
      </c>
      <c r="AB292" s="35">
        <v>11</v>
      </c>
      <c r="AC292" s="35">
        <v>14</v>
      </c>
      <c r="AD292" s="35">
        <v>12</v>
      </c>
      <c r="AE292" s="42">
        <v>11</v>
      </c>
      <c r="AF292" s="42">
        <v>9</v>
      </c>
      <c r="AG292" s="42">
        <v>14</v>
      </c>
      <c r="AH292" s="42">
        <v>10</v>
      </c>
      <c r="AI292" s="16"/>
      <c r="AJ292" s="16"/>
    </row>
    <row r="293" spans="1:36" s="2" customFormat="1" ht="14.45" customHeight="1" x14ac:dyDescent="0.3">
      <c r="A293" s="39"/>
      <c r="B293" s="28" t="s">
        <v>1</v>
      </c>
      <c r="C293" s="20">
        <v>104</v>
      </c>
      <c r="D293" s="20">
        <v>95</v>
      </c>
      <c r="E293" s="20">
        <v>91</v>
      </c>
      <c r="F293" s="20">
        <v>85</v>
      </c>
      <c r="G293" s="20">
        <v>75</v>
      </c>
      <c r="H293" s="20">
        <v>64</v>
      </c>
      <c r="I293" s="20">
        <v>65</v>
      </c>
      <c r="J293" s="20">
        <v>62</v>
      </c>
      <c r="K293" s="20">
        <v>58</v>
      </c>
      <c r="L293" s="20">
        <v>55</v>
      </c>
      <c r="M293" s="20">
        <v>64</v>
      </c>
      <c r="N293" s="20">
        <v>59</v>
      </c>
      <c r="O293" s="20">
        <v>117</v>
      </c>
      <c r="P293" s="20">
        <v>91</v>
      </c>
      <c r="Q293" s="20">
        <v>75</v>
      </c>
      <c r="R293" s="20">
        <v>63</v>
      </c>
      <c r="S293" s="20">
        <v>59</v>
      </c>
      <c r="T293" s="20">
        <v>46</v>
      </c>
      <c r="U293" s="20">
        <v>44</v>
      </c>
      <c r="V293" s="20">
        <v>44</v>
      </c>
      <c r="W293" s="20">
        <v>35</v>
      </c>
      <c r="X293" s="20">
        <v>58</v>
      </c>
      <c r="Y293" s="20">
        <v>47</v>
      </c>
      <c r="Z293" s="20">
        <v>50</v>
      </c>
      <c r="AA293" s="20">
        <v>34</v>
      </c>
      <c r="AB293" s="20">
        <v>26</v>
      </c>
      <c r="AC293" s="20">
        <v>33</v>
      </c>
      <c r="AD293" s="20">
        <v>27</v>
      </c>
      <c r="AE293" s="40">
        <v>18</v>
      </c>
      <c r="AF293" s="40">
        <v>68</v>
      </c>
      <c r="AG293" s="40">
        <v>61</v>
      </c>
      <c r="AH293" s="40">
        <v>62</v>
      </c>
      <c r="AI293" s="16"/>
      <c r="AJ293" s="16"/>
    </row>
    <row r="294" spans="1:36" s="2" customFormat="1" ht="14.45" customHeight="1" x14ac:dyDescent="0.3">
      <c r="A294" s="41"/>
      <c r="B294" s="29" t="s">
        <v>2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3</v>
      </c>
      <c r="K294" s="35">
        <v>7</v>
      </c>
      <c r="L294" s="35">
        <v>7</v>
      </c>
      <c r="M294" s="35">
        <v>10</v>
      </c>
      <c r="N294" s="35">
        <v>12</v>
      </c>
      <c r="O294" s="35">
        <v>38</v>
      </c>
      <c r="P294" s="35">
        <v>26</v>
      </c>
      <c r="Q294" s="35">
        <v>16</v>
      </c>
      <c r="R294" s="35">
        <v>8</v>
      </c>
      <c r="S294" s="35">
        <v>7</v>
      </c>
      <c r="T294" s="35">
        <v>6</v>
      </c>
      <c r="U294" s="35">
        <v>4</v>
      </c>
      <c r="V294" s="35">
        <v>3</v>
      </c>
      <c r="W294" s="35">
        <v>3</v>
      </c>
      <c r="X294" s="35">
        <v>8</v>
      </c>
      <c r="Y294" s="35">
        <v>6</v>
      </c>
      <c r="Z294" s="35">
        <v>8</v>
      </c>
      <c r="AA294" s="35">
        <v>7</v>
      </c>
      <c r="AB294" s="35">
        <v>3</v>
      </c>
      <c r="AC294" s="35">
        <v>4</v>
      </c>
      <c r="AD294" s="35">
        <v>1</v>
      </c>
      <c r="AE294" s="42">
        <v>2</v>
      </c>
      <c r="AF294" s="42">
        <v>2</v>
      </c>
      <c r="AG294" s="42">
        <v>2</v>
      </c>
      <c r="AH294" s="42">
        <v>2</v>
      </c>
      <c r="AI294" s="16"/>
      <c r="AJ294" s="16"/>
    </row>
    <row r="295" spans="1:36" s="2" customFormat="1" ht="14.45" customHeight="1" x14ac:dyDescent="0.3">
      <c r="A295" s="39"/>
      <c r="B295" s="28" t="s">
        <v>3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12</v>
      </c>
      <c r="Y295" s="20">
        <v>9</v>
      </c>
      <c r="Z295" s="20">
        <v>5</v>
      </c>
      <c r="AA295" s="20">
        <v>5</v>
      </c>
      <c r="AB295" s="20">
        <v>4</v>
      </c>
      <c r="AC295" s="20">
        <v>4</v>
      </c>
      <c r="AD295" s="20">
        <v>4</v>
      </c>
      <c r="AE295" s="40">
        <v>4</v>
      </c>
      <c r="AF295" s="40">
        <v>3</v>
      </c>
      <c r="AG295" s="40">
        <v>2</v>
      </c>
      <c r="AH295" s="40">
        <v>2</v>
      </c>
      <c r="AI295" s="16"/>
      <c r="AJ295" s="16"/>
    </row>
    <row r="296" spans="1:36" s="2" customFormat="1" ht="14.45" customHeight="1" x14ac:dyDescent="0.3">
      <c r="A296" s="41"/>
      <c r="B296" s="29" t="s">
        <v>4</v>
      </c>
      <c r="C296" s="35">
        <v>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1</v>
      </c>
      <c r="Y296" s="35">
        <v>3</v>
      </c>
      <c r="Z296" s="35">
        <v>3</v>
      </c>
      <c r="AA296" s="35">
        <v>4</v>
      </c>
      <c r="AB296" s="35">
        <v>5</v>
      </c>
      <c r="AC296" s="35">
        <v>7</v>
      </c>
      <c r="AD296" s="35">
        <v>7</v>
      </c>
      <c r="AE296" s="42">
        <v>8</v>
      </c>
      <c r="AF296" s="42">
        <v>11</v>
      </c>
      <c r="AG296" s="42">
        <v>19</v>
      </c>
      <c r="AH296" s="42">
        <v>14</v>
      </c>
      <c r="AI296" s="16"/>
      <c r="AJ296" s="16"/>
    </row>
    <row r="297" spans="1:36" s="2" customFormat="1" ht="14.45" customHeight="1" x14ac:dyDescent="0.3">
      <c r="A297" s="41"/>
      <c r="B297" s="29" t="s">
        <v>120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42">
        <v>2</v>
      </c>
      <c r="AF297" s="42">
        <v>2</v>
      </c>
      <c r="AG297" s="42">
        <v>1</v>
      </c>
      <c r="AH297" s="42">
        <v>1</v>
      </c>
      <c r="AI297" s="16"/>
      <c r="AJ297" s="16"/>
    </row>
    <row r="298" spans="1:36" s="2" customFormat="1" ht="14.45" customHeight="1" x14ac:dyDescent="0.3">
      <c r="A298" s="39" t="s">
        <v>41</v>
      </c>
      <c r="B298" s="28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40"/>
      <c r="AF298" s="40"/>
      <c r="AG298" s="40"/>
      <c r="AH298" s="40"/>
      <c r="AI298" s="16"/>
      <c r="AJ298" s="16"/>
    </row>
    <row r="299" spans="1:36" s="2" customFormat="1" ht="14.45" customHeight="1" x14ac:dyDescent="0.3">
      <c r="A299" s="41"/>
      <c r="B299" s="29" t="s">
        <v>6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2</v>
      </c>
      <c r="AA299" s="35">
        <v>2</v>
      </c>
      <c r="AB299" s="35">
        <v>3</v>
      </c>
      <c r="AC299" s="35">
        <v>4</v>
      </c>
      <c r="AD299" s="35">
        <v>3</v>
      </c>
      <c r="AE299" s="42">
        <v>3</v>
      </c>
      <c r="AF299" s="42">
        <v>2</v>
      </c>
      <c r="AG299" s="42">
        <v>2</v>
      </c>
      <c r="AH299" s="42">
        <v>0</v>
      </c>
      <c r="AI299" s="16"/>
      <c r="AJ299" s="16"/>
    </row>
    <row r="300" spans="1:36" s="2" customFormat="1" ht="14.45" customHeight="1" x14ac:dyDescent="0.3">
      <c r="A300" s="39"/>
      <c r="B300" s="28" t="s">
        <v>7</v>
      </c>
      <c r="C300" s="20">
        <v>0</v>
      </c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0</v>
      </c>
      <c r="Z300" s="20">
        <v>2</v>
      </c>
      <c r="AA300" s="20">
        <v>7</v>
      </c>
      <c r="AB300" s="20">
        <v>13</v>
      </c>
      <c r="AC300" s="20">
        <v>13</v>
      </c>
      <c r="AD300" s="20">
        <v>15</v>
      </c>
      <c r="AE300" s="40">
        <v>13</v>
      </c>
      <c r="AF300" s="40">
        <v>19</v>
      </c>
      <c r="AG300" s="40">
        <v>31</v>
      </c>
      <c r="AH300" s="40">
        <v>33</v>
      </c>
      <c r="AI300" s="16"/>
      <c r="AJ300" s="16"/>
    </row>
    <row r="301" spans="1:36" s="2" customFormat="1" ht="14.45" customHeight="1" x14ac:dyDescent="0.3">
      <c r="A301" s="49"/>
      <c r="B301" s="30" t="s">
        <v>1</v>
      </c>
      <c r="C301" s="24">
        <v>320</v>
      </c>
      <c r="D301" s="24">
        <v>339</v>
      </c>
      <c r="E301" s="24">
        <v>349</v>
      </c>
      <c r="F301" s="24">
        <v>312</v>
      </c>
      <c r="G301" s="24">
        <v>324</v>
      </c>
      <c r="H301" s="24">
        <v>309</v>
      </c>
      <c r="I301" s="24">
        <v>285</v>
      </c>
      <c r="J301" s="24">
        <v>294</v>
      </c>
      <c r="K301" s="24">
        <v>290</v>
      </c>
      <c r="L301" s="24">
        <v>289</v>
      </c>
      <c r="M301" s="24">
        <v>309</v>
      </c>
      <c r="N301" s="24">
        <v>324</v>
      </c>
      <c r="O301" s="24">
        <v>356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4">
        <v>12</v>
      </c>
      <c r="Y301" s="24">
        <v>7</v>
      </c>
      <c r="Z301" s="24">
        <v>26</v>
      </c>
      <c r="AA301" s="24">
        <v>49</v>
      </c>
      <c r="AB301" s="24">
        <v>63</v>
      </c>
      <c r="AC301" s="24">
        <v>88</v>
      </c>
      <c r="AD301" s="24">
        <v>117</v>
      </c>
      <c r="AE301" s="50">
        <v>118</v>
      </c>
      <c r="AF301" s="50">
        <v>163</v>
      </c>
      <c r="AG301" s="50">
        <v>173</v>
      </c>
      <c r="AH301" s="50">
        <v>181</v>
      </c>
      <c r="AI301" s="16"/>
      <c r="AJ301" s="16"/>
    </row>
    <row r="302" spans="1:36" s="2" customFormat="1" ht="14.45" customHeight="1" x14ac:dyDescent="0.3">
      <c r="A302" s="39"/>
      <c r="B302" s="28" t="s">
        <v>2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13</v>
      </c>
      <c r="K302" s="20">
        <v>21</v>
      </c>
      <c r="L302" s="20">
        <v>30</v>
      </c>
      <c r="M302" s="20">
        <v>38</v>
      </c>
      <c r="N302" s="20">
        <v>39</v>
      </c>
      <c r="O302" s="20">
        <v>54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20">
        <v>0</v>
      </c>
      <c r="Y302" s="20">
        <v>0</v>
      </c>
      <c r="Z302" s="20">
        <v>1</v>
      </c>
      <c r="AA302" s="20">
        <v>5</v>
      </c>
      <c r="AB302" s="20">
        <v>4</v>
      </c>
      <c r="AC302" s="20">
        <v>3</v>
      </c>
      <c r="AD302" s="20">
        <v>3</v>
      </c>
      <c r="AE302" s="40">
        <v>13</v>
      </c>
      <c r="AF302" s="40">
        <v>11</v>
      </c>
      <c r="AG302" s="40">
        <v>8</v>
      </c>
      <c r="AH302" s="40">
        <v>7</v>
      </c>
      <c r="AI302" s="16"/>
      <c r="AJ302" s="16"/>
    </row>
    <row r="303" spans="1:36" s="2" customFormat="1" ht="14.45" customHeight="1" x14ac:dyDescent="0.3">
      <c r="A303" s="41"/>
      <c r="B303" s="29" t="s">
        <v>3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42">
        <v>11</v>
      </c>
      <c r="AF303" s="42">
        <v>10</v>
      </c>
      <c r="AG303" s="42">
        <v>10</v>
      </c>
      <c r="AH303" s="42">
        <v>10</v>
      </c>
      <c r="AI303" s="16"/>
      <c r="AJ303" s="16"/>
    </row>
    <row r="304" spans="1:36" s="2" customFormat="1" ht="14.45" customHeight="1" x14ac:dyDescent="0.3">
      <c r="A304" s="39"/>
      <c r="B304" s="28" t="s">
        <v>4</v>
      </c>
      <c r="C304" s="20">
        <v>0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4</v>
      </c>
      <c r="AB304" s="20">
        <v>23</v>
      </c>
      <c r="AC304" s="20">
        <v>33</v>
      </c>
      <c r="AD304" s="20">
        <v>40</v>
      </c>
      <c r="AE304" s="40">
        <v>45</v>
      </c>
      <c r="AF304" s="40">
        <v>59</v>
      </c>
      <c r="AG304" s="40">
        <v>62</v>
      </c>
      <c r="AH304" s="40">
        <v>69</v>
      </c>
      <c r="AI304" s="16"/>
      <c r="AJ304" s="16"/>
    </row>
    <row r="305" spans="1:36" s="2" customFormat="1" ht="14.45" customHeight="1" x14ac:dyDescent="0.3">
      <c r="A305" s="39"/>
      <c r="B305" s="28" t="s">
        <v>120</v>
      </c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0</v>
      </c>
      <c r="Z305" s="20">
        <v>0</v>
      </c>
      <c r="AA305" s="20">
        <v>0</v>
      </c>
      <c r="AB305" s="20">
        <v>0</v>
      </c>
      <c r="AC305" s="20">
        <v>0</v>
      </c>
      <c r="AD305" s="20">
        <v>0</v>
      </c>
      <c r="AE305" s="40">
        <v>4</v>
      </c>
      <c r="AF305" s="40">
        <v>5</v>
      </c>
      <c r="AG305" s="40">
        <v>4</v>
      </c>
      <c r="AH305" s="40">
        <v>3</v>
      </c>
      <c r="AI305" s="16"/>
      <c r="AJ305" s="16"/>
    </row>
    <row r="306" spans="1:36" s="2" customFormat="1" ht="14.45" customHeight="1" x14ac:dyDescent="0.3">
      <c r="A306" s="41" t="s">
        <v>39</v>
      </c>
      <c r="B306" s="29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42"/>
      <c r="AF306" s="42"/>
      <c r="AG306" s="42"/>
      <c r="AH306" s="42"/>
      <c r="AI306" s="16"/>
      <c r="AJ306" s="16"/>
    </row>
    <row r="307" spans="1:36" s="2" customFormat="1" ht="14.45" customHeight="1" x14ac:dyDescent="0.3">
      <c r="A307" s="39"/>
      <c r="B307" s="28" t="s">
        <v>6</v>
      </c>
      <c r="C307" s="20">
        <v>0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47</v>
      </c>
      <c r="Y307" s="20">
        <v>38</v>
      </c>
      <c r="Z307" s="20">
        <v>47</v>
      </c>
      <c r="AA307" s="20">
        <v>46</v>
      </c>
      <c r="AB307" s="20">
        <v>39</v>
      </c>
      <c r="AC307" s="20">
        <v>37</v>
      </c>
      <c r="AD307" s="20">
        <v>34</v>
      </c>
      <c r="AE307" s="40">
        <v>28</v>
      </c>
      <c r="AF307" s="40">
        <v>12</v>
      </c>
      <c r="AG307" s="40">
        <v>16</v>
      </c>
      <c r="AH307" s="40">
        <v>12</v>
      </c>
      <c r="AI307" s="16"/>
      <c r="AJ307" s="16"/>
    </row>
    <row r="308" spans="1:36" s="2" customFormat="1" ht="14.45" customHeight="1" x14ac:dyDescent="0.3">
      <c r="A308" s="41"/>
      <c r="B308" s="29" t="s">
        <v>7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16</v>
      </c>
      <c r="X308" s="35">
        <v>93</v>
      </c>
      <c r="Y308" s="35">
        <v>104</v>
      </c>
      <c r="Z308" s="35">
        <v>111</v>
      </c>
      <c r="AA308" s="35">
        <v>110</v>
      </c>
      <c r="AB308" s="35">
        <v>109</v>
      </c>
      <c r="AC308" s="35">
        <v>102</v>
      </c>
      <c r="AD308" s="35">
        <v>97</v>
      </c>
      <c r="AE308" s="42">
        <v>92</v>
      </c>
      <c r="AF308" s="42">
        <v>94</v>
      </c>
      <c r="AG308" s="42">
        <v>93</v>
      </c>
      <c r="AH308" s="42">
        <v>90</v>
      </c>
      <c r="AI308" s="16"/>
      <c r="AJ308" s="16"/>
    </row>
    <row r="309" spans="1:36" s="2" customFormat="1" ht="14.45" customHeight="1" x14ac:dyDescent="0.3">
      <c r="A309" s="39"/>
      <c r="B309" s="28" t="s">
        <v>1</v>
      </c>
      <c r="C309" s="20">
        <v>0</v>
      </c>
      <c r="D309" s="20">
        <v>0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462</v>
      </c>
      <c r="Q309" s="20">
        <v>560</v>
      </c>
      <c r="R309" s="20">
        <v>539</v>
      </c>
      <c r="S309" s="20">
        <v>455</v>
      </c>
      <c r="T309" s="20">
        <v>402</v>
      </c>
      <c r="U309" s="20">
        <v>336</v>
      </c>
      <c r="V309" s="20">
        <v>290</v>
      </c>
      <c r="W309" s="20">
        <v>237</v>
      </c>
      <c r="X309" s="20">
        <v>411</v>
      </c>
      <c r="Y309" s="20">
        <v>380</v>
      </c>
      <c r="Z309" s="20">
        <v>360</v>
      </c>
      <c r="AA309" s="20">
        <v>353</v>
      </c>
      <c r="AB309" s="20">
        <v>331</v>
      </c>
      <c r="AC309" s="20">
        <v>324</v>
      </c>
      <c r="AD309" s="20">
        <v>299</v>
      </c>
      <c r="AE309" s="40">
        <v>298</v>
      </c>
      <c r="AF309" s="40">
        <v>352</v>
      </c>
      <c r="AG309" s="40">
        <v>362</v>
      </c>
      <c r="AH309" s="40">
        <v>324</v>
      </c>
      <c r="AI309" s="16"/>
      <c r="AJ309" s="16"/>
    </row>
    <row r="310" spans="1:36" s="2" customFormat="1" ht="14.45" customHeight="1" x14ac:dyDescent="0.3">
      <c r="A310" s="41"/>
      <c r="B310" s="29" t="s">
        <v>2</v>
      </c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83</v>
      </c>
      <c r="Q310" s="35">
        <v>92</v>
      </c>
      <c r="R310" s="35">
        <v>77</v>
      </c>
      <c r="S310" s="35">
        <v>62</v>
      </c>
      <c r="T310" s="35">
        <v>49</v>
      </c>
      <c r="U310" s="35">
        <v>47</v>
      </c>
      <c r="V310" s="35">
        <v>30</v>
      </c>
      <c r="W310" s="35">
        <v>15</v>
      </c>
      <c r="X310" s="35">
        <v>41</v>
      </c>
      <c r="Y310" s="35">
        <v>30</v>
      </c>
      <c r="Z310" s="35">
        <v>40</v>
      </c>
      <c r="AA310" s="35">
        <v>23</v>
      </c>
      <c r="AB310" s="35">
        <v>19</v>
      </c>
      <c r="AC310" s="35">
        <v>17</v>
      </c>
      <c r="AD310" s="35">
        <v>12</v>
      </c>
      <c r="AE310" s="42">
        <v>14</v>
      </c>
      <c r="AF310" s="42">
        <v>13</v>
      </c>
      <c r="AG310" s="42">
        <v>9</v>
      </c>
      <c r="AH310" s="42">
        <v>8</v>
      </c>
      <c r="AI310" s="16"/>
      <c r="AJ310" s="16"/>
    </row>
    <row r="311" spans="1:36" s="2" customFormat="1" ht="14.45" customHeight="1" x14ac:dyDescent="0.3">
      <c r="A311" s="39"/>
      <c r="B311" s="28" t="s">
        <v>3</v>
      </c>
      <c r="C311" s="20">
        <v>0</v>
      </c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6</v>
      </c>
      <c r="Y311" s="20">
        <v>6</v>
      </c>
      <c r="Z311" s="20">
        <v>5</v>
      </c>
      <c r="AA311" s="20">
        <v>5</v>
      </c>
      <c r="AB311" s="20">
        <v>3</v>
      </c>
      <c r="AC311" s="20">
        <v>3</v>
      </c>
      <c r="AD311" s="20">
        <v>3</v>
      </c>
      <c r="AE311" s="40">
        <v>5</v>
      </c>
      <c r="AF311" s="40">
        <v>5</v>
      </c>
      <c r="AG311" s="40">
        <v>4</v>
      </c>
      <c r="AH311" s="40">
        <v>5</v>
      </c>
      <c r="AI311" s="16"/>
      <c r="AJ311" s="16"/>
    </row>
    <row r="312" spans="1:36" s="2" customFormat="1" ht="14.45" customHeight="1" x14ac:dyDescent="0.3">
      <c r="A312" s="41"/>
      <c r="B312" s="29" t="s">
        <v>4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35</v>
      </c>
      <c r="Y312" s="35">
        <v>40</v>
      </c>
      <c r="Z312" s="35">
        <v>39</v>
      </c>
      <c r="AA312" s="35">
        <v>42</v>
      </c>
      <c r="AB312" s="35">
        <v>49</v>
      </c>
      <c r="AC312" s="35">
        <v>55</v>
      </c>
      <c r="AD312" s="35">
        <v>72</v>
      </c>
      <c r="AE312" s="42">
        <v>75</v>
      </c>
      <c r="AF312" s="42">
        <v>75</v>
      </c>
      <c r="AG312" s="42">
        <v>95</v>
      </c>
      <c r="AH312" s="42">
        <v>94</v>
      </c>
      <c r="AI312" s="16"/>
      <c r="AJ312" s="16"/>
    </row>
    <row r="313" spans="1:36" s="2" customFormat="1" ht="14.45" customHeight="1" x14ac:dyDescent="0.3">
      <c r="A313" s="41"/>
      <c r="B313" s="29" t="s">
        <v>120</v>
      </c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42">
        <v>4</v>
      </c>
      <c r="AF313" s="42">
        <v>4</v>
      </c>
      <c r="AG313" s="42">
        <v>4</v>
      </c>
      <c r="AH313" s="42">
        <v>5</v>
      </c>
      <c r="AI313" s="16"/>
      <c r="AJ313" s="16"/>
    </row>
    <row r="314" spans="1:36" s="2" customFormat="1" ht="14.45" customHeight="1" x14ac:dyDescent="0.3">
      <c r="A314" s="39" t="s">
        <v>42</v>
      </c>
      <c r="B314" s="28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40"/>
      <c r="AF314" s="40"/>
      <c r="AG314" s="40"/>
      <c r="AH314" s="40"/>
      <c r="AI314" s="16"/>
      <c r="AJ314" s="16"/>
    </row>
    <row r="315" spans="1:36" s="2" customFormat="1" ht="14.45" customHeight="1" x14ac:dyDescent="0.3">
      <c r="A315" s="41"/>
      <c r="B315" s="29" t="s">
        <v>6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44</v>
      </c>
      <c r="Y315" s="35">
        <v>38</v>
      </c>
      <c r="Z315" s="35">
        <v>35</v>
      </c>
      <c r="AA315" s="35">
        <v>33</v>
      </c>
      <c r="AB315" s="35">
        <v>32</v>
      </c>
      <c r="AC315" s="35">
        <v>27</v>
      </c>
      <c r="AD315" s="35">
        <v>23</v>
      </c>
      <c r="AE315" s="42">
        <v>19</v>
      </c>
      <c r="AF315" s="42">
        <v>8</v>
      </c>
      <c r="AG315" s="42">
        <v>10</v>
      </c>
      <c r="AH315" s="42">
        <v>4</v>
      </c>
      <c r="AI315" s="16"/>
      <c r="AJ315" s="16"/>
    </row>
    <row r="316" spans="1:36" s="2" customFormat="1" ht="14.45" customHeight="1" x14ac:dyDescent="0.3">
      <c r="A316" s="39"/>
      <c r="B316" s="28" t="s">
        <v>7</v>
      </c>
      <c r="C316" s="20">
        <v>0</v>
      </c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8</v>
      </c>
      <c r="X316" s="20">
        <v>47</v>
      </c>
      <c r="Y316" s="20">
        <v>51</v>
      </c>
      <c r="Z316" s="20">
        <v>48</v>
      </c>
      <c r="AA316" s="20">
        <v>43</v>
      </c>
      <c r="AB316" s="20">
        <v>40</v>
      </c>
      <c r="AC316" s="20">
        <v>34</v>
      </c>
      <c r="AD316" s="20">
        <v>33</v>
      </c>
      <c r="AE316" s="40">
        <v>24</v>
      </c>
      <c r="AF316" s="40">
        <v>26</v>
      </c>
      <c r="AG316" s="40">
        <v>18</v>
      </c>
      <c r="AH316" s="40">
        <v>21</v>
      </c>
      <c r="AI316" s="16"/>
      <c r="AJ316" s="16"/>
    </row>
    <row r="317" spans="1:36" s="2" customFormat="1" ht="14.45" customHeight="1" x14ac:dyDescent="0.3">
      <c r="A317" s="41"/>
      <c r="B317" s="29" t="s">
        <v>1</v>
      </c>
      <c r="C317" s="35">
        <v>333</v>
      </c>
      <c r="D317" s="35">
        <v>366</v>
      </c>
      <c r="E317" s="35">
        <v>385</v>
      </c>
      <c r="F317" s="35">
        <v>375</v>
      </c>
      <c r="G317" s="35">
        <v>401</v>
      </c>
      <c r="H317" s="35">
        <v>373</v>
      </c>
      <c r="I317" s="35">
        <v>336</v>
      </c>
      <c r="J317" s="35">
        <v>317</v>
      </c>
      <c r="K317" s="35">
        <v>334</v>
      </c>
      <c r="L317" s="35">
        <v>341</v>
      </c>
      <c r="M317" s="35">
        <v>365</v>
      </c>
      <c r="N317" s="35">
        <v>380</v>
      </c>
      <c r="O317" s="35">
        <v>391</v>
      </c>
      <c r="P317" s="35">
        <v>464</v>
      </c>
      <c r="Q317" s="35">
        <v>256</v>
      </c>
      <c r="R317" s="35">
        <v>257</v>
      </c>
      <c r="S317" s="35">
        <v>222</v>
      </c>
      <c r="T317" s="35">
        <v>200</v>
      </c>
      <c r="U317" s="35">
        <v>177</v>
      </c>
      <c r="V317" s="35">
        <v>147</v>
      </c>
      <c r="W317" s="35">
        <v>124</v>
      </c>
      <c r="X317" s="35">
        <v>239</v>
      </c>
      <c r="Y317" s="35">
        <v>221</v>
      </c>
      <c r="Z317" s="35">
        <v>195</v>
      </c>
      <c r="AA317" s="35">
        <v>180</v>
      </c>
      <c r="AB317" s="35">
        <v>157</v>
      </c>
      <c r="AC317" s="35">
        <v>142</v>
      </c>
      <c r="AD317" s="35">
        <v>123</v>
      </c>
      <c r="AE317" s="42">
        <v>107</v>
      </c>
      <c r="AF317" s="42">
        <v>86</v>
      </c>
      <c r="AG317" s="42">
        <v>78</v>
      </c>
      <c r="AH317" s="42">
        <v>72</v>
      </c>
      <c r="AI317" s="16"/>
      <c r="AJ317" s="16"/>
    </row>
    <row r="318" spans="1:36" s="2" customFormat="1" ht="14.45" customHeight="1" x14ac:dyDescent="0.3">
      <c r="A318" s="39"/>
      <c r="B318" s="28" t="s">
        <v>2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29</v>
      </c>
      <c r="K318" s="20">
        <v>35</v>
      </c>
      <c r="L318" s="20">
        <v>55</v>
      </c>
      <c r="M318" s="20">
        <v>56</v>
      </c>
      <c r="N318" s="20">
        <v>65</v>
      </c>
      <c r="O318" s="20">
        <v>94</v>
      </c>
      <c r="P318" s="20">
        <v>86</v>
      </c>
      <c r="Q318" s="20">
        <v>29</v>
      </c>
      <c r="R318" s="20">
        <v>31</v>
      </c>
      <c r="S318" s="20">
        <v>28</v>
      </c>
      <c r="T318" s="20">
        <v>24</v>
      </c>
      <c r="U318" s="20">
        <v>20</v>
      </c>
      <c r="V318" s="20">
        <v>15</v>
      </c>
      <c r="W318" s="20">
        <v>7</v>
      </c>
      <c r="X318" s="20">
        <v>20</v>
      </c>
      <c r="Y318" s="20">
        <v>15</v>
      </c>
      <c r="Z318" s="20">
        <v>17</v>
      </c>
      <c r="AA318" s="20">
        <v>31</v>
      </c>
      <c r="AB318" s="20">
        <v>21</v>
      </c>
      <c r="AC318" s="20">
        <v>20</v>
      </c>
      <c r="AD318" s="20">
        <v>20</v>
      </c>
      <c r="AE318" s="40">
        <v>18</v>
      </c>
      <c r="AF318" s="40">
        <v>11</v>
      </c>
      <c r="AG318" s="40">
        <v>9</v>
      </c>
      <c r="AH318" s="40">
        <v>4</v>
      </c>
      <c r="AI318" s="16"/>
      <c r="AJ318" s="16"/>
    </row>
    <row r="319" spans="1:36" s="2" customFormat="1" ht="14.45" customHeight="1" x14ac:dyDescent="0.3">
      <c r="A319" s="41"/>
      <c r="B319" s="29" t="s">
        <v>3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1</v>
      </c>
      <c r="Y319" s="35">
        <v>1</v>
      </c>
      <c r="Z319" s="35">
        <v>1</v>
      </c>
      <c r="AA319" s="35">
        <v>1</v>
      </c>
      <c r="AB319" s="35">
        <v>1</v>
      </c>
      <c r="AC319" s="35">
        <v>1</v>
      </c>
      <c r="AD319" s="35">
        <v>1</v>
      </c>
      <c r="AE319" s="42">
        <v>2</v>
      </c>
      <c r="AF319" s="42">
        <v>1</v>
      </c>
      <c r="AG319" s="42">
        <v>1</v>
      </c>
      <c r="AH319" s="42">
        <v>1</v>
      </c>
      <c r="AI319" s="16"/>
      <c r="AJ319" s="16"/>
    </row>
    <row r="320" spans="1:36" s="2" customFormat="1" ht="14.45" customHeight="1" x14ac:dyDescent="0.3">
      <c r="A320" s="39"/>
      <c r="B320" s="28" t="s">
        <v>4</v>
      </c>
      <c r="C320" s="20">
        <v>0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16</v>
      </c>
      <c r="Y320" s="20">
        <v>20</v>
      </c>
      <c r="Z320" s="20">
        <v>14</v>
      </c>
      <c r="AA320" s="20">
        <v>16</v>
      </c>
      <c r="AB320" s="20">
        <v>17</v>
      </c>
      <c r="AC320" s="20">
        <v>18</v>
      </c>
      <c r="AD320" s="20">
        <v>17</v>
      </c>
      <c r="AE320" s="40">
        <v>15</v>
      </c>
      <c r="AF320" s="40">
        <v>17</v>
      </c>
      <c r="AG320" s="40">
        <v>18</v>
      </c>
      <c r="AH320" s="40">
        <v>14</v>
      </c>
      <c r="AI320" s="16"/>
      <c r="AJ320" s="16"/>
    </row>
    <row r="321" spans="1:36" s="2" customFormat="1" ht="14.45" customHeight="1" x14ac:dyDescent="0.3">
      <c r="A321" s="39"/>
      <c r="B321" s="28" t="s">
        <v>120</v>
      </c>
      <c r="C321" s="20">
        <v>0</v>
      </c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  <c r="AC321" s="20">
        <v>0</v>
      </c>
      <c r="AD321" s="20">
        <v>0</v>
      </c>
      <c r="AE321" s="40">
        <v>1</v>
      </c>
      <c r="AF321" s="40">
        <v>1</v>
      </c>
      <c r="AG321" s="40">
        <v>0</v>
      </c>
      <c r="AH321" s="40">
        <v>0</v>
      </c>
      <c r="AI321" s="16"/>
      <c r="AJ321" s="16"/>
    </row>
    <row r="322" spans="1:36" s="2" customFormat="1" ht="14.45" customHeight="1" x14ac:dyDescent="0.3">
      <c r="A322" s="41" t="s">
        <v>18</v>
      </c>
      <c r="B322" s="30"/>
      <c r="C322" s="24">
        <f t="shared" ref="C322:Z322" si="114">C283+C291+C299+C307+C315</f>
        <v>0</v>
      </c>
      <c r="D322" s="24">
        <f t="shared" si="114"/>
        <v>0</v>
      </c>
      <c r="E322" s="24">
        <f t="shared" si="114"/>
        <v>0</v>
      </c>
      <c r="F322" s="24">
        <f t="shared" si="114"/>
        <v>0</v>
      </c>
      <c r="G322" s="24">
        <f t="shared" si="114"/>
        <v>0</v>
      </c>
      <c r="H322" s="24">
        <f t="shared" si="114"/>
        <v>0</v>
      </c>
      <c r="I322" s="24">
        <f t="shared" si="114"/>
        <v>0</v>
      </c>
      <c r="J322" s="24">
        <f t="shared" si="114"/>
        <v>0</v>
      </c>
      <c r="K322" s="24">
        <f t="shared" si="114"/>
        <v>0</v>
      </c>
      <c r="L322" s="24">
        <f t="shared" si="114"/>
        <v>0</v>
      </c>
      <c r="M322" s="24">
        <f t="shared" si="114"/>
        <v>0</v>
      </c>
      <c r="N322" s="24">
        <f t="shared" si="114"/>
        <v>0</v>
      </c>
      <c r="O322" s="24">
        <f t="shared" si="114"/>
        <v>0</v>
      </c>
      <c r="P322" s="24">
        <f t="shared" si="114"/>
        <v>0</v>
      </c>
      <c r="Q322" s="24">
        <f t="shared" si="114"/>
        <v>0</v>
      </c>
      <c r="R322" s="24">
        <f t="shared" si="114"/>
        <v>0</v>
      </c>
      <c r="S322" s="24">
        <f t="shared" si="114"/>
        <v>0</v>
      </c>
      <c r="T322" s="24">
        <f t="shared" si="114"/>
        <v>0</v>
      </c>
      <c r="U322" s="24">
        <f t="shared" si="114"/>
        <v>0</v>
      </c>
      <c r="V322" s="24">
        <f t="shared" si="114"/>
        <v>0</v>
      </c>
      <c r="W322" s="24">
        <f t="shared" si="114"/>
        <v>0</v>
      </c>
      <c r="X322" s="24">
        <f t="shared" si="114"/>
        <v>95</v>
      </c>
      <c r="Y322" s="24">
        <f t="shared" si="114"/>
        <v>79</v>
      </c>
      <c r="Z322" s="24">
        <f t="shared" si="114"/>
        <v>87</v>
      </c>
      <c r="AA322" s="24">
        <f t="shared" ref="AA322:AC327" si="115">SUM(AA283+AA291+AA299+AA307+AA315)</f>
        <v>84</v>
      </c>
      <c r="AB322" s="24">
        <f t="shared" si="115"/>
        <v>78</v>
      </c>
      <c r="AC322" s="24">
        <f t="shared" si="115"/>
        <v>73</v>
      </c>
      <c r="AD322" s="24">
        <f t="shared" ref="AD322:AH322" si="116">SUM(AD283+AD291+AD299+AD307+AD315)</f>
        <v>63</v>
      </c>
      <c r="AE322" s="50">
        <f t="shared" si="116"/>
        <v>55</v>
      </c>
      <c r="AF322" s="50">
        <f t="shared" ref="AF322:AG322" si="117">SUM(AF283+AF291+AF299+AF307+AF315)</f>
        <v>28</v>
      </c>
      <c r="AG322" s="50">
        <f t="shared" si="117"/>
        <v>32</v>
      </c>
      <c r="AH322" s="50">
        <f t="shared" si="116"/>
        <v>20</v>
      </c>
      <c r="AI322" s="42"/>
      <c r="AJ322" s="68"/>
    </row>
    <row r="323" spans="1:36" s="2" customFormat="1" ht="14.45" customHeight="1" x14ac:dyDescent="0.3">
      <c r="A323" s="39" t="s">
        <v>19</v>
      </c>
      <c r="B323" s="28"/>
      <c r="C323" s="20">
        <f t="shared" ref="C323:C328" si="118">C284+C292+C300+C308+C316</f>
        <v>0</v>
      </c>
      <c r="D323" s="20">
        <f t="shared" ref="D323:R323" si="119">D284+D292+D300+D308+D316</f>
        <v>0</v>
      </c>
      <c r="E323" s="20">
        <f t="shared" si="119"/>
        <v>0</v>
      </c>
      <c r="F323" s="20">
        <f t="shared" si="119"/>
        <v>0</v>
      </c>
      <c r="G323" s="20">
        <f t="shared" si="119"/>
        <v>0</v>
      </c>
      <c r="H323" s="20">
        <f t="shared" si="119"/>
        <v>0</v>
      </c>
      <c r="I323" s="20">
        <f t="shared" si="119"/>
        <v>0</v>
      </c>
      <c r="J323" s="20">
        <f t="shared" si="119"/>
        <v>0</v>
      </c>
      <c r="K323" s="20">
        <f t="shared" si="119"/>
        <v>0</v>
      </c>
      <c r="L323" s="20">
        <f t="shared" si="119"/>
        <v>0</v>
      </c>
      <c r="M323" s="20">
        <f t="shared" si="119"/>
        <v>0</v>
      </c>
      <c r="N323" s="20">
        <f t="shared" si="119"/>
        <v>0</v>
      </c>
      <c r="O323" s="20">
        <f t="shared" si="119"/>
        <v>0</v>
      </c>
      <c r="P323" s="20">
        <f t="shared" si="119"/>
        <v>0</v>
      </c>
      <c r="Q323" s="20">
        <f t="shared" si="119"/>
        <v>0</v>
      </c>
      <c r="R323" s="20">
        <f t="shared" si="119"/>
        <v>0</v>
      </c>
      <c r="S323" s="20">
        <f t="shared" ref="S323:Z327" si="120">S284+S292+S300+S308+S316</f>
        <v>0</v>
      </c>
      <c r="T323" s="20">
        <f t="shared" si="120"/>
        <v>0</v>
      </c>
      <c r="U323" s="20">
        <f t="shared" si="120"/>
        <v>0</v>
      </c>
      <c r="V323" s="20">
        <f t="shared" si="120"/>
        <v>2</v>
      </c>
      <c r="W323" s="20">
        <f t="shared" si="120"/>
        <v>40</v>
      </c>
      <c r="X323" s="20">
        <f t="shared" si="120"/>
        <v>151</v>
      </c>
      <c r="Y323" s="20">
        <f t="shared" si="120"/>
        <v>168</v>
      </c>
      <c r="Z323" s="20">
        <f t="shared" si="120"/>
        <v>173</v>
      </c>
      <c r="AA323" s="20">
        <f t="shared" si="115"/>
        <v>170</v>
      </c>
      <c r="AB323" s="20">
        <f t="shared" si="115"/>
        <v>173</v>
      </c>
      <c r="AC323" s="20">
        <f t="shared" si="115"/>
        <v>163</v>
      </c>
      <c r="AD323" s="20">
        <f>SUM(AD284+AD292+AD300+AD308+AD316)</f>
        <v>157</v>
      </c>
      <c r="AE323" s="40">
        <f>SUM(AE284+AE292+AE300+AE308+AE316)</f>
        <v>141</v>
      </c>
      <c r="AF323" s="40">
        <f>SUM(AF284+AF292+AF300+AF308+AF316)</f>
        <v>148</v>
      </c>
      <c r="AG323" s="40">
        <f>SUM(AG284+AG292+AG300+AG308+AG316)</f>
        <v>156</v>
      </c>
      <c r="AH323" s="40">
        <f>SUM(AH284+AH292+AH300+AH308+AH316)</f>
        <v>154</v>
      </c>
      <c r="AI323" s="42"/>
      <c r="AJ323" s="68"/>
    </row>
    <row r="324" spans="1:36" s="2" customFormat="1" ht="14.45" customHeight="1" x14ac:dyDescent="0.3">
      <c r="A324" s="41" t="s">
        <v>20</v>
      </c>
      <c r="B324" s="29"/>
      <c r="C324" s="35">
        <f t="shared" si="118"/>
        <v>1847</v>
      </c>
      <c r="D324" s="35">
        <f t="shared" ref="D324:R324" si="121">D285+D293+D301+D309+D317</f>
        <v>2025</v>
      </c>
      <c r="E324" s="35">
        <f t="shared" si="121"/>
        <v>2161</v>
      </c>
      <c r="F324" s="35">
        <f t="shared" si="121"/>
        <v>2043</v>
      </c>
      <c r="G324" s="35">
        <f t="shared" si="121"/>
        <v>2096</v>
      </c>
      <c r="H324" s="35">
        <f t="shared" si="121"/>
        <v>2169</v>
      </c>
      <c r="I324" s="35">
        <f t="shared" si="121"/>
        <v>2276</v>
      </c>
      <c r="J324" s="35">
        <f t="shared" si="121"/>
        <v>2106</v>
      </c>
      <c r="K324" s="35">
        <f t="shared" si="121"/>
        <v>2055</v>
      </c>
      <c r="L324" s="35">
        <f t="shared" si="121"/>
        <v>911</v>
      </c>
      <c r="M324" s="35">
        <f t="shared" si="121"/>
        <v>956</v>
      </c>
      <c r="N324" s="35">
        <f t="shared" si="121"/>
        <v>975</v>
      </c>
      <c r="O324" s="35">
        <f t="shared" si="121"/>
        <v>1116</v>
      </c>
      <c r="P324" s="35">
        <f t="shared" si="121"/>
        <v>1106</v>
      </c>
      <c r="Q324" s="35">
        <f t="shared" si="121"/>
        <v>974</v>
      </c>
      <c r="R324" s="35">
        <f t="shared" si="121"/>
        <v>977</v>
      </c>
      <c r="S324" s="35">
        <f t="shared" si="120"/>
        <v>840</v>
      </c>
      <c r="T324" s="35">
        <f t="shared" si="120"/>
        <v>744</v>
      </c>
      <c r="U324" s="35">
        <f t="shared" si="120"/>
        <v>637</v>
      </c>
      <c r="V324" s="35">
        <f t="shared" si="120"/>
        <v>559</v>
      </c>
      <c r="W324" s="35">
        <f t="shared" si="120"/>
        <v>465</v>
      </c>
      <c r="X324" s="35">
        <f t="shared" si="120"/>
        <v>720</v>
      </c>
      <c r="Y324" s="35">
        <f t="shared" si="120"/>
        <v>655</v>
      </c>
      <c r="Z324" s="35">
        <f t="shared" si="120"/>
        <v>631</v>
      </c>
      <c r="AA324" s="35">
        <f t="shared" si="115"/>
        <v>616</v>
      </c>
      <c r="AB324" s="35">
        <f t="shared" si="115"/>
        <v>577</v>
      </c>
      <c r="AC324" s="35">
        <f t="shared" si="115"/>
        <v>587</v>
      </c>
      <c r="AD324" s="35">
        <f t="shared" ref="AD324:AE324" si="122">SUM(AD285+AD293+AD301+AD309+AD317)</f>
        <v>566</v>
      </c>
      <c r="AE324" s="42">
        <f t="shared" si="122"/>
        <v>548</v>
      </c>
      <c r="AF324" s="42">
        <f t="shared" ref="AF324:AH324" si="123">SUM(AF285+AF293+AF301+AF309+AF317)</f>
        <v>669</v>
      </c>
      <c r="AG324" s="42">
        <f t="shared" ref="AG324" si="124">SUM(AG285+AG293+AG301+AG309+AG317)</f>
        <v>674</v>
      </c>
      <c r="AH324" s="42">
        <f t="shared" si="123"/>
        <v>639</v>
      </c>
      <c r="AI324" s="42"/>
      <c r="AJ324" s="68"/>
    </row>
    <row r="325" spans="1:36" s="2" customFormat="1" ht="14.45" customHeight="1" x14ac:dyDescent="0.3">
      <c r="A325" s="39" t="s">
        <v>21</v>
      </c>
      <c r="B325" s="28"/>
      <c r="C325" s="20">
        <f t="shared" si="118"/>
        <v>0</v>
      </c>
      <c r="D325" s="20">
        <f t="shared" ref="D325:R325" si="125">D286+D294+D302+D310+D318</f>
        <v>0</v>
      </c>
      <c r="E325" s="20">
        <f t="shared" si="125"/>
        <v>0</v>
      </c>
      <c r="F325" s="20">
        <f t="shared" si="125"/>
        <v>0</v>
      </c>
      <c r="G325" s="20">
        <f t="shared" si="125"/>
        <v>0</v>
      </c>
      <c r="H325" s="20">
        <f t="shared" si="125"/>
        <v>0</v>
      </c>
      <c r="I325" s="20">
        <f t="shared" si="125"/>
        <v>0</v>
      </c>
      <c r="J325" s="20">
        <f t="shared" si="125"/>
        <v>180</v>
      </c>
      <c r="K325" s="20">
        <f t="shared" si="125"/>
        <v>216</v>
      </c>
      <c r="L325" s="20">
        <f t="shared" si="125"/>
        <v>127</v>
      </c>
      <c r="M325" s="20">
        <f t="shared" si="125"/>
        <v>132</v>
      </c>
      <c r="N325" s="20">
        <f t="shared" si="125"/>
        <v>146</v>
      </c>
      <c r="O325" s="20">
        <f t="shared" si="125"/>
        <v>214</v>
      </c>
      <c r="P325" s="20">
        <f t="shared" si="125"/>
        <v>205</v>
      </c>
      <c r="Q325" s="20">
        <f t="shared" si="125"/>
        <v>145</v>
      </c>
      <c r="R325" s="20">
        <f t="shared" si="125"/>
        <v>176</v>
      </c>
      <c r="S325" s="20">
        <f t="shared" si="120"/>
        <v>139</v>
      </c>
      <c r="T325" s="20">
        <f t="shared" si="120"/>
        <v>119</v>
      </c>
      <c r="U325" s="20">
        <f t="shared" si="120"/>
        <v>107</v>
      </c>
      <c r="V325" s="20">
        <f t="shared" si="120"/>
        <v>87</v>
      </c>
      <c r="W325" s="20">
        <f t="shared" si="120"/>
        <v>43</v>
      </c>
      <c r="X325" s="20">
        <f t="shared" si="120"/>
        <v>69</v>
      </c>
      <c r="Y325" s="20">
        <f t="shared" si="120"/>
        <v>51</v>
      </c>
      <c r="Z325" s="20">
        <f t="shared" si="120"/>
        <v>66</v>
      </c>
      <c r="AA325" s="20">
        <f t="shared" si="115"/>
        <v>66</v>
      </c>
      <c r="AB325" s="20">
        <f t="shared" si="115"/>
        <v>47</v>
      </c>
      <c r="AC325" s="20">
        <f t="shared" si="115"/>
        <v>44</v>
      </c>
      <c r="AD325" s="20">
        <f t="shared" ref="AD325:AE325" si="126">SUM(AD286+AD294+AD302+AD310+AD318)</f>
        <v>36</v>
      </c>
      <c r="AE325" s="40">
        <f t="shared" si="126"/>
        <v>57</v>
      </c>
      <c r="AF325" s="40">
        <f t="shared" ref="AF325:AH325" si="127">SUM(AF286+AF294+AF302+AF310+AF318)</f>
        <v>37</v>
      </c>
      <c r="AG325" s="40">
        <f t="shared" ref="AG325" si="128">SUM(AG286+AG294+AG302+AG310+AG318)</f>
        <v>28</v>
      </c>
      <c r="AH325" s="40">
        <f t="shared" si="127"/>
        <v>21</v>
      </c>
      <c r="AI325" s="42"/>
      <c r="AJ325" s="68"/>
    </row>
    <row r="326" spans="1:36" s="2" customFormat="1" ht="14.45" customHeight="1" x14ac:dyDescent="0.3">
      <c r="A326" s="41" t="s">
        <v>22</v>
      </c>
      <c r="B326" s="29"/>
      <c r="C326" s="35">
        <f t="shared" si="118"/>
        <v>0</v>
      </c>
      <c r="D326" s="35">
        <f t="shared" ref="D326:R326" si="129">D287+D295+D303+D311+D319</f>
        <v>0</v>
      </c>
      <c r="E326" s="35">
        <f t="shared" si="129"/>
        <v>0</v>
      </c>
      <c r="F326" s="35">
        <f t="shared" si="129"/>
        <v>0</v>
      </c>
      <c r="G326" s="35">
        <f t="shared" si="129"/>
        <v>0</v>
      </c>
      <c r="H326" s="35">
        <f t="shared" si="129"/>
        <v>0</v>
      </c>
      <c r="I326" s="35">
        <f t="shared" si="129"/>
        <v>0</v>
      </c>
      <c r="J326" s="35">
        <f t="shared" si="129"/>
        <v>0</v>
      </c>
      <c r="K326" s="35">
        <f t="shared" si="129"/>
        <v>0</v>
      </c>
      <c r="L326" s="35">
        <f t="shared" si="129"/>
        <v>0</v>
      </c>
      <c r="M326" s="35">
        <f t="shared" si="129"/>
        <v>0</v>
      </c>
      <c r="N326" s="35">
        <f t="shared" si="129"/>
        <v>0</v>
      </c>
      <c r="O326" s="35">
        <f t="shared" si="129"/>
        <v>0</v>
      </c>
      <c r="P326" s="35">
        <f t="shared" si="129"/>
        <v>0</v>
      </c>
      <c r="Q326" s="35">
        <f t="shared" si="129"/>
        <v>0</v>
      </c>
      <c r="R326" s="35">
        <f t="shared" si="129"/>
        <v>0</v>
      </c>
      <c r="S326" s="35">
        <f t="shared" si="120"/>
        <v>0</v>
      </c>
      <c r="T326" s="35">
        <f t="shared" si="120"/>
        <v>0</v>
      </c>
      <c r="U326" s="35">
        <f t="shared" si="120"/>
        <v>0</v>
      </c>
      <c r="V326" s="35">
        <f t="shared" si="120"/>
        <v>0</v>
      </c>
      <c r="W326" s="35">
        <f t="shared" si="120"/>
        <v>0</v>
      </c>
      <c r="X326" s="35">
        <f t="shared" si="120"/>
        <v>19</v>
      </c>
      <c r="Y326" s="35">
        <f t="shared" si="120"/>
        <v>16</v>
      </c>
      <c r="Z326" s="35">
        <f t="shared" si="120"/>
        <v>11</v>
      </c>
      <c r="AA326" s="35">
        <f t="shared" si="115"/>
        <v>11</v>
      </c>
      <c r="AB326" s="35">
        <f t="shared" si="115"/>
        <v>8</v>
      </c>
      <c r="AC326" s="35">
        <f t="shared" si="115"/>
        <v>8</v>
      </c>
      <c r="AD326" s="35">
        <f t="shared" ref="AD326:AE326" si="130">SUM(AD287+AD295+AD303+AD311+AD319)</f>
        <v>8</v>
      </c>
      <c r="AE326" s="42">
        <f t="shared" si="130"/>
        <v>22</v>
      </c>
      <c r="AF326" s="42">
        <f t="shared" ref="AF326:AH326" si="131">SUM(AF287+AF295+AF303+AF311+AF319)</f>
        <v>19</v>
      </c>
      <c r="AG326" s="42">
        <f t="shared" ref="AG326" si="132">SUM(AG287+AG295+AG303+AG311+AG319)</f>
        <v>17</v>
      </c>
      <c r="AH326" s="42">
        <f t="shared" si="131"/>
        <v>18</v>
      </c>
      <c r="AI326" s="42"/>
      <c r="AJ326" s="68"/>
    </row>
    <row r="327" spans="1:36" s="2" customFormat="1" ht="14.45" customHeight="1" x14ac:dyDescent="0.3">
      <c r="A327" s="39" t="s">
        <v>23</v>
      </c>
      <c r="B327" s="28"/>
      <c r="C327" s="20">
        <f t="shared" si="118"/>
        <v>0</v>
      </c>
      <c r="D327" s="20">
        <f t="shared" ref="D327:R327" si="133">D288+D296+D304+D312+D320</f>
        <v>0</v>
      </c>
      <c r="E327" s="20">
        <f t="shared" si="133"/>
        <v>0</v>
      </c>
      <c r="F327" s="20">
        <f t="shared" si="133"/>
        <v>0</v>
      </c>
      <c r="G327" s="20">
        <f t="shared" si="133"/>
        <v>0</v>
      </c>
      <c r="H327" s="20">
        <f t="shared" si="133"/>
        <v>0</v>
      </c>
      <c r="I327" s="20">
        <f t="shared" si="133"/>
        <v>0</v>
      </c>
      <c r="J327" s="20">
        <f t="shared" si="133"/>
        <v>0</v>
      </c>
      <c r="K327" s="20">
        <f t="shared" si="133"/>
        <v>0</v>
      </c>
      <c r="L327" s="20">
        <f t="shared" si="133"/>
        <v>0</v>
      </c>
      <c r="M327" s="20">
        <f t="shared" si="133"/>
        <v>0</v>
      </c>
      <c r="N327" s="20">
        <f t="shared" si="133"/>
        <v>0</v>
      </c>
      <c r="O327" s="20">
        <f t="shared" si="133"/>
        <v>0</v>
      </c>
      <c r="P327" s="20">
        <f t="shared" si="133"/>
        <v>0</v>
      </c>
      <c r="Q327" s="20">
        <f t="shared" si="133"/>
        <v>0</v>
      </c>
      <c r="R327" s="20">
        <f t="shared" si="133"/>
        <v>0</v>
      </c>
      <c r="S327" s="20">
        <f t="shared" si="120"/>
        <v>0</v>
      </c>
      <c r="T327" s="20">
        <f t="shared" si="120"/>
        <v>0</v>
      </c>
      <c r="U327" s="20">
        <f t="shared" si="120"/>
        <v>0</v>
      </c>
      <c r="V327" s="20">
        <f t="shared" si="120"/>
        <v>0</v>
      </c>
      <c r="W327" s="20">
        <f t="shared" si="120"/>
        <v>0</v>
      </c>
      <c r="X327" s="20">
        <f t="shared" si="120"/>
        <v>52</v>
      </c>
      <c r="Y327" s="20">
        <f t="shared" si="120"/>
        <v>63</v>
      </c>
      <c r="Z327" s="20">
        <f t="shared" si="120"/>
        <v>56</v>
      </c>
      <c r="AA327" s="20">
        <f t="shared" si="115"/>
        <v>66</v>
      </c>
      <c r="AB327" s="20">
        <f t="shared" si="115"/>
        <v>94</v>
      </c>
      <c r="AC327" s="20">
        <f t="shared" si="115"/>
        <v>113</v>
      </c>
      <c r="AD327" s="20">
        <f t="shared" ref="AD327:AE327" si="134">SUM(AD288+AD296+AD304+AD312+AD320)</f>
        <v>136</v>
      </c>
      <c r="AE327" s="40">
        <f t="shared" si="134"/>
        <v>145</v>
      </c>
      <c r="AF327" s="40">
        <f t="shared" ref="AF327:AH327" si="135">SUM(AF288+AF296+AF304+AF312+AF320)</f>
        <v>162</v>
      </c>
      <c r="AG327" s="40">
        <f t="shared" ref="AG327" si="136">SUM(AG288+AG296+AG304+AG312+AG320)</f>
        <v>194</v>
      </c>
      <c r="AH327" s="40">
        <f t="shared" si="135"/>
        <v>191</v>
      </c>
      <c r="AI327" s="42"/>
      <c r="AJ327" s="68"/>
    </row>
    <row r="328" spans="1:36" s="2" customFormat="1" ht="14.45" customHeight="1" x14ac:dyDescent="0.3">
      <c r="A328" s="39" t="s">
        <v>121</v>
      </c>
      <c r="B328" s="28"/>
      <c r="C328" s="34">
        <f t="shared" si="118"/>
        <v>0</v>
      </c>
      <c r="D328" s="34">
        <f t="shared" ref="D328:AD328" si="137">D289+D297+D305+D313+D321</f>
        <v>0</v>
      </c>
      <c r="E328" s="34">
        <f t="shared" si="137"/>
        <v>0</v>
      </c>
      <c r="F328" s="34">
        <f t="shared" si="137"/>
        <v>0</v>
      </c>
      <c r="G328" s="34">
        <f t="shared" si="137"/>
        <v>0</v>
      </c>
      <c r="H328" s="34">
        <f t="shared" si="137"/>
        <v>0</v>
      </c>
      <c r="I328" s="34">
        <f t="shared" si="137"/>
        <v>0</v>
      </c>
      <c r="J328" s="34">
        <f t="shared" si="137"/>
        <v>0</v>
      </c>
      <c r="K328" s="34">
        <f t="shared" si="137"/>
        <v>0</v>
      </c>
      <c r="L328" s="34">
        <f t="shared" si="137"/>
        <v>0</v>
      </c>
      <c r="M328" s="34">
        <f t="shared" si="137"/>
        <v>0</v>
      </c>
      <c r="N328" s="34">
        <f t="shared" si="137"/>
        <v>0</v>
      </c>
      <c r="O328" s="34">
        <f t="shared" si="137"/>
        <v>0</v>
      </c>
      <c r="P328" s="34">
        <f t="shared" si="137"/>
        <v>0</v>
      </c>
      <c r="Q328" s="34">
        <f t="shared" si="137"/>
        <v>0</v>
      </c>
      <c r="R328" s="34">
        <f t="shared" si="137"/>
        <v>0</v>
      </c>
      <c r="S328" s="34">
        <f t="shared" si="137"/>
        <v>0</v>
      </c>
      <c r="T328" s="34">
        <f t="shared" si="137"/>
        <v>0</v>
      </c>
      <c r="U328" s="34">
        <f t="shared" si="137"/>
        <v>0</v>
      </c>
      <c r="V328" s="34">
        <f t="shared" si="137"/>
        <v>0</v>
      </c>
      <c r="W328" s="34">
        <f t="shared" si="137"/>
        <v>0</v>
      </c>
      <c r="X328" s="34">
        <f t="shared" si="137"/>
        <v>0</v>
      </c>
      <c r="Y328" s="34">
        <f t="shared" si="137"/>
        <v>0</v>
      </c>
      <c r="Z328" s="34">
        <f t="shared" si="137"/>
        <v>0</v>
      </c>
      <c r="AA328" s="34">
        <f t="shared" si="137"/>
        <v>0</v>
      </c>
      <c r="AB328" s="34">
        <f t="shared" si="137"/>
        <v>0</v>
      </c>
      <c r="AC328" s="34">
        <f t="shared" si="137"/>
        <v>0</v>
      </c>
      <c r="AD328" s="34">
        <f t="shared" si="137"/>
        <v>0</v>
      </c>
      <c r="AE328" s="57">
        <f>AE289+AE297+AE305+AE313+AE321</f>
        <v>14</v>
      </c>
      <c r="AF328" s="57">
        <f t="shared" ref="AF328:AH328" si="138">AF289+AF297+AF305+AF313+AF321</f>
        <v>12</v>
      </c>
      <c r="AG328" s="57">
        <f t="shared" ref="AG328" si="139">AG289+AG297+AG305+AG313+AG321</f>
        <v>9</v>
      </c>
      <c r="AH328" s="57">
        <f t="shared" si="138"/>
        <v>9</v>
      </c>
      <c r="AI328" s="42"/>
      <c r="AJ328" s="68"/>
    </row>
    <row r="329" spans="1:36" s="3" customFormat="1" ht="14.45" customHeight="1" x14ac:dyDescent="0.3">
      <c r="A329" s="41" t="s">
        <v>24</v>
      </c>
      <c r="B329" s="32"/>
      <c r="C329" s="51">
        <f t="shared" ref="C329:AD329" si="140">SUM(C322:C328)</f>
        <v>1847</v>
      </c>
      <c r="D329" s="51">
        <f t="shared" si="140"/>
        <v>2025</v>
      </c>
      <c r="E329" s="51">
        <f t="shared" si="140"/>
        <v>2161</v>
      </c>
      <c r="F329" s="51">
        <f t="shared" si="140"/>
        <v>2043</v>
      </c>
      <c r="G329" s="51">
        <f t="shared" si="140"/>
        <v>2096</v>
      </c>
      <c r="H329" s="51">
        <f t="shared" si="140"/>
        <v>2169</v>
      </c>
      <c r="I329" s="51">
        <f t="shared" si="140"/>
        <v>2276</v>
      </c>
      <c r="J329" s="51">
        <f t="shared" si="140"/>
        <v>2286</v>
      </c>
      <c r="K329" s="51">
        <f t="shared" si="140"/>
        <v>2271</v>
      </c>
      <c r="L329" s="51">
        <f t="shared" si="140"/>
        <v>1038</v>
      </c>
      <c r="M329" s="51">
        <f t="shared" si="140"/>
        <v>1088</v>
      </c>
      <c r="N329" s="51">
        <f t="shared" si="140"/>
        <v>1121</v>
      </c>
      <c r="O329" s="51">
        <f t="shared" si="140"/>
        <v>1330</v>
      </c>
      <c r="P329" s="51">
        <f t="shared" si="140"/>
        <v>1311</v>
      </c>
      <c r="Q329" s="51">
        <f t="shared" si="140"/>
        <v>1119</v>
      </c>
      <c r="R329" s="51">
        <f t="shared" si="140"/>
        <v>1153</v>
      </c>
      <c r="S329" s="51">
        <f t="shared" si="140"/>
        <v>979</v>
      </c>
      <c r="T329" s="51">
        <f t="shared" si="140"/>
        <v>863</v>
      </c>
      <c r="U329" s="51">
        <f t="shared" si="140"/>
        <v>744</v>
      </c>
      <c r="V329" s="51">
        <f t="shared" si="140"/>
        <v>648</v>
      </c>
      <c r="W329" s="51">
        <f t="shared" si="140"/>
        <v>548</v>
      </c>
      <c r="X329" s="51">
        <f t="shared" si="140"/>
        <v>1106</v>
      </c>
      <c r="Y329" s="51">
        <f t="shared" si="140"/>
        <v>1032</v>
      </c>
      <c r="Z329" s="51">
        <f t="shared" si="140"/>
        <v>1024</v>
      </c>
      <c r="AA329" s="51">
        <f t="shared" si="140"/>
        <v>1013</v>
      </c>
      <c r="AB329" s="51">
        <f t="shared" si="140"/>
        <v>977</v>
      </c>
      <c r="AC329" s="51">
        <f t="shared" si="140"/>
        <v>988</v>
      </c>
      <c r="AD329" s="51">
        <f t="shared" si="140"/>
        <v>966</v>
      </c>
      <c r="AE329" s="51">
        <f>SUM(AE322:AE328)</f>
        <v>982</v>
      </c>
      <c r="AF329" s="51">
        <f>SUM(AF322:AF328)</f>
        <v>1075</v>
      </c>
      <c r="AG329" s="51">
        <f>SUM(AG322:AG328)</f>
        <v>1110</v>
      </c>
      <c r="AH329" s="51">
        <f>SUM(AH322:AH328)</f>
        <v>1052</v>
      </c>
      <c r="AI329" s="65"/>
      <c r="AJ329" s="65"/>
    </row>
    <row r="330" spans="1:36" s="3" customFormat="1" ht="14.45" customHeight="1" x14ac:dyDescent="0.3">
      <c r="A330" s="71" t="s">
        <v>99</v>
      </c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65"/>
      <c r="AJ330" s="65"/>
    </row>
    <row r="331" spans="1:36" s="1" customFormat="1" ht="14.45" customHeight="1" x14ac:dyDescent="0.15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64"/>
      <c r="AJ331" s="64"/>
    </row>
    <row r="332" spans="1:36" s="2" customFormat="1" ht="14.45" customHeight="1" x14ac:dyDescent="0.3">
      <c r="A332" s="44" t="s">
        <v>8</v>
      </c>
      <c r="B332" s="45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46"/>
      <c r="AF332" s="46"/>
      <c r="AG332" s="46"/>
      <c r="AH332" s="46"/>
      <c r="AI332" s="16"/>
      <c r="AJ332" s="16"/>
    </row>
    <row r="333" spans="1:36" s="2" customFormat="1" ht="14.45" customHeight="1" x14ac:dyDescent="0.3">
      <c r="A333" s="41"/>
      <c r="B333" s="29" t="s">
        <v>6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5</v>
      </c>
      <c r="W333" s="35">
        <v>5</v>
      </c>
      <c r="X333" s="35">
        <v>5</v>
      </c>
      <c r="Y333" s="35">
        <v>5</v>
      </c>
      <c r="Z333" s="35">
        <v>6</v>
      </c>
      <c r="AA333" s="35">
        <v>6</v>
      </c>
      <c r="AB333" s="35">
        <v>6</v>
      </c>
      <c r="AC333" s="35">
        <v>6</v>
      </c>
      <c r="AD333" s="35">
        <v>5</v>
      </c>
      <c r="AE333" s="42">
        <v>3</v>
      </c>
      <c r="AF333" s="42">
        <v>0</v>
      </c>
      <c r="AG333" s="42">
        <v>0</v>
      </c>
      <c r="AH333" s="42">
        <v>1</v>
      </c>
      <c r="AI333" s="16"/>
      <c r="AJ333" s="16"/>
    </row>
    <row r="334" spans="1:36" s="2" customFormat="1" ht="14.45" customHeight="1" x14ac:dyDescent="0.3">
      <c r="A334" s="44"/>
      <c r="B334" s="45" t="s">
        <v>7</v>
      </c>
      <c r="C334" s="22">
        <v>0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19</v>
      </c>
      <c r="X334" s="22">
        <v>20</v>
      </c>
      <c r="Y334" s="22">
        <v>20</v>
      </c>
      <c r="Z334" s="22">
        <v>21</v>
      </c>
      <c r="AA334" s="22">
        <v>21</v>
      </c>
      <c r="AB334" s="22">
        <v>18</v>
      </c>
      <c r="AC334" s="22">
        <v>14</v>
      </c>
      <c r="AD334" s="22">
        <v>11</v>
      </c>
      <c r="AE334" s="46">
        <v>11</v>
      </c>
      <c r="AF334" s="46">
        <v>0</v>
      </c>
      <c r="AG334" s="46">
        <v>0</v>
      </c>
      <c r="AH334" s="46">
        <v>0</v>
      </c>
      <c r="AI334" s="16"/>
      <c r="AJ334" s="16"/>
    </row>
    <row r="335" spans="1:36" s="2" customFormat="1" ht="14.45" customHeight="1" x14ac:dyDescent="0.3">
      <c r="A335" s="41"/>
      <c r="B335" s="29" t="s">
        <v>1</v>
      </c>
      <c r="C335" s="35">
        <v>208</v>
      </c>
      <c r="D335" s="35">
        <v>219</v>
      </c>
      <c r="E335" s="35">
        <v>206</v>
      </c>
      <c r="F335" s="35">
        <v>177</v>
      </c>
      <c r="G335" s="35">
        <v>171</v>
      </c>
      <c r="H335" s="35">
        <v>374</v>
      </c>
      <c r="I335" s="35">
        <v>643</v>
      </c>
      <c r="J335" s="35">
        <v>476</v>
      </c>
      <c r="K335" s="35">
        <v>441</v>
      </c>
      <c r="L335" s="35">
        <v>420</v>
      </c>
      <c r="M335" s="35">
        <v>402</v>
      </c>
      <c r="N335" s="35">
        <v>395</v>
      </c>
      <c r="O335" s="35">
        <v>339</v>
      </c>
      <c r="P335" s="35">
        <v>747</v>
      </c>
      <c r="Q335" s="35">
        <v>760</v>
      </c>
      <c r="R335" s="35">
        <v>622</v>
      </c>
      <c r="S335" s="35">
        <v>530</v>
      </c>
      <c r="T335" s="35">
        <v>484</v>
      </c>
      <c r="U335" s="35">
        <v>461</v>
      </c>
      <c r="V335" s="35">
        <v>414</v>
      </c>
      <c r="W335" s="35">
        <v>360</v>
      </c>
      <c r="X335" s="35">
        <v>316</v>
      </c>
      <c r="Y335" s="35">
        <v>276</v>
      </c>
      <c r="Z335" s="35">
        <v>223</v>
      </c>
      <c r="AA335" s="35">
        <v>181</v>
      </c>
      <c r="AB335" s="35">
        <v>144</v>
      </c>
      <c r="AC335" s="35">
        <v>119</v>
      </c>
      <c r="AD335" s="35">
        <v>93</v>
      </c>
      <c r="AE335" s="42">
        <v>84</v>
      </c>
      <c r="AF335" s="42">
        <v>0</v>
      </c>
      <c r="AG335" s="42">
        <v>1</v>
      </c>
      <c r="AH335" s="42">
        <v>3</v>
      </c>
      <c r="AI335" s="16"/>
      <c r="AJ335" s="16"/>
    </row>
    <row r="336" spans="1:36" s="2" customFormat="1" ht="14.45" customHeight="1" x14ac:dyDescent="0.3">
      <c r="A336" s="44"/>
      <c r="B336" s="45" t="s">
        <v>2</v>
      </c>
      <c r="C336" s="22">
        <v>0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96</v>
      </c>
      <c r="K336" s="22">
        <v>85</v>
      </c>
      <c r="L336" s="22">
        <v>84</v>
      </c>
      <c r="M336" s="22">
        <v>75</v>
      </c>
      <c r="N336" s="22">
        <v>68</v>
      </c>
      <c r="O336" s="22">
        <v>22</v>
      </c>
      <c r="P336" s="22">
        <v>100</v>
      </c>
      <c r="Q336" s="22">
        <v>113</v>
      </c>
      <c r="R336" s="22">
        <v>93</v>
      </c>
      <c r="S336" s="22">
        <v>79</v>
      </c>
      <c r="T336" s="22">
        <v>72</v>
      </c>
      <c r="U336" s="22">
        <v>62</v>
      </c>
      <c r="V336" s="22">
        <v>44</v>
      </c>
      <c r="W336" s="22">
        <v>21</v>
      </c>
      <c r="X336" s="22">
        <v>9</v>
      </c>
      <c r="Y336" s="22">
        <v>0</v>
      </c>
      <c r="Z336" s="22">
        <v>7</v>
      </c>
      <c r="AA336" s="22">
        <v>4</v>
      </c>
      <c r="AB336" s="22">
        <v>4</v>
      </c>
      <c r="AC336" s="22">
        <v>4</v>
      </c>
      <c r="AD336" s="22">
        <v>0</v>
      </c>
      <c r="AE336" s="46">
        <v>10</v>
      </c>
      <c r="AF336" s="46">
        <v>0</v>
      </c>
      <c r="AG336" s="46">
        <v>0</v>
      </c>
      <c r="AH336" s="46">
        <v>0</v>
      </c>
      <c r="AI336" s="16"/>
      <c r="AJ336" s="16"/>
    </row>
    <row r="337" spans="1:36" s="2" customFormat="1" ht="14.45" customHeight="1" x14ac:dyDescent="0.3">
      <c r="A337" s="41"/>
      <c r="B337" s="29" t="s">
        <v>3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42">
        <v>0</v>
      </c>
      <c r="AF337" s="42">
        <v>0</v>
      </c>
      <c r="AG337" s="42">
        <v>0</v>
      </c>
      <c r="AH337" s="42">
        <v>0</v>
      </c>
      <c r="AI337" s="16"/>
      <c r="AJ337" s="16"/>
    </row>
    <row r="338" spans="1:36" s="2" customFormat="1" ht="14.45" customHeight="1" x14ac:dyDescent="0.3">
      <c r="A338" s="44"/>
      <c r="B338" s="45" t="s">
        <v>4</v>
      </c>
      <c r="C338" s="22"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1</v>
      </c>
      <c r="X338" s="22">
        <v>2</v>
      </c>
      <c r="Y338" s="22">
        <v>8</v>
      </c>
      <c r="Z338" s="22">
        <v>1</v>
      </c>
      <c r="AA338" s="22">
        <v>1</v>
      </c>
      <c r="AB338" s="22">
        <v>2</v>
      </c>
      <c r="AC338" s="22">
        <v>1</v>
      </c>
      <c r="AD338" s="22">
        <v>0</v>
      </c>
      <c r="AE338" s="46">
        <v>3</v>
      </c>
      <c r="AF338" s="46">
        <v>0</v>
      </c>
      <c r="AG338" s="46">
        <v>1</v>
      </c>
      <c r="AH338" s="46">
        <v>0</v>
      </c>
      <c r="AI338" s="16"/>
      <c r="AJ338" s="16"/>
    </row>
    <row r="339" spans="1:36" s="2" customFormat="1" ht="14.45" customHeight="1" x14ac:dyDescent="0.3">
      <c r="A339" s="44"/>
      <c r="B339" s="45" t="s">
        <v>120</v>
      </c>
      <c r="C339" s="22"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46">
        <v>3</v>
      </c>
      <c r="AF339" s="46">
        <v>0</v>
      </c>
      <c r="AG339" s="46">
        <v>0</v>
      </c>
      <c r="AH339" s="46">
        <v>0</v>
      </c>
      <c r="AI339" s="16"/>
      <c r="AJ339" s="16"/>
    </row>
    <row r="340" spans="1:36" s="2" customFormat="1" ht="14.45" customHeight="1" x14ac:dyDescent="0.3">
      <c r="A340" s="41" t="s">
        <v>43</v>
      </c>
      <c r="B340" s="29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42"/>
      <c r="AF340" s="42"/>
      <c r="AG340" s="42"/>
      <c r="AH340" s="42"/>
      <c r="AI340" s="16"/>
      <c r="AJ340" s="16"/>
    </row>
    <row r="341" spans="1:36" s="2" customFormat="1" ht="14.45" customHeight="1" x14ac:dyDescent="0.3">
      <c r="A341" s="44"/>
      <c r="B341" s="45" t="s">
        <v>6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  <c r="AD341" s="22">
        <v>0</v>
      </c>
      <c r="AE341" s="46">
        <v>0</v>
      </c>
      <c r="AF341" s="46">
        <v>0</v>
      </c>
      <c r="AG341" s="46">
        <v>1</v>
      </c>
      <c r="AH341" s="46">
        <v>0</v>
      </c>
      <c r="AI341" s="16"/>
      <c r="AJ341" s="16"/>
    </row>
    <row r="342" spans="1:36" s="2" customFormat="1" ht="14.45" customHeight="1" x14ac:dyDescent="0.3">
      <c r="A342" s="41"/>
      <c r="B342" s="29" t="s">
        <v>7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2</v>
      </c>
      <c r="X342" s="35">
        <v>2</v>
      </c>
      <c r="Y342" s="35">
        <v>2</v>
      </c>
      <c r="Z342" s="35">
        <v>2</v>
      </c>
      <c r="AA342" s="35">
        <v>2</v>
      </c>
      <c r="AB342" s="35">
        <v>2</v>
      </c>
      <c r="AC342" s="35">
        <v>2</v>
      </c>
      <c r="AD342" s="35">
        <v>2</v>
      </c>
      <c r="AE342" s="42">
        <v>1</v>
      </c>
      <c r="AF342" s="42">
        <v>1</v>
      </c>
      <c r="AG342" s="42">
        <v>1</v>
      </c>
      <c r="AH342" s="42">
        <v>1</v>
      </c>
      <c r="AI342" s="16"/>
      <c r="AJ342" s="16"/>
    </row>
    <row r="343" spans="1:36" s="2" customFormat="1" ht="14.45" customHeight="1" x14ac:dyDescent="0.3">
      <c r="A343" s="44"/>
      <c r="B343" s="45" t="s">
        <v>1</v>
      </c>
      <c r="C343" s="22">
        <v>20</v>
      </c>
      <c r="D343" s="22">
        <v>19</v>
      </c>
      <c r="E343" s="22">
        <v>21</v>
      </c>
      <c r="F343" s="22">
        <v>20</v>
      </c>
      <c r="G343" s="22">
        <v>21</v>
      </c>
      <c r="H343" s="22">
        <v>23</v>
      </c>
      <c r="I343" s="22">
        <v>22</v>
      </c>
      <c r="J343" s="22">
        <v>21</v>
      </c>
      <c r="K343" s="22">
        <v>21</v>
      </c>
      <c r="L343" s="22">
        <v>16</v>
      </c>
      <c r="M343" s="22">
        <v>16</v>
      </c>
      <c r="N343" s="22">
        <v>18</v>
      </c>
      <c r="O343" s="22">
        <v>14</v>
      </c>
      <c r="P343" s="22">
        <v>14</v>
      </c>
      <c r="Q343" s="22">
        <v>14</v>
      </c>
      <c r="R343" s="22">
        <v>14</v>
      </c>
      <c r="S343" s="22">
        <v>11</v>
      </c>
      <c r="T343" s="22">
        <v>9</v>
      </c>
      <c r="U343" s="22">
        <v>8</v>
      </c>
      <c r="V343" s="22">
        <v>8</v>
      </c>
      <c r="W343" s="22">
        <v>7</v>
      </c>
      <c r="X343" s="22">
        <v>8</v>
      </c>
      <c r="Y343" s="22">
        <v>10</v>
      </c>
      <c r="Z343" s="22">
        <v>6</v>
      </c>
      <c r="AA343" s="22">
        <v>7</v>
      </c>
      <c r="AB343" s="22">
        <v>6</v>
      </c>
      <c r="AC343" s="22">
        <v>5</v>
      </c>
      <c r="AD343" s="22">
        <v>18</v>
      </c>
      <c r="AE343" s="46">
        <v>27</v>
      </c>
      <c r="AF343" s="46">
        <v>25</v>
      </c>
      <c r="AG343" s="46">
        <v>30</v>
      </c>
      <c r="AH343" s="46">
        <v>34</v>
      </c>
      <c r="AI343" s="16"/>
      <c r="AJ343" s="16"/>
    </row>
    <row r="344" spans="1:36" s="2" customFormat="1" ht="14.45" customHeight="1" x14ac:dyDescent="0.3">
      <c r="A344" s="41"/>
      <c r="B344" s="29" t="s">
        <v>2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1</v>
      </c>
      <c r="K344" s="35">
        <v>1</v>
      </c>
      <c r="L344" s="35">
        <v>1</v>
      </c>
      <c r="M344" s="35">
        <v>2</v>
      </c>
      <c r="N344" s="35">
        <v>2</v>
      </c>
      <c r="O344" s="35">
        <v>2</v>
      </c>
      <c r="P344" s="35">
        <v>1</v>
      </c>
      <c r="Q344" s="35">
        <v>1</v>
      </c>
      <c r="R344" s="35">
        <v>1</v>
      </c>
      <c r="S344" s="35">
        <v>1</v>
      </c>
      <c r="T344" s="35">
        <v>0</v>
      </c>
      <c r="U344" s="35">
        <v>1</v>
      </c>
      <c r="V344" s="35">
        <v>1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42">
        <v>0</v>
      </c>
      <c r="AF344" s="42">
        <v>0</v>
      </c>
      <c r="AG344" s="42">
        <v>0</v>
      </c>
      <c r="AH344" s="42">
        <v>0</v>
      </c>
      <c r="AI344" s="16"/>
      <c r="AJ344" s="16"/>
    </row>
    <row r="345" spans="1:36" s="2" customFormat="1" ht="14.45" customHeight="1" x14ac:dyDescent="0.3">
      <c r="A345" s="44"/>
      <c r="B345" s="45" t="s">
        <v>3</v>
      </c>
      <c r="C345" s="22">
        <v>0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0</v>
      </c>
      <c r="AE345" s="46">
        <v>6</v>
      </c>
      <c r="AF345" s="46">
        <v>6</v>
      </c>
      <c r="AG345" s="46">
        <v>5</v>
      </c>
      <c r="AH345" s="46">
        <v>5</v>
      </c>
      <c r="AI345" s="16"/>
      <c r="AJ345" s="16"/>
    </row>
    <row r="346" spans="1:36" s="2" customFormat="1" ht="14.45" customHeight="1" x14ac:dyDescent="0.3">
      <c r="A346" s="41"/>
      <c r="B346" s="29" t="s">
        <v>4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1</v>
      </c>
      <c r="AC346" s="35">
        <v>2</v>
      </c>
      <c r="AD346" s="35">
        <v>2</v>
      </c>
      <c r="AE346" s="42">
        <v>1</v>
      </c>
      <c r="AF346" s="42">
        <v>1</v>
      </c>
      <c r="AG346" s="42">
        <v>1</v>
      </c>
      <c r="AH346" s="42">
        <v>2</v>
      </c>
      <c r="AI346" s="16"/>
      <c r="AJ346" s="16"/>
    </row>
    <row r="347" spans="1:36" s="2" customFormat="1" ht="14.45" customHeight="1" x14ac:dyDescent="0.3">
      <c r="A347" s="41"/>
      <c r="B347" s="29" t="s">
        <v>120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42">
        <v>0</v>
      </c>
      <c r="AF347" s="42">
        <v>0</v>
      </c>
      <c r="AG347" s="42">
        <v>0</v>
      </c>
      <c r="AH347" s="42">
        <v>0</v>
      </c>
      <c r="AI347" s="16"/>
      <c r="AJ347" s="16"/>
    </row>
    <row r="348" spans="1:36" s="2" customFormat="1" ht="14.45" customHeight="1" x14ac:dyDescent="0.3">
      <c r="A348" s="44" t="s">
        <v>44</v>
      </c>
      <c r="B348" s="45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46"/>
      <c r="AF348" s="46"/>
      <c r="AG348" s="46"/>
      <c r="AH348" s="46"/>
      <c r="AI348" s="16"/>
      <c r="AJ348" s="16"/>
    </row>
    <row r="349" spans="1:36" s="2" customFormat="1" ht="14.45" customHeight="1" x14ac:dyDescent="0.3">
      <c r="A349" s="41"/>
      <c r="B349" s="29" t="s">
        <v>6</v>
      </c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23</v>
      </c>
      <c r="W349" s="35">
        <v>39</v>
      </c>
      <c r="X349" s="35">
        <v>44</v>
      </c>
      <c r="Y349" s="35">
        <v>42</v>
      </c>
      <c r="Z349" s="35">
        <v>51</v>
      </c>
      <c r="AA349" s="35">
        <v>52</v>
      </c>
      <c r="AB349" s="35">
        <v>51</v>
      </c>
      <c r="AC349" s="35">
        <v>50</v>
      </c>
      <c r="AD349" s="35">
        <v>46</v>
      </c>
      <c r="AE349" s="42">
        <v>34</v>
      </c>
      <c r="AF349" s="42">
        <v>27</v>
      </c>
      <c r="AG349" s="42">
        <v>20</v>
      </c>
      <c r="AH349" s="42">
        <v>12</v>
      </c>
      <c r="AI349" s="16"/>
      <c r="AJ349" s="16"/>
    </row>
    <row r="350" spans="1:36" s="2" customFormat="1" ht="14.45" customHeight="1" x14ac:dyDescent="0.3">
      <c r="A350" s="44"/>
      <c r="B350" s="45" t="s">
        <v>7</v>
      </c>
      <c r="C350" s="22">
        <v>0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5</v>
      </c>
      <c r="W350" s="22">
        <v>33</v>
      </c>
      <c r="X350" s="22">
        <v>41</v>
      </c>
      <c r="Y350" s="22">
        <v>49</v>
      </c>
      <c r="Z350" s="22">
        <v>47</v>
      </c>
      <c r="AA350" s="22">
        <v>49</v>
      </c>
      <c r="AB350" s="22">
        <v>58</v>
      </c>
      <c r="AC350" s="22">
        <v>59</v>
      </c>
      <c r="AD350" s="22">
        <v>60</v>
      </c>
      <c r="AE350" s="46">
        <v>59</v>
      </c>
      <c r="AF350" s="46">
        <v>65</v>
      </c>
      <c r="AG350" s="46">
        <v>60</v>
      </c>
      <c r="AH350" s="46">
        <v>55</v>
      </c>
      <c r="AI350" s="16"/>
      <c r="AJ350" s="16"/>
    </row>
    <row r="351" spans="1:36" s="2" customFormat="1" ht="14.45" customHeight="1" x14ac:dyDescent="0.3">
      <c r="A351" s="41"/>
      <c r="B351" s="29" t="s">
        <v>1</v>
      </c>
      <c r="C351" s="35">
        <v>346</v>
      </c>
      <c r="D351" s="35">
        <v>373</v>
      </c>
      <c r="E351" s="35">
        <v>392</v>
      </c>
      <c r="F351" s="35">
        <v>360</v>
      </c>
      <c r="G351" s="35">
        <v>353</v>
      </c>
      <c r="H351" s="35">
        <v>331</v>
      </c>
      <c r="I351" s="35">
        <v>307</v>
      </c>
      <c r="J351" s="35">
        <v>288</v>
      </c>
      <c r="K351" s="35">
        <v>282</v>
      </c>
      <c r="L351" s="35">
        <v>270</v>
      </c>
      <c r="M351" s="35">
        <v>268</v>
      </c>
      <c r="N351" s="35">
        <v>272</v>
      </c>
      <c r="O351" s="35">
        <v>279</v>
      </c>
      <c r="P351" s="35">
        <v>246</v>
      </c>
      <c r="Q351" s="35">
        <v>229</v>
      </c>
      <c r="R351" s="35">
        <v>226</v>
      </c>
      <c r="S351" s="35">
        <v>217</v>
      </c>
      <c r="T351" s="35">
        <v>211</v>
      </c>
      <c r="U351" s="35">
        <v>218</v>
      </c>
      <c r="V351" s="35">
        <v>196</v>
      </c>
      <c r="W351" s="35">
        <v>204</v>
      </c>
      <c r="X351" s="35">
        <v>198</v>
      </c>
      <c r="Y351" s="35">
        <v>180</v>
      </c>
      <c r="Z351" s="35">
        <v>192</v>
      </c>
      <c r="AA351" s="35">
        <v>191</v>
      </c>
      <c r="AB351" s="35">
        <v>226</v>
      </c>
      <c r="AC351" s="35">
        <v>236</v>
      </c>
      <c r="AD351" s="35">
        <v>241</v>
      </c>
      <c r="AE351" s="42">
        <v>242</v>
      </c>
      <c r="AF351" s="42">
        <v>304</v>
      </c>
      <c r="AG351" s="42">
        <v>306</v>
      </c>
      <c r="AH351" s="42">
        <v>277</v>
      </c>
      <c r="AI351" s="16"/>
      <c r="AJ351" s="16"/>
    </row>
    <row r="352" spans="1:36" s="2" customFormat="1" ht="14.45" customHeight="1" x14ac:dyDescent="0.3">
      <c r="A352" s="44"/>
      <c r="B352" s="45" t="s">
        <v>2</v>
      </c>
      <c r="C352" s="22">
        <v>0</v>
      </c>
      <c r="D352" s="22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18</v>
      </c>
      <c r="K352" s="22">
        <v>23</v>
      </c>
      <c r="L352" s="22">
        <v>20</v>
      </c>
      <c r="M352" s="22">
        <v>26</v>
      </c>
      <c r="N352" s="22">
        <v>33</v>
      </c>
      <c r="O352" s="22">
        <v>70</v>
      </c>
      <c r="P352" s="22">
        <v>53</v>
      </c>
      <c r="Q352" s="22">
        <v>38</v>
      </c>
      <c r="R352" s="22">
        <v>55</v>
      </c>
      <c r="S352" s="22">
        <v>47</v>
      </c>
      <c r="T352" s="22">
        <v>50</v>
      </c>
      <c r="U352" s="22">
        <v>52</v>
      </c>
      <c r="V352" s="22">
        <v>44</v>
      </c>
      <c r="W352" s="22">
        <v>26</v>
      </c>
      <c r="X352" s="22">
        <v>29</v>
      </c>
      <c r="Y352" s="22">
        <v>7</v>
      </c>
      <c r="Z352" s="22">
        <v>39</v>
      </c>
      <c r="AA352" s="22">
        <v>41</v>
      </c>
      <c r="AB352" s="22">
        <v>33</v>
      </c>
      <c r="AC352" s="22">
        <v>32</v>
      </c>
      <c r="AD352" s="22">
        <v>26</v>
      </c>
      <c r="AE352" s="46">
        <v>25</v>
      </c>
      <c r="AF352" s="46">
        <v>22</v>
      </c>
      <c r="AG352" s="46">
        <v>12</v>
      </c>
      <c r="AH352" s="46">
        <v>7</v>
      </c>
      <c r="AI352" s="16"/>
      <c r="AJ352" s="16"/>
    </row>
    <row r="353" spans="1:36" s="2" customFormat="1" ht="14.45" customHeight="1" x14ac:dyDescent="0.3">
      <c r="A353" s="41"/>
      <c r="B353" s="29" t="s">
        <v>3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9</v>
      </c>
      <c r="Y353" s="35">
        <v>7</v>
      </c>
      <c r="Z353" s="35">
        <v>5</v>
      </c>
      <c r="AA353" s="35">
        <v>5</v>
      </c>
      <c r="AB353" s="35">
        <v>3</v>
      </c>
      <c r="AC353" s="35">
        <v>2</v>
      </c>
      <c r="AD353" s="35">
        <v>1</v>
      </c>
      <c r="AE353" s="42">
        <v>7</v>
      </c>
      <c r="AF353" s="42">
        <v>7</v>
      </c>
      <c r="AG353" s="42">
        <v>7</v>
      </c>
      <c r="AH353" s="42">
        <v>7</v>
      </c>
      <c r="AI353" s="16"/>
      <c r="AJ353" s="16"/>
    </row>
    <row r="354" spans="1:36" s="2" customFormat="1" ht="14.45" customHeight="1" x14ac:dyDescent="0.3">
      <c r="A354" s="44"/>
      <c r="B354" s="45" t="s">
        <v>4</v>
      </c>
      <c r="C354" s="22">
        <v>0</v>
      </c>
      <c r="D354" s="22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13</v>
      </c>
      <c r="X354" s="22">
        <v>21</v>
      </c>
      <c r="Y354" s="22">
        <v>20</v>
      </c>
      <c r="Z354" s="22">
        <v>22</v>
      </c>
      <c r="AA354" s="22">
        <v>26</v>
      </c>
      <c r="AB354" s="22">
        <v>42</v>
      </c>
      <c r="AC354" s="22">
        <v>62</v>
      </c>
      <c r="AD354" s="22">
        <v>69</v>
      </c>
      <c r="AE354" s="46">
        <v>73</v>
      </c>
      <c r="AF354" s="46">
        <v>77</v>
      </c>
      <c r="AG354" s="46">
        <v>89</v>
      </c>
      <c r="AH354" s="46">
        <v>99</v>
      </c>
      <c r="AI354" s="16"/>
      <c r="AJ354" s="16"/>
    </row>
    <row r="355" spans="1:36" s="2" customFormat="1" ht="14.45" customHeight="1" x14ac:dyDescent="0.3">
      <c r="A355" s="44"/>
      <c r="B355" s="45" t="s">
        <v>120</v>
      </c>
      <c r="C355" s="22">
        <v>0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46">
        <v>4</v>
      </c>
      <c r="AF355" s="46">
        <v>5</v>
      </c>
      <c r="AG355" s="46">
        <v>3</v>
      </c>
      <c r="AH355" s="46">
        <v>2</v>
      </c>
      <c r="AI355" s="16"/>
      <c r="AJ355" s="16"/>
    </row>
    <row r="356" spans="1:36" s="2" customFormat="1" ht="14.45" customHeight="1" x14ac:dyDescent="0.3">
      <c r="A356" s="41" t="s">
        <v>45</v>
      </c>
      <c r="B356" s="29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42"/>
      <c r="AF356" s="42"/>
      <c r="AG356" s="42"/>
      <c r="AH356" s="42"/>
      <c r="AI356" s="16"/>
      <c r="AJ356" s="16"/>
    </row>
    <row r="357" spans="1:36" s="2" customFormat="1" ht="14.45" customHeight="1" x14ac:dyDescent="0.3">
      <c r="A357" s="44"/>
      <c r="B357" s="45" t="s">
        <v>6</v>
      </c>
      <c r="C357" s="22"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1</v>
      </c>
      <c r="W357" s="22">
        <v>1</v>
      </c>
      <c r="X357" s="22">
        <v>1</v>
      </c>
      <c r="Y357" s="22">
        <v>1</v>
      </c>
      <c r="Z357" s="22">
        <v>1</v>
      </c>
      <c r="AA357" s="22">
        <v>1</v>
      </c>
      <c r="AB357" s="22">
        <v>1</v>
      </c>
      <c r="AC357" s="22">
        <v>1</v>
      </c>
      <c r="AD357" s="22">
        <v>1</v>
      </c>
      <c r="AE357" s="46">
        <v>0</v>
      </c>
      <c r="AF357" s="46">
        <v>1</v>
      </c>
      <c r="AG357" s="46">
        <v>1</v>
      </c>
      <c r="AH357" s="46">
        <v>0</v>
      </c>
      <c r="AI357" s="16"/>
      <c r="AJ357" s="16"/>
    </row>
    <row r="358" spans="1:36" s="2" customFormat="1" ht="14.45" customHeight="1" x14ac:dyDescent="0.3">
      <c r="A358" s="41"/>
      <c r="B358" s="29" t="s">
        <v>7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6</v>
      </c>
      <c r="X358" s="35">
        <v>7</v>
      </c>
      <c r="Y358" s="35">
        <v>7</v>
      </c>
      <c r="Z358" s="35">
        <v>8</v>
      </c>
      <c r="AA358" s="35">
        <v>8</v>
      </c>
      <c r="AB358" s="35">
        <v>9</v>
      </c>
      <c r="AC358" s="35">
        <v>11</v>
      </c>
      <c r="AD358" s="35">
        <v>8</v>
      </c>
      <c r="AE358" s="42">
        <v>7</v>
      </c>
      <c r="AF358" s="42">
        <v>6</v>
      </c>
      <c r="AG358" s="42">
        <v>3</v>
      </c>
      <c r="AH358" s="42">
        <v>3</v>
      </c>
      <c r="AI358" s="16"/>
      <c r="AJ358" s="16"/>
    </row>
    <row r="359" spans="1:36" s="2" customFormat="1" ht="14.45" customHeight="1" x14ac:dyDescent="0.3">
      <c r="A359" s="44"/>
      <c r="B359" s="45" t="s">
        <v>1</v>
      </c>
      <c r="C359" s="22">
        <v>120</v>
      </c>
      <c r="D359" s="22">
        <v>129</v>
      </c>
      <c r="E359" s="22">
        <v>131</v>
      </c>
      <c r="F359" s="22">
        <v>118</v>
      </c>
      <c r="G359" s="22">
        <v>130</v>
      </c>
      <c r="H359" s="22">
        <v>112</v>
      </c>
      <c r="I359" s="22">
        <v>100</v>
      </c>
      <c r="J359" s="22">
        <v>110</v>
      </c>
      <c r="K359" s="22">
        <v>109</v>
      </c>
      <c r="L359" s="22">
        <v>106</v>
      </c>
      <c r="M359" s="22">
        <v>118</v>
      </c>
      <c r="N359" s="22">
        <v>123</v>
      </c>
      <c r="O359" s="22">
        <v>144</v>
      </c>
      <c r="P359" s="22">
        <v>119</v>
      </c>
      <c r="Q359" s="22">
        <v>115</v>
      </c>
      <c r="R359" s="22">
        <v>115</v>
      </c>
      <c r="S359" s="22">
        <v>127</v>
      </c>
      <c r="T359" s="22">
        <v>134</v>
      </c>
      <c r="U359" s="22">
        <v>131</v>
      </c>
      <c r="V359" s="22">
        <v>135</v>
      </c>
      <c r="W359" s="22">
        <v>127</v>
      </c>
      <c r="X359" s="22">
        <v>116</v>
      </c>
      <c r="Y359" s="22">
        <v>104</v>
      </c>
      <c r="Z359" s="22">
        <v>107</v>
      </c>
      <c r="AA359" s="22">
        <v>108</v>
      </c>
      <c r="AB359" s="22">
        <v>106</v>
      </c>
      <c r="AC359" s="22">
        <v>104</v>
      </c>
      <c r="AD359" s="22">
        <v>100</v>
      </c>
      <c r="AE359" s="46">
        <v>97</v>
      </c>
      <c r="AF359" s="46">
        <v>96</v>
      </c>
      <c r="AG359" s="46">
        <v>74</v>
      </c>
      <c r="AH359" s="46">
        <v>67</v>
      </c>
      <c r="AI359" s="16"/>
      <c r="AJ359" s="16"/>
    </row>
    <row r="360" spans="1:36" s="2" customFormat="1" ht="14.45" customHeight="1" x14ac:dyDescent="0.3">
      <c r="A360" s="41"/>
      <c r="B360" s="29" t="s">
        <v>2</v>
      </c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3</v>
      </c>
      <c r="K360" s="35">
        <v>4</v>
      </c>
      <c r="L360" s="35">
        <v>7</v>
      </c>
      <c r="M360" s="35">
        <v>10</v>
      </c>
      <c r="N360" s="35">
        <v>8</v>
      </c>
      <c r="O360" s="35">
        <v>10</v>
      </c>
      <c r="P360" s="35">
        <v>9</v>
      </c>
      <c r="Q360" s="35">
        <v>8</v>
      </c>
      <c r="R360" s="35">
        <v>12</v>
      </c>
      <c r="S360" s="35">
        <v>11</v>
      </c>
      <c r="T360" s="35">
        <v>13</v>
      </c>
      <c r="U360" s="35">
        <v>11</v>
      </c>
      <c r="V360" s="35">
        <v>6</v>
      </c>
      <c r="W360" s="35">
        <v>3</v>
      </c>
      <c r="X360" s="35">
        <v>1</v>
      </c>
      <c r="Y360" s="35">
        <v>0</v>
      </c>
      <c r="Z360" s="35">
        <v>1</v>
      </c>
      <c r="AA360" s="35">
        <v>2</v>
      </c>
      <c r="AB360" s="35">
        <v>2</v>
      </c>
      <c r="AC360" s="35">
        <v>2</v>
      </c>
      <c r="AD360" s="35">
        <v>1</v>
      </c>
      <c r="AE360" s="42">
        <v>2</v>
      </c>
      <c r="AF360" s="42">
        <v>2</v>
      </c>
      <c r="AG360" s="42">
        <v>0</v>
      </c>
      <c r="AH360" s="42">
        <v>1</v>
      </c>
      <c r="AI360" s="16"/>
      <c r="AJ360" s="16"/>
    </row>
    <row r="361" spans="1:36" s="2" customFormat="1" ht="14.45" customHeight="1" x14ac:dyDescent="0.3">
      <c r="A361" s="44"/>
      <c r="B361" s="45" t="s">
        <v>3</v>
      </c>
      <c r="C361" s="22">
        <v>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46">
        <v>0</v>
      </c>
      <c r="AF361" s="46">
        <v>0</v>
      </c>
      <c r="AG361" s="46">
        <v>0</v>
      </c>
      <c r="AH361" s="46">
        <v>0</v>
      </c>
      <c r="AI361" s="16"/>
      <c r="AJ361" s="16"/>
    </row>
    <row r="362" spans="1:36" s="2" customFormat="1" ht="14.45" customHeight="1" x14ac:dyDescent="0.3">
      <c r="A362" s="41"/>
      <c r="B362" s="29" t="s">
        <v>4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5</v>
      </c>
      <c r="X362" s="35">
        <v>10</v>
      </c>
      <c r="Y362" s="35">
        <v>1</v>
      </c>
      <c r="Z362" s="35">
        <v>11</v>
      </c>
      <c r="AA362" s="35">
        <v>12</v>
      </c>
      <c r="AB362" s="35">
        <v>22</v>
      </c>
      <c r="AC362" s="35">
        <v>27</v>
      </c>
      <c r="AD362" s="35">
        <v>37</v>
      </c>
      <c r="AE362" s="42">
        <v>45</v>
      </c>
      <c r="AF362" s="42">
        <v>58</v>
      </c>
      <c r="AG362" s="42">
        <v>60</v>
      </c>
      <c r="AH362" s="42">
        <v>55</v>
      </c>
      <c r="AI362" s="16"/>
      <c r="AJ362" s="16"/>
    </row>
    <row r="363" spans="1:36" s="2" customFormat="1" ht="14.45" customHeight="1" x14ac:dyDescent="0.3">
      <c r="A363" s="41"/>
      <c r="B363" s="29" t="s">
        <v>120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42">
        <v>0</v>
      </c>
      <c r="AF363" s="42">
        <v>0</v>
      </c>
      <c r="AG363" s="42">
        <v>0</v>
      </c>
      <c r="AH363" s="42">
        <v>0</v>
      </c>
      <c r="AI363" s="16"/>
      <c r="AJ363" s="16"/>
    </row>
    <row r="364" spans="1:36" s="2" customFormat="1" ht="14.45" customHeight="1" x14ac:dyDescent="0.3">
      <c r="A364" s="44" t="s">
        <v>33</v>
      </c>
      <c r="B364" s="45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46"/>
      <c r="AF364" s="46"/>
      <c r="AG364" s="46"/>
      <c r="AH364" s="46"/>
      <c r="AI364" s="16"/>
      <c r="AJ364" s="16"/>
    </row>
    <row r="365" spans="1:36" s="2" customFormat="1" ht="14.45" customHeight="1" x14ac:dyDescent="0.3">
      <c r="A365" s="41"/>
      <c r="B365" s="29" t="s">
        <v>6</v>
      </c>
      <c r="C365" s="35">
        <v>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6</v>
      </c>
      <c r="AA365" s="35">
        <v>6</v>
      </c>
      <c r="AB365" s="35">
        <v>4</v>
      </c>
      <c r="AC365" s="35">
        <v>4</v>
      </c>
      <c r="AD365" s="35">
        <v>4</v>
      </c>
      <c r="AE365" s="42">
        <v>4</v>
      </c>
      <c r="AF365" s="42">
        <v>4</v>
      </c>
      <c r="AG365" s="42">
        <v>2</v>
      </c>
      <c r="AH365" s="42">
        <v>0</v>
      </c>
      <c r="AI365" s="16"/>
      <c r="AJ365" s="16"/>
    </row>
    <row r="366" spans="1:36" s="2" customFormat="1" ht="14.45" customHeight="1" x14ac:dyDescent="0.3">
      <c r="A366" s="44"/>
      <c r="B366" s="45" t="s">
        <v>7</v>
      </c>
      <c r="C366" s="22">
        <v>0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22">
        <v>5</v>
      </c>
      <c r="AA366" s="22">
        <v>5</v>
      </c>
      <c r="AB366" s="22">
        <v>6</v>
      </c>
      <c r="AC366" s="22">
        <v>11</v>
      </c>
      <c r="AD366" s="22">
        <v>12</v>
      </c>
      <c r="AE366" s="46">
        <v>14</v>
      </c>
      <c r="AF366" s="46">
        <v>21</v>
      </c>
      <c r="AG366" s="46">
        <v>24</v>
      </c>
      <c r="AH366" s="46">
        <v>28</v>
      </c>
      <c r="AI366" s="16"/>
      <c r="AJ366" s="16"/>
    </row>
    <row r="367" spans="1:36" s="2" customFormat="1" ht="14.45" customHeight="1" x14ac:dyDescent="0.3">
      <c r="A367" s="41"/>
      <c r="B367" s="29" t="s">
        <v>1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4</v>
      </c>
      <c r="T367" s="35">
        <v>1</v>
      </c>
      <c r="U367" s="35">
        <v>5</v>
      </c>
      <c r="V367" s="35">
        <v>0</v>
      </c>
      <c r="W367" s="35">
        <v>0</v>
      </c>
      <c r="X367" s="35">
        <v>0</v>
      </c>
      <c r="Y367" s="35">
        <v>2</v>
      </c>
      <c r="Z367" s="35">
        <v>15</v>
      </c>
      <c r="AA367" s="35">
        <v>22</v>
      </c>
      <c r="AB367" s="35">
        <v>32</v>
      </c>
      <c r="AC367" s="35">
        <v>50</v>
      </c>
      <c r="AD367" s="35">
        <v>53</v>
      </c>
      <c r="AE367" s="42">
        <v>59</v>
      </c>
      <c r="AF367" s="42">
        <v>104</v>
      </c>
      <c r="AG367" s="42">
        <v>125</v>
      </c>
      <c r="AH367" s="42">
        <v>123</v>
      </c>
      <c r="AI367" s="16"/>
      <c r="AJ367" s="16"/>
    </row>
    <row r="368" spans="1:36" s="2" customFormat="1" ht="14.45" customHeight="1" x14ac:dyDescent="0.3">
      <c r="A368" s="44"/>
      <c r="B368" s="45" t="s">
        <v>2</v>
      </c>
      <c r="C368" s="22">
        <v>0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1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22">
        <v>0</v>
      </c>
      <c r="AA368" s="22">
        <v>12</v>
      </c>
      <c r="AB368" s="22">
        <v>10</v>
      </c>
      <c r="AC368" s="22">
        <v>0</v>
      </c>
      <c r="AD368" s="22">
        <v>7</v>
      </c>
      <c r="AE368" s="46">
        <v>10</v>
      </c>
      <c r="AF368" s="46">
        <v>6</v>
      </c>
      <c r="AG368" s="46">
        <v>4</v>
      </c>
      <c r="AH368" s="46">
        <v>4</v>
      </c>
      <c r="AI368" s="16"/>
      <c r="AJ368" s="16"/>
    </row>
    <row r="369" spans="1:36" s="2" customFormat="1" ht="14.45" customHeight="1" x14ac:dyDescent="0.3">
      <c r="A369" s="41"/>
      <c r="B369" s="29" t="s">
        <v>3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7</v>
      </c>
      <c r="AD369" s="35">
        <v>0</v>
      </c>
      <c r="AE369" s="42">
        <v>0</v>
      </c>
      <c r="AF369" s="42">
        <v>0</v>
      </c>
      <c r="AG369" s="42">
        <v>0</v>
      </c>
      <c r="AH369" s="42">
        <v>0</v>
      </c>
      <c r="AI369" s="16"/>
      <c r="AJ369" s="16"/>
    </row>
    <row r="370" spans="1:36" s="2" customFormat="1" ht="14.45" customHeight="1" x14ac:dyDescent="0.3">
      <c r="A370" s="44"/>
      <c r="B370" s="45" t="s">
        <v>4</v>
      </c>
      <c r="C370" s="22">
        <v>0</v>
      </c>
      <c r="D370" s="22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2</v>
      </c>
      <c r="AB370" s="22">
        <v>5</v>
      </c>
      <c r="AC370" s="22">
        <v>10</v>
      </c>
      <c r="AD370" s="22">
        <v>17</v>
      </c>
      <c r="AE370" s="46">
        <v>24</v>
      </c>
      <c r="AF370" s="46">
        <v>29</v>
      </c>
      <c r="AG370" s="46">
        <v>40</v>
      </c>
      <c r="AH370" s="46">
        <v>49</v>
      </c>
      <c r="AI370" s="16"/>
      <c r="AJ370" s="16"/>
    </row>
    <row r="371" spans="1:36" s="2" customFormat="1" ht="14.45" customHeight="1" x14ac:dyDescent="0.3">
      <c r="A371" s="44"/>
      <c r="B371" s="45" t="s">
        <v>120</v>
      </c>
      <c r="C371" s="22">
        <v>0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>
        <v>0</v>
      </c>
      <c r="Y371" s="22">
        <v>0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 s="46">
        <v>2</v>
      </c>
      <c r="AF371" s="46">
        <v>3</v>
      </c>
      <c r="AG371" s="46">
        <v>2</v>
      </c>
      <c r="AH371" s="46">
        <v>2</v>
      </c>
      <c r="AI371" s="16"/>
      <c r="AJ371" s="16"/>
    </row>
    <row r="372" spans="1:36" s="2" customFormat="1" ht="14.45" customHeight="1" x14ac:dyDescent="0.3">
      <c r="A372" s="41" t="s">
        <v>46</v>
      </c>
      <c r="B372" s="29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42"/>
      <c r="AF372" s="42"/>
      <c r="AG372" s="42"/>
      <c r="AH372" s="42"/>
      <c r="AI372" s="16"/>
      <c r="AJ372" s="16"/>
    </row>
    <row r="373" spans="1:36" s="2" customFormat="1" ht="14.45" customHeight="1" x14ac:dyDescent="0.3">
      <c r="A373" s="44"/>
      <c r="B373" s="45" t="s">
        <v>6</v>
      </c>
      <c r="C373" s="22">
        <v>0</v>
      </c>
      <c r="D373" s="22">
        <v>0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22">
        <v>2</v>
      </c>
      <c r="W373" s="22">
        <v>2</v>
      </c>
      <c r="X373" s="22">
        <v>4</v>
      </c>
      <c r="Y373" s="22">
        <v>3</v>
      </c>
      <c r="Z373" s="22">
        <v>3</v>
      </c>
      <c r="AA373" s="22">
        <v>3</v>
      </c>
      <c r="AB373" s="22">
        <v>3</v>
      </c>
      <c r="AC373" s="22">
        <v>3</v>
      </c>
      <c r="AD373" s="22">
        <v>3</v>
      </c>
      <c r="AE373" s="46">
        <v>4</v>
      </c>
      <c r="AF373" s="46">
        <v>2</v>
      </c>
      <c r="AG373" s="46">
        <v>2</v>
      </c>
      <c r="AH373" s="46">
        <v>1</v>
      </c>
      <c r="AI373" s="16"/>
      <c r="AJ373" s="16"/>
    </row>
    <row r="374" spans="1:36" s="2" customFormat="1" ht="14.45" customHeight="1" x14ac:dyDescent="0.3">
      <c r="A374" s="41"/>
      <c r="B374" s="29" t="s">
        <v>7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5</v>
      </c>
      <c r="W374" s="35">
        <v>18</v>
      </c>
      <c r="X374" s="35">
        <v>20</v>
      </c>
      <c r="Y374" s="35">
        <v>22</v>
      </c>
      <c r="Z374" s="35">
        <v>20</v>
      </c>
      <c r="AA374" s="35">
        <v>21</v>
      </c>
      <c r="AB374" s="35">
        <v>20</v>
      </c>
      <c r="AC374" s="35">
        <v>19</v>
      </c>
      <c r="AD374" s="35">
        <v>19</v>
      </c>
      <c r="AE374" s="42">
        <v>15</v>
      </c>
      <c r="AF374" s="42">
        <v>24</v>
      </c>
      <c r="AG374" s="42">
        <v>30</v>
      </c>
      <c r="AH374" s="42">
        <v>33</v>
      </c>
      <c r="AI374" s="16"/>
      <c r="AJ374" s="16"/>
    </row>
    <row r="375" spans="1:36" s="2" customFormat="1" ht="14.45" customHeight="1" x14ac:dyDescent="0.3">
      <c r="A375" s="44"/>
      <c r="B375" s="45" t="s">
        <v>1</v>
      </c>
      <c r="C375" s="22">
        <v>104</v>
      </c>
      <c r="D375" s="22">
        <v>103</v>
      </c>
      <c r="E375" s="22">
        <v>99</v>
      </c>
      <c r="F375" s="22">
        <v>93</v>
      </c>
      <c r="G375" s="22">
        <v>88</v>
      </c>
      <c r="H375" s="22">
        <v>84</v>
      </c>
      <c r="I375" s="22">
        <v>75</v>
      </c>
      <c r="J375" s="22">
        <v>72</v>
      </c>
      <c r="K375" s="22">
        <v>65</v>
      </c>
      <c r="L375" s="22">
        <v>72</v>
      </c>
      <c r="M375" s="22">
        <v>71</v>
      </c>
      <c r="N375" s="22">
        <v>76</v>
      </c>
      <c r="O375" s="22">
        <v>106</v>
      </c>
      <c r="P375" s="22">
        <v>85</v>
      </c>
      <c r="Q375" s="22">
        <v>73</v>
      </c>
      <c r="R375" s="22">
        <v>68</v>
      </c>
      <c r="S375" s="22">
        <v>67</v>
      </c>
      <c r="T375" s="22">
        <v>67</v>
      </c>
      <c r="U375" s="22">
        <v>61</v>
      </c>
      <c r="V375" s="22">
        <v>55</v>
      </c>
      <c r="W375" s="22">
        <v>53</v>
      </c>
      <c r="X375" s="22">
        <v>56</v>
      </c>
      <c r="Y375" s="22">
        <v>57</v>
      </c>
      <c r="Z375" s="22">
        <v>51</v>
      </c>
      <c r="AA375" s="22">
        <v>50</v>
      </c>
      <c r="AB375" s="22">
        <v>40</v>
      </c>
      <c r="AC375" s="22">
        <v>46</v>
      </c>
      <c r="AD375" s="22">
        <v>46</v>
      </c>
      <c r="AE375" s="46">
        <v>45</v>
      </c>
      <c r="AF375" s="46">
        <v>77</v>
      </c>
      <c r="AG375" s="46">
        <v>75</v>
      </c>
      <c r="AH375" s="46">
        <v>73</v>
      </c>
      <c r="AI375" s="16"/>
      <c r="AJ375" s="16"/>
    </row>
    <row r="376" spans="1:36" s="2" customFormat="1" ht="14.45" customHeight="1" x14ac:dyDescent="0.3">
      <c r="A376" s="41"/>
      <c r="B376" s="29" t="s">
        <v>2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5</v>
      </c>
      <c r="K376" s="35">
        <v>5</v>
      </c>
      <c r="L376" s="35">
        <v>5</v>
      </c>
      <c r="M376" s="35">
        <v>6</v>
      </c>
      <c r="N376" s="35">
        <v>12</v>
      </c>
      <c r="O376" s="35">
        <v>23</v>
      </c>
      <c r="P376" s="35">
        <v>17</v>
      </c>
      <c r="Q376" s="35">
        <v>12</v>
      </c>
      <c r="R376" s="35">
        <v>15</v>
      </c>
      <c r="S376" s="35">
        <v>21</v>
      </c>
      <c r="T376" s="35">
        <v>22</v>
      </c>
      <c r="U376" s="35">
        <v>24</v>
      </c>
      <c r="V376" s="35">
        <v>22</v>
      </c>
      <c r="W376" s="35">
        <v>12</v>
      </c>
      <c r="X376" s="35">
        <v>7</v>
      </c>
      <c r="Y376" s="35">
        <v>3</v>
      </c>
      <c r="Z376" s="35">
        <v>4</v>
      </c>
      <c r="AA376" s="35">
        <v>4</v>
      </c>
      <c r="AB376" s="35">
        <v>3</v>
      </c>
      <c r="AC376" s="35">
        <v>3</v>
      </c>
      <c r="AD376" s="35">
        <v>2</v>
      </c>
      <c r="AE376" s="42">
        <v>8</v>
      </c>
      <c r="AF376" s="42">
        <v>8</v>
      </c>
      <c r="AG376" s="42">
        <v>5</v>
      </c>
      <c r="AH376" s="42">
        <v>3</v>
      </c>
      <c r="AI376" s="16"/>
      <c r="AJ376" s="16"/>
    </row>
    <row r="377" spans="1:36" s="2" customFormat="1" ht="14.45" customHeight="1" x14ac:dyDescent="0.3">
      <c r="A377" s="44"/>
      <c r="B377" s="45" t="s">
        <v>3</v>
      </c>
      <c r="C377" s="22">
        <v>0</v>
      </c>
      <c r="D377" s="22">
        <v>0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>
        <v>3</v>
      </c>
      <c r="Y377" s="22">
        <v>3</v>
      </c>
      <c r="Z377" s="22">
        <v>2</v>
      </c>
      <c r="AA377" s="22">
        <v>2</v>
      </c>
      <c r="AB377" s="22">
        <v>2</v>
      </c>
      <c r="AC377" s="22">
        <v>2</v>
      </c>
      <c r="AD377" s="22">
        <v>2</v>
      </c>
      <c r="AE377" s="46">
        <v>2</v>
      </c>
      <c r="AF377" s="46">
        <v>2</v>
      </c>
      <c r="AG377" s="46">
        <v>1</v>
      </c>
      <c r="AH377" s="46">
        <v>1</v>
      </c>
      <c r="AI377" s="16"/>
      <c r="AJ377" s="16"/>
    </row>
    <row r="378" spans="1:36" s="2" customFormat="1" ht="14.45" customHeight="1" x14ac:dyDescent="0.3">
      <c r="A378" s="41"/>
      <c r="B378" s="29" t="s">
        <v>4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4</v>
      </c>
      <c r="X378" s="35">
        <v>6</v>
      </c>
      <c r="Y378" s="35">
        <v>3</v>
      </c>
      <c r="Z378" s="35">
        <v>6</v>
      </c>
      <c r="AA378" s="35">
        <v>8</v>
      </c>
      <c r="AB378" s="35">
        <v>9</v>
      </c>
      <c r="AC378" s="35">
        <v>14</v>
      </c>
      <c r="AD378" s="35">
        <v>20</v>
      </c>
      <c r="AE378" s="42">
        <v>21</v>
      </c>
      <c r="AF378" s="42">
        <v>27</v>
      </c>
      <c r="AG378" s="42">
        <v>32</v>
      </c>
      <c r="AH378" s="42">
        <v>35</v>
      </c>
      <c r="AI378" s="16"/>
      <c r="AJ378" s="16"/>
    </row>
    <row r="379" spans="1:36" s="2" customFormat="1" ht="14.45" customHeight="1" x14ac:dyDescent="0.3">
      <c r="A379" s="41"/>
      <c r="B379" s="29" t="s">
        <v>120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42">
        <v>0</v>
      </c>
      <c r="AF379" s="42">
        <v>0</v>
      </c>
      <c r="AG379" s="42">
        <v>1</v>
      </c>
      <c r="AH379" s="42">
        <v>1</v>
      </c>
      <c r="AI379" s="16"/>
      <c r="AJ379" s="16"/>
    </row>
    <row r="380" spans="1:36" s="2" customFormat="1" ht="14.45" customHeight="1" x14ac:dyDescent="0.3">
      <c r="A380" s="44" t="s">
        <v>47</v>
      </c>
      <c r="B380" s="45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46"/>
      <c r="AF380" s="46"/>
      <c r="AG380" s="46"/>
      <c r="AH380" s="46"/>
      <c r="AI380" s="16"/>
      <c r="AJ380" s="16"/>
    </row>
    <row r="381" spans="1:36" s="2" customFormat="1" ht="14.45" customHeight="1" x14ac:dyDescent="0.3">
      <c r="A381" s="49"/>
      <c r="B381" s="29" t="s">
        <v>6</v>
      </c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50</v>
      </c>
      <c r="W381" s="35">
        <v>67</v>
      </c>
      <c r="X381" s="35">
        <v>86</v>
      </c>
      <c r="Y381" s="35">
        <v>77</v>
      </c>
      <c r="Z381" s="35">
        <v>76</v>
      </c>
      <c r="AA381" s="35">
        <v>72</v>
      </c>
      <c r="AB381" s="35">
        <v>67</v>
      </c>
      <c r="AC381" s="35">
        <v>67</v>
      </c>
      <c r="AD381" s="35">
        <v>54</v>
      </c>
      <c r="AE381" s="42">
        <v>43</v>
      </c>
      <c r="AF381" s="42">
        <v>26</v>
      </c>
      <c r="AG381" s="42">
        <v>23</v>
      </c>
      <c r="AH381" s="42">
        <v>19</v>
      </c>
      <c r="AI381" s="16"/>
      <c r="AJ381" s="16"/>
    </row>
    <row r="382" spans="1:36" s="2" customFormat="1" ht="14.45" customHeight="1" x14ac:dyDescent="0.3">
      <c r="A382" s="44"/>
      <c r="B382" s="45" t="s">
        <v>7</v>
      </c>
      <c r="C382" s="22">
        <v>0</v>
      </c>
      <c r="D382" s="22">
        <v>0</v>
      </c>
      <c r="E382" s="22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27</v>
      </c>
      <c r="W382" s="22">
        <v>189</v>
      </c>
      <c r="X382" s="22">
        <v>229</v>
      </c>
      <c r="Y382" s="22">
        <v>248</v>
      </c>
      <c r="Z382" s="22">
        <v>256</v>
      </c>
      <c r="AA382" s="22">
        <v>268</v>
      </c>
      <c r="AB382" s="22">
        <v>277</v>
      </c>
      <c r="AC382" s="22">
        <v>277</v>
      </c>
      <c r="AD382" s="22">
        <v>278</v>
      </c>
      <c r="AE382" s="46">
        <v>239</v>
      </c>
      <c r="AF382" s="46">
        <v>222</v>
      </c>
      <c r="AG382" s="46">
        <v>226</v>
      </c>
      <c r="AH382" s="46">
        <v>230</v>
      </c>
      <c r="AI382" s="16"/>
      <c r="AJ382" s="16"/>
    </row>
    <row r="383" spans="1:36" s="2" customFormat="1" ht="14.45" customHeight="1" x14ac:dyDescent="0.3">
      <c r="A383" s="41"/>
      <c r="B383" s="29" t="s">
        <v>1</v>
      </c>
      <c r="C383" s="35">
        <v>0</v>
      </c>
      <c r="D383" s="35">
        <v>1182</v>
      </c>
      <c r="E383" s="35">
        <v>1312</v>
      </c>
      <c r="F383" s="35">
        <v>1275</v>
      </c>
      <c r="G383" s="35">
        <v>1333</v>
      </c>
      <c r="H383" s="35">
        <v>1245</v>
      </c>
      <c r="I383" s="35">
        <v>1129</v>
      </c>
      <c r="J383" s="35">
        <v>1139</v>
      </c>
      <c r="K383" s="35">
        <v>1137</v>
      </c>
      <c r="L383" s="35">
        <v>1174</v>
      </c>
      <c r="M383" s="35">
        <v>1237</v>
      </c>
      <c r="N383" s="35">
        <v>1281</v>
      </c>
      <c r="O383" s="35">
        <v>1315</v>
      </c>
      <c r="P383" s="35">
        <v>1153</v>
      </c>
      <c r="Q383" s="35">
        <v>1078</v>
      </c>
      <c r="R383" s="35">
        <v>1125</v>
      </c>
      <c r="S383" s="35">
        <v>1084</v>
      </c>
      <c r="T383" s="35">
        <v>1102</v>
      </c>
      <c r="U383" s="35">
        <v>1132</v>
      </c>
      <c r="V383" s="35">
        <v>1082</v>
      </c>
      <c r="W383" s="35">
        <v>1056</v>
      </c>
      <c r="X383" s="35">
        <v>1087</v>
      </c>
      <c r="Y383" s="35">
        <v>1019</v>
      </c>
      <c r="Z383" s="35">
        <v>1006</v>
      </c>
      <c r="AA383" s="35">
        <v>982</v>
      </c>
      <c r="AB383" s="35">
        <v>947</v>
      </c>
      <c r="AC383" s="35">
        <v>945</v>
      </c>
      <c r="AD383" s="35">
        <v>884</v>
      </c>
      <c r="AE383" s="42">
        <v>814</v>
      </c>
      <c r="AF383" s="42">
        <v>845</v>
      </c>
      <c r="AG383" s="42">
        <v>787</v>
      </c>
      <c r="AH383" s="42">
        <v>766</v>
      </c>
      <c r="AI383" s="16"/>
      <c r="AJ383" s="16"/>
    </row>
    <row r="384" spans="1:36" s="2" customFormat="1" ht="14.45" customHeight="1" x14ac:dyDescent="0.3">
      <c r="A384" s="44"/>
      <c r="B384" s="45" t="s">
        <v>2</v>
      </c>
      <c r="C384" s="22">
        <v>0</v>
      </c>
      <c r="D384" s="22">
        <v>0</v>
      </c>
      <c r="E384" s="22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57</v>
      </c>
      <c r="K384" s="22">
        <v>98</v>
      </c>
      <c r="L384" s="22">
        <v>147</v>
      </c>
      <c r="M384" s="22">
        <v>160</v>
      </c>
      <c r="N384" s="22">
        <v>175</v>
      </c>
      <c r="O384" s="22">
        <v>188</v>
      </c>
      <c r="P384" s="22">
        <v>149</v>
      </c>
      <c r="Q384" s="22">
        <v>130</v>
      </c>
      <c r="R384" s="22">
        <v>170</v>
      </c>
      <c r="S384" s="22">
        <v>166</v>
      </c>
      <c r="T384" s="22">
        <v>214</v>
      </c>
      <c r="U384" s="22">
        <v>225</v>
      </c>
      <c r="V384" s="22">
        <v>212</v>
      </c>
      <c r="W384" s="22">
        <v>65</v>
      </c>
      <c r="X384" s="22">
        <v>79</v>
      </c>
      <c r="Y384" s="22">
        <v>9</v>
      </c>
      <c r="Z384" s="22">
        <v>84</v>
      </c>
      <c r="AA384" s="22">
        <v>76</v>
      </c>
      <c r="AB384" s="22">
        <v>48</v>
      </c>
      <c r="AC384" s="22">
        <v>45</v>
      </c>
      <c r="AD384" s="22">
        <v>33</v>
      </c>
      <c r="AE384" s="46">
        <v>33</v>
      </c>
      <c r="AF384" s="46">
        <v>24</v>
      </c>
      <c r="AG384" s="46">
        <v>20</v>
      </c>
      <c r="AH384" s="46">
        <v>13</v>
      </c>
      <c r="AI384" s="16"/>
      <c r="AJ384" s="16"/>
    </row>
    <row r="385" spans="1:46" s="2" customFormat="1" ht="14.45" customHeight="1" x14ac:dyDescent="0.3">
      <c r="A385" s="41"/>
      <c r="B385" s="29" t="s">
        <v>3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11</v>
      </c>
      <c r="Y385" s="35">
        <v>9</v>
      </c>
      <c r="Z385" s="35">
        <v>7</v>
      </c>
      <c r="AA385" s="35">
        <v>7</v>
      </c>
      <c r="AB385" s="35">
        <v>6</v>
      </c>
      <c r="AC385" s="35">
        <v>6</v>
      </c>
      <c r="AD385" s="35">
        <v>6</v>
      </c>
      <c r="AE385" s="42">
        <v>9</v>
      </c>
      <c r="AF385" s="42">
        <v>4</v>
      </c>
      <c r="AG385" s="42">
        <v>4</v>
      </c>
      <c r="AH385" s="42">
        <v>5</v>
      </c>
      <c r="AI385" s="16"/>
      <c r="AJ385" s="16"/>
    </row>
    <row r="386" spans="1:46" s="2" customFormat="1" ht="14.45" customHeight="1" x14ac:dyDescent="0.3">
      <c r="A386" s="44"/>
      <c r="B386" s="45" t="s">
        <v>4</v>
      </c>
      <c r="C386" s="22">
        <v>0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48</v>
      </c>
      <c r="X386" s="22">
        <v>100</v>
      </c>
      <c r="Y386" s="22">
        <v>54</v>
      </c>
      <c r="Z386" s="22">
        <v>110</v>
      </c>
      <c r="AA386" s="22">
        <v>125</v>
      </c>
      <c r="AB386" s="22">
        <v>165</v>
      </c>
      <c r="AC386" s="22">
        <v>224</v>
      </c>
      <c r="AD386" s="22">
        <v>297</v>
      </c>
      <c r="AE386" s="46">
        <v>342</v>
      </c>
      <c r="AF386" s="46">
        <v>363</v>
      </c>
      <c r="AG386" s="46">
        <v>377</v>
      </c>
      <c r="AH386" s="46">
        <v>386</v>
      </c>
      <c r="AI386" s="16"/>
      <c r="AJ386" s="16"/>
    </row>
    <row r="387" spans="1:46" s="2" customFormat="1" ht="14.45" customHeight="1" x14ac:dyDescent="0.3">
      <c r="A387" s="44"/>
      <c r="B387" s="45" t="s">
        <v>120</v>
      </c>
      <c r="C387" s="22">
        <v>0</v>
      </c>
      <c r="D387" s="22">
        <v>0</v>
      </c>
      <c r="E387" s="22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0</v>
      </c>
      <c r="Z387" s="22">
        <v>0</v>
      </c>
      <c r="AA387" s="22">
        <v>0</v>
      </c>
      <c r="AB387" s="22">
        <v>0</v>
      </c>
      <c r="AC387" s="22">
        <v>0</v>
      </c>
      <c r="AD387" s="22">
        <v>0</v>
      </c>
      <c r="AE387" s="46">
        <v>21</v>
      </c>
      <c r="AF387" s="46">
        <v>19</v>
      </c>
      <c r="AG387" s="46">
        <v>16</v>
      </c>
      <c r="AH387" s="46">
        <v>14</v>
      </c>
      <c r="AI387" s="16"/>
      <c r="AJ387" s="16"/>
    </row>
    <row r="388" spans="1:46" s="2" customFormat="1" ht="14.45" customHeight="1" x14ac:dyDescent="0.3">
      <c r="A388" s="41" t="s">
        <v>18</v>
      </c>
      <c r="B388" s="29"/>
      <c r="C388" s="35">
        <f t="shared" ref="C388:Z388" si="141">C333+C341+C349+C357+C365+C373+C381</f>
        <v>0</v>
      </c>
      <c r="D388" s="35">
        <f t="shared" si="141"/>
        <v>0</v>
      </c>
      <c r="E388" s="35">
        <f t="shared" si="141"/>
        <v>0</v>
      </c>
      <c r="F388" s="35">
        <f t="shared" si="141"/>
        <v>0</v>
      </c>
      <c r="G388" s="35">
        <f t="shared" si="141"/>
        <v>0</v>
      </c>
      <c r="H388" s="35">
        <f t="shared" si="141"/>
        <v>0</v>
      </c>
      <c r="I388" s="35">
        <f t="shared" si="141"/>
        <v>0</v>
      </c>
      <c r="J388" s="35">
        <f t="shared" si="141"/>
        <v>0</v>
      </c>
      <c r="K388" s="35">
        <f t="shared" si="141"/>
        <v>0</v>
      </c>
      <c r="L388" s="35">
        <f t="shared" si="141"/>
        <v>0</v>
      </c>
      <c r="M388" s="35">
        <f t="shared" si="141"/>
        <v>0</v>
      </c>
      <c r="N388" s="35">
        <f t="shared" si="141"/>
        <v>0</v>
      </c>
      <c r="O388" s="35">
        <f t="shared" si="141"/>
        <v>0</v>
      </c>
      <c r="P388" s="35">
        <f t="shared" si="141"/>
        <v>0</v>
      </c>
      <c r="Q388" s="35">
        <f t="shared" si="141"/>
        <v>0</v>
      </c>
      <c r="R388" s="35">
        <f t="shared" si="141"/>
        <v>0</v>
      </c>
      <c r="S388" s="35">
        <f t="shared" si="141"/>
        <v>0</v>
      </c>
      <c r="T388" s="35">
        <f t="shared" si="141"/>
        <v>0</v>
      </c>
      <c r="U388" s="35">
        <f t="shared" si="141"/>
        <v>0</v>
      </c>
      <c r="V388" s="35">
        <f t="shared" si="141"/>
        <v>81</v>
      </c>
      <c r="W388" s="35">
        <f t="shared" si="141"/>
        <v>114</v>
      </c>
      <c r="X388" s="35">
        <f t="shared" si="141"/>
        <v>140</v>
      </c>
      <c r="Y388" s="35">
        <f t="shared" si="141"/>
        <v>128</v>
      </c>
      <c r="Z388" s="35">
        <f t="shared" si="141"/>
        <v>143</v>
      </c>
      <c r="AA388" s="35">
        <f t="shared" ref="AA388:AB393" si="142">SUM(AA333+AA341+AA349+AA357+AA365+AA373+AA381)</f>
        <v>140</v>
      </c>
      <c r="AB388" s="35">
        <f t="shared" si="142"/>
        <v>132</v>
      </c>
      <c r="AC388" s="35">
        <f t="shared" ref="AC388:AH388" si="143">SUM(AC381,AC373,AC365,AC357,AC349,AC341,AC333)</f>
        <v>131</v>
      </c>
      <c r="AD388" s="35">
        <f t="shared" si="143"/>
        <v>113</v>
      </c>
      <c r="AE388" s="42">
        <f t="shared" si="143"/>
        <v>88</v>
      </c>
      <c r="AF388" s="42">
        <f t="shared" si="143"/>
        <v>60</v>
      </c>
      <c r="AG388" s="42">
        <f t="shared" si="143"/>
        <v>49</v>
      </c>
      <c r="AH388" s="42">
        <f t="shared" si="143"/>
        <v>33</v>
      </c>
      <c r="AI388" s="42"/>
      <c r="AJ388" s="68"/>
    </row>
    <row r="389" spans="1:46" s="2" customFormat="1" ht="14.45" customHeight="1" x14ac:dyDescent="0.3">
      <c r="A389" s="44" t="s">
        <v>19</v>
      </c>
      <c r="B389" s="45"/>
      <c r="C389" s="22">
        <f t="shared" ref="C389:Z389" si="144">C334+C342+C350+C358+C366+C374+C382</f>
        <v>0</v>
      </c>
      <c r="D389" s="22">
        <f t="shared" si="144"/>
        <v>0</v>
      </c>
      <c r="E389" s="22">
        <f t="shared" si="144"/>
        <v>0</v>
      </c>
      <c r="F389" s="22">
        <f t="shared" si="144"/>
        <v>0</v>
      </c>
      <c r="G389" s="22">
        <f t="shared" si="144"/>
        <v>0</v>
      </c>
      <c r="H389" s="22">
        <f t="shared" si="144"/>
        <v>0</v>
      </c>
      <c r="I389" s="22">
        <f t="shared" si="144"/>
        <v>0</v>
      </c>
      <c r="J389" s="22">
        <f t="shared" si="144"/>
        <v>0</v>
      </c>
      <c r="K389" s="22">
        <f t="shared" si="144"/>
        <v>0</v>
      </c>
      <c r="L389" s="22">
        <f t="shared" si="144"/>
        <v>0</v>
      </c>
      <c r="M389" s="22">
        <f t="shared" si="144"/>
        <v>0</v>
      </c>
      <c r="N389" s="22">
        <f t="shared" si="144"/>
        <v>0</v>
      </c>
      <c r="O389" s="22">
        <f t="shared" si="144"/>
        <v>0</v>
      </c>
      <c r="P389" s="22">
        <f t="shared" si="144"/>
        <v>0</v>
      </c>
      <c r="Q389" s="22">
        <f t="shared" si="144"/>
        <v>0</v>
      </c>
      <c r="R389" s="22">
        <f t="shared" si="144"/>
        <v>0</v>
      </c>
      <c r="S389" s="22">
        <f t="shared" si="144"/>
        <v>0</v>
      </c>
      <c r="T389" s="22">
        <f t="shared" si="144"/>
        <v>0</v>
      </c>
      <c r="U389" s="22">
        <f t="shared" si="144"/>
        <v>0</v>
      </c>
      <c r="V389" s="22">
        <f t="shared" si="144"/>
        <v>37</v>
      </c>
      <c r="W389" s="22">
        <f t="shared" si="144"/>
        <v>267</v>
      </c>
      <c r="X389" s="22">
        <f t="shared" si="144"/>
        <v>319</v>
      </c>
      <c r="Y389" s="22">
        <f t="shared" si="144"/>
        <v>348</v>
      </c>
      <c r="Z389" s="22">
        <f t="shared" si="144"/>
        <v>359</v>
      </c>
      <c r="AA389" s="26">
        <f t="shared" si="142"/>
        <v>374</v>
      </c>
      <c r="AB389" s="26">
        <f t="shared" si="142"/>
        <v>390</v>
      </c>
      <c r="AC389" s="26">
        <f>SUM(AC334+AC342+AC350+AC358+AC366+AC374+AC382)</f>
        <v>393</v>
      </c>
      <c r="AD389" s="26">
        <f t="shared" ref="AD389:AE389" si="145">SUM(AD334+AD342+AD350+AD358+AD366+AD374+AD382)</f>
        <v>390</v>
      </c>
      <c r="AE389" s="58">
        <f t="shared" si="145"/>
        <v>346</v>
      </c>
      <c r="AF389" s="58">
        <f t="shared" ref="AF389:AH389" si="146">SUM(AF334+AF342+AF350+AF358+AF366+AF374+AF382)</f>
        <v>339</v>
      </c>
      <c r="AG389" s="58">
        <f t="shared" ref="AG389" si="147">SUM(AG334+AG342+AG350+AG358+AG366+AG374+AG382)</f>
        <v>344</v>
      </c>
      <c r="AH389" s="58">
        <f t="shared" si="146"/>
        <v>350</v>
      </c>
      <c r="AI389" s="42"/>
      <c r="AJ389" s="68"/>
    </row>
    <row r="390" spans="1:46" s="2" customFormat="1" ht="14.45" customHeight="1" x14ac:dyDescent="0.3">
      <c r="A390" s="41" t="s">
        <v>20</v>
      </c>
      <c r="B390" s="29"/>
      <c r="C390" s="35">
        <f t="shared" ref="C390:Z390" si="148">C335+C343+C351+C359+C367+C375+C383</f>
        <v>798</v>
      </c>
      <c r="D390" s="35">
        <f t="shared" si="148"/>
        <v>2025</v>
      </c>
      <c r="E390" s="35">
        <f t="shared" si="148"/>
        <v>2161</v>
      </c>
      <c r="F390" s="35">
        <f t="shared" si="148"/>
        <v>2043</v>
      </c>
      <c r="G390" s="35">
        <f t="shared" si="148"/>
        <v>2096</v>
      </c>
      <c r="H390" s="35">
        <f t="shared" si="148"/>
        <v>2169</v>
      </c>
      <c r="I390" s="35">
        <f t="shared" si="148"/>
        <v>2276</v>
      </c>
      <c r="J390" s="35">
        <f t="shared" si="148"/>
        <v>2106</v>
      </c>
      <c r="K390" s="35">
        <f t="shared" si="148"/>
        <v>2055</v>
      </c>
      <c r="L390" s="35">
        <f t="shared" si="148"/>
        <v>2058</v>
      </c>
      <c r="M390" s="35">
        <f t="shared" si="148"/>
        <v>2112</v>
      </c>
      <c r="N390" s="35">
        <f t="shared" si="148"/>
        <v>2165</v>
      </c>
      <c r="O390" s="35">
        <f t="shared" si="148"/>
        <v>2197</v>
      </c>
      <c r="P390" s="35">
        <f t="shared" si="148"/>
        <v>2364</v>
      </c>
      <c r="Q390" s="35">
        <f t="shared" si="148"/>
        <v>2269</v>
      </c>
      <c r="R390" s="35">
        <f t="shared" si="148"/>
        <v>2170</v>
      </c>
      <c r="S390" s="35">
        <f t="shared" si="148"/>
        <v>2040</v>
      </c>
      <c r="T390" s="35">
        <f t="shared" si="148"/>
        <v>2008</v>
      </c>
      <c r="U390" s="35">
        <f t="shared" si="148"/>
        <v>2016</v>
      </c>
      <c r="V390" s="35">
        <f t="shared" si="148"/>
        <v>1890</v>
      </c>
      <c r="W390" s="35">
        <f t="shared" si="148"/>
        <v>1807</v>
      </c>
      <c r="X390" s="35">
        <f t="shared" si="148"/>
        <v>1781</v>
      </c>
      <c r="Y390" s="35">
        <f t="shared" si="148"/>
        <v>1648</v>
      </c>
      <c r="Z390" s="35">
        <f t="shared" si="148"/>
        <v>1600</v>
      </c>
      <c r="AA390" s="35">
        <f t="shared" si="142"/>
        <v>1541</v>
      </c>
      <c r="AB390" s="35">
        <f t="shared" si="142"/>
        <v>1501</v>
      </c>
      <c r="AC390" s="35">
        <f>SUM(AC335+AC343+AC351+AC359+AC367+AC375+AC383)</f>
        <v>1505</v>
      </c>
      <c r="AD390" s="35">
        <f t="shared" ref="AD390:AE390" si="149">SUM(AD335+AD343+AD351+AD359+AD367+AD375+AD383)</f>
        <v>1435</v>
      </c>
      <c r="AE390" s="42">
        <f t="shared" si="149"/>
        <v>1368</v>
      </c>
      <c r="AF390" s="42">
        <f t="shared" ref="AF390:AH390" si="150">SUM(AF335+AF343+AF351+AF359+AF367+AF375+AF383)</f>
        <v>1451</v>
      </c>
      <c r="AG390" s="42">
        <f t="shared" ref="AG390" si="151">SUM(AG335+AG343+AG351+AG359+AG367+AG375+AG383)</f>
        <v>1398</v>
      </c>
      <c r="AH390" s="42">
        <f t="shared" si="150"/>
        <v>1343</v>
      </c>
      <c r="AI390" s="42"/>
      <c r="AJ390" s="68"/>
    </row>
    <row r="391" spans="1:46" s="2" customFormat="1" ht="14.45" customHeight="1" x14ac:dyDescent="0.3">
      <c r="A391" s="44" t="s">
        <v>21</v>
      </c>
      <c r="B391" s="45"/>
      <c r="C391" s="22">
        <f t="shared" ref="C391:Z391" si="152">C336+C344+C352+C360+C368+C376+C384</f>
        <v>0</v>
      </c>
      <c r="D391" s="22">
        <f t="shared" si="152"/>
        <v>0</v>
      </c>
      <c r="E391" s="22">
        <f t="shared" si="152"/>
        <v>0</v>
      </c>
      <c r="F391" s="22">
        <f t="shared" si="152"/>
        <v>0</v>
      </c>
      <c r="G391" s="22">
        <f t="shared" si="152"/>
        <v>0</v>
      </c>
      <c r="H391" s="22">
        <f t="shared" si="152"/>
        <v>0</v>
      </c>
      <c r="I391" s="22">
        <f t="shared" si="152"/>
        <v>0</v>
      </c>
      <c r="J391" s="22">
        <f t="shared" si="152"/>
        <v>180</v>
      </c>
      <c r="K391" s="22">
        <f t="shared" si="152"/>
        <v>216</v>
      </c>
      <c r="L391" s="22">
        <f t="shared" si="152"/>
        <v>264</v>
      </c>
      <c r="M391" s="22">
        <f t="shared" si="152"/>
        <v>279</v>
      </c>
      <c r="N391" s="22">
        <f t="shared" si="152"/>
        <v>298</v>
      </c>
      <c r="O391" s="22">
        <f t="shared" si="152"/>
        <v>315</v>
      </c>
      <c r="P391" s="22">
        <f t="shared" si="152"/>
        <v>329</v>
      </c>
      <c r="Q391" s="22">
        <f t="shared" si="152"/>
        <v>302</v>
      </c>
      <c r="R391" s="22">
        <f t="shared" si="152"/>
        <v>346</v>
      </c>
      <c r="S391" s="22">
        <f t="shared" si="152"/>
        <v>325</v>
      </c>
      <c r="T391" s="22">
        <f t="shared" si="152"/>
        <v>372</v>
      </c>
      <c r="U391" s="22">
        <f t="shared" si="152"/>
        <v>375</v>
      </c>
      <c r="V391" s="22">
        <f t="shared" si="152"/>
        <v>329</v>
      </c>
      <c r="W391" s="22">
        <f t="shared" si="152"/>
        <v>127</v>
      </c>
      <c r="X391" s="22">
        <f t="shared" si="152"/>
        <v>125</v>
      </c>
      <c r="Y391" s="22">
        <f t="shared" si="152"/>
        <v>19</v>
      </c>
      <c r="Z391" s="22">
        <f t="shared" si="152"/>
        <v>135</v>
      </c>
      <c r="AA391" s="26">
        <f t="shared" si="142"/>
        <v>139</v>
      </c>
      <c r="AB391" s="26">
        <f t="shared" si="142"/>
        <v>100</v>
      </c>
      <c r="AC391" s="26">
        <f>SUM(AC336+AC344+AC352+AC360+AC368+AC376+AC384)</f>
        <v>86</v>
      </c>
      <c r="AD391" s="26">
        <f t="shared" ref="AD391:AE391" si="153">SUM(AD336+AD344+AD352+AD360+AD368+AD376+AD384)</f>
        <v>69</v>
      </c>
      <c r="AE391" s="58">
        <f t="shared" si="153"/>
        <v>88</v>
      </c>
      <c r="AF391" s="58">
        <f t="shared" ref="AF391:AH391" si="154">SUM(AF336+AF344+AF352+AF360+AF368+AF376+AF384)</f>
        <v>62</v>
      </c>
      <c r="AG391" s="58">
        <f t="shared" ref="AG391" si="155">SUM(AG336+AG344+AG352+AG360+AG368+AG376+AG384)</f>
        <v>41</v>
      </c>
      <c r="AH391" s="58">
        <f t="shared" si="154"/>
        <v>28</v>
      </c>
      <c r="AI391" s="42"/>
      <c r="AJ391" s="68"/>
    </row>
    <row r="392" spans="1:46" s="2" customFormat="1" ht="14.45" customHeight="1" x14ac:dyDescent="0.3">
      <c r="A392" s="41" t="s">
        <v>22</v>
      </c>
      <c r="B392" s="29"/>
      <c r="C392" s="35">
        <f t="shared" ref="C392:Z392" si="156">C337+C345+C353+C361+C369+C377+C385</f>
        <v>0</v>
      </c>
      <c r="D392" s="35">
        <f t="shared" si="156"/>
        <v>0</v>
      </c>
      <c r="E392" s="35">
        <f t="shared" si="156"/>
        <v>0</v>
      </c>
      <c r="F392" s="35">
        <f t="shared" si="156"/>
        <v>0</v>
      </c>
      <c r="G392" s="35">
        <f t="shared" si="156"/>
        <v>0</v>
      </c>
      <c r="H392" s="35">
        <f t="shared" si="156"/>
        <v>0</v>
      </c>
      <c r="I392" s="35">
        <f t="shared" si="156"/>
        <v>0</v>
      </c>
      <c r="J392" s="35">
        <f t="shared" si="156"/>
        <v>0</v>
      </c>
      <c r="K392" s="35">
        <f t="shared" si="156"/>
        <v>0</v>
      </c>
      <c r="L392" s="35">
        <f t="shared" si="156"/>
        <v>0</v>
      </c>
      <c r="M392" s="35">
        <f t="shared" si="156"/>
        <v>0</v>
      </c>
      <c r="N392" s="35">
        <f t="shared" si="156"/>
        <v>0</v>
      </c>
      <c r="O392" s="35">
        <f t="shared" si="156"/>
        <v>0</v>
      </c>
      <c r="P392" s="35">
        <f t="shared" si="156"/>
        <v>0</v>
      </c>
      <c r="Q392" s="35">
        <f t="shared" si="156"/>
        <v>0</v>
      </c>
      <c r="R392" s="35">
        <f t="shared" si="156"/>
        <v>0</v>
      </c>
      <c r="S392" s="35">
        <f t="shared" si="156"/>
        <v>0</v>
      </c>
      <c r="T392" s="35">
        <f t="shared" si="156"/>
        <v>0</v>
      </c>
      <c r="U392" s="35">
        <f t="shared" si="156"/>
        <v>0</v>
      </c>
      <c r="V392" s="35">
        <f t="shared" si="156"/>
        <v>0</v>
      </c>
      <c r="W392" s="35">
        <f t="shared" si="156"/>
        <v>0</v>
      </c>
      <c r="X392" s="35">
        <f t="shared" si="156"/>
        <v>23</v>
      </c>
      <c r="Y392" s="35">
        <f t="shared" si="156"/>
        <v>19</v>
      </c>
      <c r="Z392" s="35">
        <f t="shared" si="156"/>
        <v>14</v>
      </c>
      <c r="AA392" s="35">
        <f t="shared" si="142"/>
        <v>14</v>
      </c>
      <c r="AB392" s="35">
        <f t="shared" si="142"/>
        <v>11</v>
      </c>
      <c r="AC392" s="35">
        <f>SUM(AC337+AC345+AC353+AC361+AC369+AC377+AC385)</f>
        <v>17</v>
      </c>
      <c r="AD392" s="35">
        <f t="shared" ref="AD392:AE392" si="157">SUM(AD337+AD345+AD353+AD361+AD369+AD377+AD385)</f>
        <v>9</v>
      </c>
      <c r="AE392" s="42">
        <f t="shared" si="157"/>
        <v>24</v>
      </c>
      <c r="AF392" s="42">
        <f t="shared" ref="AF392:AH392" si="158">SUM(AF337+AF345+AF353+AF361+AF369+AF377+AF385)</f>
        <v>19</v>
      </c>
      <c r="AG392" s="42">
        <f t="shared" ref="AG392" si="159">SUM(AG337+AG345+AG353+AG361+AG369+AG377+AG385)</f>
        <v>17</v>
      </c>
      <c r="AH392" s="42">
        <f t="shared" si="158"/>
        <v>18</v>
      </c>
      <c r="AI392" s="42"/>
      <c r="AJ392" s="68"/>
    </row>
    <row r="393" spans="1:46" s="2" customFormat="1" ht="14.45" customHeight="1" x14ac:dyDescent="0.3">
      <c r="A393" s="44" t="s">
        <v>23</v>
      </c>
      <c r="B393" s="45"/>
      <c r="C393" s="22">
        <f t="shared" ref="C393:Z393" si="160">C338+C346+C354+C362+C370+C378+C386</f>
        <v>0</v>
      </c>
      <c r="D393" s="22">
        <f t="shared" si="160"/>
        <v>0</v>
      </c>
      <c r="E393" s="22">
        <f t="shared" si="160"/>
        <v>0</v>
      </c>
      <c r="F393" s="22">
        <f t="shared" si="160"/>
        <v>0</v>
      </c>
      <c r="G393" s="22">
        <f t="shared" si="160"/>
        <v>0</v>
      </c>
      <c r="H393" s="22">
        <f t="shared" si="160"/>
        <v>0</v>
      </c>
      <c r="I393" s="22">
        <f t="shared" si="160"/>
        <v>0</v>
      </c>
      <c r="J393" s="22">
        <f t="shared" si="160"/>
        <v>0</v>
      </c>
      <c r="K393" s="22">
        <f t="shared" si="160"/>
        <v>0</v>
      </c>
      <c r="L393" s="22">
        <f t="shared" si="160"/>
        <v>0</v>
      </c>
      <c r="M393" s="22">
        <f t="shared" si="160"/>
        <v>0</v>
      </c>
      <c r="N393" s="22">
        <f t="shared" si="160"/>
        <v>0</v>
      </c>
      <c r="O393" s="22">
        <f t="shared" si="160"/>
        <v>0</v>
      </c>
      <c r="P393" s="22">
        <f t="shared" si="160"/>
        <v>0</v>
      </c>
      <c r="Q393" s="22">
        <f t="shared" si="160"/>
        <v>0</v>
      </c>
      <c r="R393" s="22">
        <f t="shared" si="160"/>
        <v>0</v>
      </c>
      <c r="S393" s="22">
        <f t="shared" si="160"/>
        <v>0</v>
      </c>
      <c r="T393" s="22">
        <f t="shared" si="160"/>
        <v>0</v>
      </c>
      <c r="U393" s="22">
        <f t="shared" si="160"/>
        <v>0</v>
      </c>
      <c r="V393" s="22">
        <f t="shared" si="160"/>
        <v>0</v>
      </c>
      <c r="W393" s="22">
        <f t="shared" si="160"/>
        <v>71</v>
      </c>
      <c r="X393" s="22">
        <f t="shared" si="160"/>
        <v>139</v>
      </c>
      <c r="Y393" s="22">
        <f t="shared" si="160"/>
        <v>86</v>
      </c>
      <c r="Z393" s="22">
        <f t="shared" si="160"/>
        <v>150</v>
      </c>
      <c r="AA393" s="26">
        <f t="shared" si="142"/>
        <v>174</v>
      </c>
      <c r="AB393" s="26">
        <f t="shared" si="142"/>
        <v>246</v>
      </c>
      <c r="AC393" s="26">
        <f>SUM(AC338+AC346+AC354+AC362+AC370+AC378+AC386)</f>
        <v>340</v>
      </c>
      <c r="AD393" s="26">
        <f t="shared" ref="AD393:AE393" si="161">SUM(AD338+AD346+AD354+AD362+AD370+AD378+AD386)</f>
        <v>442</v>
      </c>
      <c r="AE393" s="58">
        <f t="shared" si="161"/>
        <v>509</v>
      </c>
      <c r="AF393" s="58">
        <f t="shared" ref="AF393:AH393" si="162">SUM(AF338+AF346+AF354+AF362+AF370+AF378+AF386)</f>
        <v>555</v>
      </c>
      <c r="AG393" s="58">
        <f t="shared" ref="AG393" si="163">SUM(AG338+AG346+AG354+AG362+AG370+AG378+AG386)</f>
        <v>600</v>
      </c>
      <c r="AH393" s="58">
        <f t="shared" si="162"/>
        <v>626</v>
      </c>
      <c r="AI393" s="42"/>
      <c r="AJ393" s="68"/>
    </row>
    <row r="394" spans="1:46" s="2" customFormat="1" ht="14.45" customHeight="1" x14ac:dyDescent="0.3">
      <c r="A394" s="44" t="s">
        <v>121</v>
      </c>
      <c r="B394" s="45"/>
      <c r="C394" s="22">
        <f>C339+C347+C355+C363+C371+C379+C387</f>
        <v>0</v>
      </c>
      <c r="D394" s="22">
        <f t="shared" ref="D394:AE394" si="164">D339+D347+D355+D363+D371+D379+D387</f>
        <v>0</v>
      </c>
      <c r="E394" s="22">
        <f t="shared" si="164"/>
        <v>0</v>
      </c>
      <c r="F394" s="22">
        <f t="shared" si="164"/>
        <v>0</v>
      </c>
      <c r="G394" s="22">
        <f t="shared" si="164"/>
        <v>0</v>
      </c>
      <c r="H394" s="22">
        <f t="shared" si="164"/>
        <v>0</v>
      </c>
      <c r="I394" s="22">
        <f t="shared" si="164"/>
        <v>0</v>
      </c>
      <c r="J394" s="22">
        <f t="shared" si="164"/>
        <v>0</v>
      </c>
      <c r="K394" s="22">
        <f t="shared" si="164"/>
        <v>0</v>
      </c>
      <c r="L394" s="22">
        <f t="shared" si="164"/>
        <v>0</v>
      </c>
      <c r="M394" s="22">
        <f t="shared" si="164"/>
        <v>0</v>
      </c>
      <c r="N394" s="22">
        <f t="shared" si="164"/>
        <v>0</v>
      </c>
      <c r="O394" s="22">
        <f t="shared" si="164"/>
        <v>0</v>
      </c>
      <c r="P394" s="22">
        <f t="shared" si="164"/>
        <v>0</v>
      </c>
      <c r="Q394" s="22">
        <f t="shared" si="164"/>
        <v>0</v>
      </c>
      <c r="R394" s="22">
        <f t="shared" si="164"/>
        <v>0</v>
      </c>
      <c r="S394" s="22">
        <f t="shared" si="164"/>
        <v>0</v>
      </c>
      <c r="T394" s="22">
        <f t="shared" si="164"/>
        <v>0</v>
      </c>
      <c r="U394" s="22">
        <f t="shared" si="164"/>
        <v>0</v>
      </c>
      <c r="V394" s="22">
        <f t="shared" si="164"/>
        <v>0</v>
      </c>
      <c r="W394" s="22">
        <f t="shared" si="164"/>
        <v>0</v>
      </c>
      <c r="X394" s="22">
        <f t="shared" si="164"/>
        <v>0</v>
      </c>
      <c r="Y394" s="22">
        <f t="shared" si="164"/>
        <v>0</v>
      </c>
      <c r="Z394" s="22">
        <f t="shared" si="164"/>
        <v>0</v>
      </c>
      <c r="AA394" s="22">
        <f t="shared" si="164"/>
        <v>0</v>
      </c>
      <c r="AB394" s="22">
        <f t="shared" si="164"/>
        <v>0</v>
      </c>
      <c r="AC394" s="22">
        <f t="shared" si="164"/>
        <v>0</v>
      </c>
      <c r="AD394" s="22">
        <f t="shared" si="164"/>
        <v>0</v>
      </c>
      <c r="AE394" s="46">
        <f t="shared" si="164"/>
        <v>30</v>
      </c>
      <c r="AF394" s="46">
        <f t="shared" ref="AF394:AH394" si="165">AF339+AF347+AF355+AF363+AF371+AF379+AF387</f>
        <v>27</v>
      </c>
      <c r="AG394" s="46">
        <f t="shared" ref="AG394" si="166">AG339+AG347+AG355+AG363+AG371+AG379+AG387</f>
        <v>22</v>
      </c>
      <c r="AH394" s="46">
        <f t="shared" si="165"/>
        <v>19</v>
      </c>
      <c r="AI394" s="42"/>
      <c r="AJ394" s="68"/>
    </row>
    <row r="395" spans="1:46" s="3" customFormat="1" ht="14.45" customHeight="1" x14ac:dyDescent="0.3">
      <c r="A395" s="41" t="s">
        <v>24</v>
      </c>
      <c r="B395" s="32"/>
      <c r="C395" s="51">
        <f t="shared" ref="C395:AE395" si="167">SUM(C388:C394)</f>
        <v>798</v>
      </c>
      <c r="D395" s="51">
        <f t="shared" si="167"/>
        <v>2025</v>
      </c>
      <c r="E395" s="51">
        <f t="shared" si="167"/>
        <v>2161</v>
      </c>
      <c r="F395" s="51">
        <f t="shared" si="167"/>
        <v>2043</v>
      </c>
      <c r="G395" s="51">
        <f t="shared" si="167"/>
        <v>2096</v>
      </c>
      <c r="H395" s="51">
        <f t="shared" si="167"/>
        <v>2169</v>
      </c>
      <c r="I395" s="51">
        <f t="shared" si="167"/>
        <v>2276</v>
      </c>
      <c r="J395" s="51">
        <f t="shared" si="167"/>
        <v>2286</v>
      </c>
      <c r="K395" s="51">
        <f t="shared" si="167"/>
        <v>2271</v>
      </c>
      <c r="L395" s="51">
        <f t="shared" si="167"/>
        <v>2322</v>
      </c>
      <c r="M395" s="51">
        <f t="shared" si="167"/>
        <v>2391</v>
      </c>
      <c r="N395" s="51">
        <f t="shared" si="167"/>
        <v>2463</v>
      </c>
      <c r="O395" s="51">
        <f t="shared" si="167"/>
        <v>2512</v>
      </c>
      <c r="P395" s="51">
        <f t="shared" si="167"/>
        <v>2693</v>
      </c>
      <c r="Q395" s="51">
        <f t="shared" si="167"/>
        <v>2571</v>
      </c>
      <c r="R395" s="51">
        <f t="shared" si="167"/>
        <v>2516</v>
      </c>
      <c r="S395" s="51">
        <f t="shared" si="167"/>
        <v>2365</v>
      </c>
      <c r="T395" s="51">
        <f t="shared" si="167"/>
        <v>2380</v>
      </c>
      <c r="U395" s="51">
        <f t="shared" si="167"/>
        <v>2391</v>
      </c>
      <c r="V395" s="51">
        <f t="shared" si="167"/>
        <v>2337</v>
      </c>
      <c r="W395" s="51">
        <f t="shared" si="167"/>
        <v>2386</v>
      </c>
      <c r="X395" s="51">
        <f t="shared" si="167"/>
        <v>2527</v>
      </c>
      <c r="Y395" s="51">
        <f t="shared" si="167"/>
        <v>2248</v>
      </c>
      <c r="Z395" s="51">
        <f t="shared" si="167"/>
        <v>2401</v>
      </c>
      <c r="AA395" s="51">
        <f t="shared" si="167"/>
        <v>2382</v>
      </c>
      <c r="AB395" s="51">
        <f t="shared" si="167"/>
        <v>2380</v>
      </c>
      <c r="AC395" s="51">
        <f t="shared" si="167"/>
        <v>2472</v>
      </c>
      <c r="AD395" s="51">
        <f t="shared" si="167"/>
        <v>2458</v>
      </c>
      <c r="AE395" s="51">
        <f t="shared" si="167"/>
        <v>2453</v>
      </c>
      <c r="AF395" s="51">
        <f>SUM(AF388:AF394)</f>
        <v>2513</v>
      </c>
      <c r="AG395" s="51">
        <f>SUM(AG388:AG394)</f>
        <v>2471</v>
      </c>
      <c r="AH395" s="51">
        <f>SUM(AH388:AH394)</f>
        <v>2417</v>
      </c>
      <c r="AI395" s="65"/>
      <c r="AJ395" s="65"/>
    </row>
    <row r="396" spans="1:46" s="3" customFormat="1" ht="14.45" customHeight="1" x14ac:dyDescent="0.3">
      <c r="A396" s="71" t="s">
        <v>100</v>
      </c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65"/>
      <c r="AJ396" s="65"/>
    </row>
    <row r="397" spans="1:46" s="1" customFormat="1" ht="14.45" customHeight="1" x14ac:dyDescent="0.15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64"/>
      <c r="AJ397" s="64"/>
    </row>
    <row r="398" spans="1:46" s="2" customFormat="1" ht="14.45" customHeight="1" x14ac:dyDescent="0.3">
      <c r="A398" s="39" t="s">
        <v>8</v>
      </c>
      <c r="B398" s="28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40"/>
      <c r="AF398" s="40"/>
      <c r="AG398" s="40"/>
      <c r="AH398" s="40"/>
      <c r="AI398" s="66"/>
      <c r="AJ398" s="66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</row>
    <row r="399" spans="1:46" s="2" customFormat="1" ht="14.45" customHeight="1" x14ac:dyDescent="0.3">
      <c r="A399" s="41"/>
      <c r="B399" s="29" t="s">
        <v>6</v>
      </c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8</v>
      </c>
      <c r="W399" s="35">
        <v>12</v>
      </c>
      <c r="X399" s="35">
        <v>14</v>
      </c>
      <c r="Y399" s="35">
        <v>13</v>
      </c>
      <c r="Z399" s="35">
        <v>0</v>
      </c>
      <c r="AA399" s="35">
        <v>13</v>
      </c>
      <c r="AB399" s="35">
        <v>0</v>
      </c>
      <c r="AC399" s="35">
        <v>20</v>
      </c>
      <c r="AD399" s="35">
        <v>16</v>
      </c>
      <c r="AE399" s="42">
        <v>13</v>
      </c>
      <c r="AF399" s="42">
        <v>0</v>
      </c>
      <c r="AG399" s="42">
        <v>0</v>
      </c>
      <c r="AH399" s="42">
        <v>2</v>
      </c>
      <c r="AI399" s="67"/>
      <c r="AJ399" s="67"/>
      <c r="AK399"/>
      <c r="AL399"/>
      <c r="AM399"/>
      <c r="AN399"/>
      <c r="AO399"/>
      <c r="AP399"/>
      <c r="AQ399"/>
      <c r="AR399"/>
      <c r="AS399"/>
      <c r="AT399"/>
    </row>
    <row r="400" spans="1:46" s="2" customFormat="1" ht="14.45" customHeight="1" x14ac:dyDescent="0.3">
      <c r="A400" s="39"/>
      <c r="B400" s="28" t="s">
        <v>7</v>
      </c>
      <c r="C400" s="20">
        <v>0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1</v>
      </c>
      <c r="W400" s="20">
        <v>1</v>
      </c>
      <c r="X400" s="20">
        <v>1</v>
      </c>
      <c r="Y400" s="20">
        <v>6</v>
      </c>
      <c r="Z400" s="20">
        <v>1</v>
      </c>
      <c r="AA400" s="20">
        <v>6</v>
      </c>
      <c r="AB400" s="20">
        <v>1</v>
      </c>
      <c r="AC400" s="20">
        <v>255</v>
      </c>
      <c r="AD400" s="20">
        <v>221</v>
      </c>
      <c r="AE400" s="40">
        <v>184</v>
      </c>
      <c r="AF400" s="40">
        <v>8</v>
      </c>
      <c r="AG400" s="40">
        <v>0</v>
      </c>
      <c r="AH400" s="40">
        <v>0</v>
      </c>
      <c r="AI400" s="67"/>
      <c r="AJ400" s="67"/>
      <c r="AK400"/>
      <c r="AL400"/>
      <c r="AM400"/>
      <c r="AN400"/>
      <c r="AO400"/>
      <c r="AP400"/>
      <c r="AQ400"/>
      <c r="AR400"/>
      <c r="AS400"/>
      <c r="AT400"/>
    </row>
    <row r="401" spans="1:46" s="2" customFormat="1" ht="14.45" customHeight="1" x14ac:dyDescent="0.3">
      <c r="A401" s="41"/>
      <c r="B401" s="29" t="s">
        <v>1</v>
      </c>
      <c r="C401" s="35">
        <v>19</v>
      </c>
      <c r="D401" s="35">
        <v>40</v>
      </c>
      <c r="E401" s="35">
        <v>43</v>
      </c>
      <c r="F401" s="35">
        <v>28</v>
      </c>
      <c r="G401" s="35">
        <v>30</v>
      </c>
      <c r="H401" s="35">
        <v>27</v>
      </c>
      <c r="I401" s="35">
        <v>28</v>
      </c>
      <c r="J401" s="35">
        <v>26</v>
      </c>
      <c r="K401" s="35">
        <v>25</v>
      </c>
      <c r="L401" s="35">
        <v>22</v>
      </c>
      <c r="M401" s="35">
        <v>31</v>
      </c>
      <c r="N401" s="35">
        <v>33</v>
      </c>
      <c r="O401" s="35">
        <v>26</v>
      </c>
      <c r="P401" s="35">
        <v>33</v>
      </c>
      <c r="Q401" s="35">
        <v>205</v>
      </c>
      <c r="R401" s="35">
        <v>44</v>
      </c>
      <c r="S401" s="35">
        <v>32</v>
      </c>
      <c r="T401" s="35">
        <v>40</v>
      </c>
      <c r="U401" s="35">
        <v>58</v>
      </c>
      <c r="V401" s="35">
        <v>41</v>
      </c>
      <c r="W401" s="35">
        <v>38</v>
      </c>
      <c r="X401" s="35">
        <v>43</v>
      </c>
      <c r="Y401" s="35">
        <v>34</v>
      </c>
      <c r="Z401" s="35">
        <v>31</v>
      </c>
      <c r="AA401" s="35">
        <v>26</v>
      </c>
      <c r="AB401" s="35">
        <v>26</v>
      </c>
      <c r="AC401" s="35">
        <v>20</v>
      </c>
      <c r="AD401" s="35">
        <v>16</v>
      </c>
      <c r="AE401" s="42">
        <v>13</v>
      </c>
      <c r="AF401" s="42">
        <v>0</v>
      </c>
      <c r="AG401" s="42">
        <v>0</v>
      </c>
      <c r="AH401" s="42">
        <v>1</v>
      </c>
      <c r="AI401" s="16"/>
      <c r="AJ401" s="16"/>
    </row>
    <row r="402" spans="1:46" s="2" customFormat="1" ht="14.45" customHeight="1" x14ac:dyDescent="0.3">
      <c r="A402" s="39"/>
      <c r="B402" s="28" t="s">
        <v>2</v>
      </c>
      <c r="C402" s="20">
        <v>0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24</v>
      </c>
      <c r="K402" s="20">
        <v>16</v>
      </c>
      <c r="L402" s="20">
        <v>16</v>
      </c>
      <c r="M402" s="20">
        <v>16</v>
      </c>
      <c r="N402" s="20">
        <v>17</v>
      </c>
      <c r="O402" s="20">
        <v>2</v>
      </c>
      <c r="P402" s="20">
        <v>2</v>
      </c>
      <c r="Q402" s="20">
        <v>46</v>
      </c>
      <c r="R402" s="20">
        <v>15</v>
      </c>
      <c r="S402" s="20">
        <v>14</v>
      </c>
      <c r="T402" s="20">
        <v>14</v>
      </c>
      <c r="U402" s="20">
        <v>13</v>
      </c>
      <c r="V402" s="20">
        <v>10</v>
      </c>
      <c r="W402" s="20">
        <v>4</v>
      </c>
      <c r="X402" s="20">
        <v>8</v>
      </c>
      <c r="Y402" s="20">
        <v>6</v>
      </c>
      <c r="Z402" s="20">
        <v>0</v>
      </c>
      <c r="AA402" s="20">
        <v>5</v>
      </c>
      <c r="AB402" s="20">
        <v>0</v>
      </c>
      <c r="AC402" s="20">
        <v>15</v>
      </c>
      <c r="AD402" s="20">
        <v>12</v>
      </c>
      <c r="AE402" s="40">
        <v>9</v>
      </c>
      <c r="AF402" s="40">
        <v>0</v>
      </c>
      <c r="AG402" s="40">
        <v>0</v>
      </c>
      <c r="AH402" s="40">
        <v>0</v>
      </c>
      <c r="AI402" s="67"/>
      <c r="AJ402" s="67"/>
      <c r="AK402"/>
      <c r="AL402"/>
      <c r="AM402"/>
      <c r="AN402"/>
    </row>
    <row r="403" spans="1:46" s="2" customFormat="1" ht="14.45" customHeight="1" x14ac:dyDescent="0.3">
      <c r="A403" s="41"/>
      <c r="B403" s="48" t="s">
        <v>3</v>
      </c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10</v>
      </c>
      <c r="Y403" s="35">
        <v>7</v>
      </c>
      <c r="Z403" s="35">
        <v>0</v>
      </c>
      <c r="AA403" s="35">
        <v>3</v>
      </c>
      <c r="AB403" s="35">
        <v>0</v>
      </c>
      <c r="AC403" s="35">
        <v>2</v>
      </c>
      <c r="AD403" s="35">
        <v>1</v>
      </c>
      <c r="AE403" s="42">
        <v>2</v>
      </c>
      <c r="AF403" s="42">
        <v>0</v>
      </c>
      <c r="AG403" s="42">
        <v>0</v>
      </c>
      <c r="AH403" s="42">
        <v>0</v>
      </c>
      <c r="AI403" s="67"/>
      <c r="AJ403" s="67"/>
      <c r="AK403"/>
      <c r="AL403"/>
      <c r="AM403"/>
      <c r="AN403"/>
      <c r="AO403"/>
      <c r="AP403"/>
      <c r="AQ403"/>
      <c r="AR403"/>
      <c r="AS403"/>
      <c r="AT403"/>
    </row>
    <row r="404" spans="1:46" s="2" customFormat="1" ht="14.45" customHeight="1" x14ac:dyDescent="0.3">
      <c r="A404" s="39"/>
      <c r="B404" s="28" t="s">
        <v>4</v>
      </c>
      <c r="C404" s="20">
        <v>0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1</v>
      </c>
      <c r="Z404" s="20">
        <v>1</v>
      </c>
      <c r="AA404" s="20">
        <v>1</v>
      </c>
      <c r="AB404" s="20">
        <v>2</v>
      </c>
      <c r="AC404" s="20">
        <v>0</v>
      </c>
      <c r="AD404" s="20">
        <v>0</v>
      </c>
      <c r="AE404" s="40">
        <v>0</v>
      </c>
      <c r="AF404" s="40">
        <v>0</v>
      </c>
      <c r="AG404" s="40">
        <v>0</v>
      </c>
      <c r="AH404" s="40">
        <v>0</v>
      </c>
      <c r="AI404" s="67"/>
      <c r="AJ404" s="67"/>
      <c r="AK404"/>
      <c r="AL404"/>
      <c r="AM404"/>
      <c r="AN404"/>
    </row>
    <row r="405" spans="1:46" s="2" customFormat="1" ht="14.45" customHeight="1" x14ac:dyDescent="0.3">
      <c r="A405" s="39"/>
      <c r="B405" s="28" t="s">
        <v>120</v>
      </c>
      <c r="C405" s="20">
        <v>0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0</v>
      </c>
      <c r="AC405" s="20">
        <v>0</v>
      </c>
      <c r="AD405" s="20">
        <v>0</v>
      </c>
      <c r="AE405" s="40">
        <v>0</v>
      </c>
      <c r="AF405" s="40">
        <v>0</v>
      </c>
      <c r="AG405" s="40">
        <v>0</v>
      </c>
      <c r="AH405" s="40">
        <v>0</v>
      </c>
      <c r="AI405" s="67"/>
      <c r="AJ405" s="67"/>
      <c r="AK405"/>
      <c r="AL405"/>
      <c r="AM405"/>
      <c r="AN405"/>
    </row>
    <row r="406" spans="1:46" s="2" customFormat="1" ht="14.45" customHeight="1" x14ac:dyDescent="0.3">
      <c r="A406" s="41" t="s">
        <v>48</v>
      </c>
      <c r="B406" s="29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42"/>
      <c r="AF406" s="42"/>
      <c r="AG406" s="42"/>
      <c r="AH406" s="42"/>
      <c r="AI406" s="16"/>
      <c r="AJ406" s="16"/>
    </row>
    <row r="407" spans="1:46" s="2" customFormat="1" ht="14.45" customHeight="1" x14ac:dyDescent="0.3">
      <c r="A407" s="39"/>
      <c r="B407" s="28" t="s">
        <v>6</v>
      </c>
      <c r="C407" s="20">
        <v>0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  <c r="AC407" s="20">
        <v>0</v>
      </c>
      <c r="AD407" s="20">
        <v>0</v>
      </c>
      <c r="AE407" s="40">
        <v>0</v>
      </c>
      <c r="AF407" s="40">
        <v>0</v>
      </c>
      <c r="AG407" s="40">
        <v>0</v>
      </c>
      <c r="AH407" s="40">
        <v>0</v>
      </c>
      <c r="AI407" s="16"/>
      <c r="AJ407" s="16"/>
    </row>
    <row r="408" spans="1:46" s="2" customFormat="1" ht="14.45" customHeight="1" x14ac:dyDescent="0.3">
      <c r="A408" s="41"/>
      <c r="B408" s="29" t="s">
        <v>7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4</v>
      </c>
      <c r="X408" s="35">
        <v>4</v>
      </c>
      <c r="Y408" s="35">
        <v>4</v>
      </c>
      <c r="Z408" s="35">
        <v>4</v>
      </c>
      <c r="AA408" s="35">
        <v>4</v>
      </c>
      <c r="AB408" s="35">
        <v>0</v>
      </c>
      <c r="AC408" s="35">
        <v>0</v>
      </c>
      <c r="AD408" s="35">
        <v>0</v>
      </c>
      <c r="AE408" s="42">
        <v>0</v>
      </c>
      <c r="AF408" s="42">
        <v>2</v>
      </c>
      <c r="AG408" s="42">
        <v>5</v>
      </c>
      <c r="AH408" s="42">
        <v>2</v>
      </c>
      <c r="AI408" s="16"/>
      <c r="AJ408" s="16"/>
    </row>
    <row r="409" spans="1:46" s="2" customFormat="1" ht="14.45" customHeight="1" x14ac:dyDescent="0.3">
      <c r="A409" s="39"/>
      <c r="B409" s="28" t="s">
        <v>1</v>
      </c>
      <c r="C409" s="20">
        <v>138</v>
      </c>
      <c r="D409" s="20">
        <v>144</v>
      </c>
      <c r="E409" s="20">
        <v>160</v>
      </c>
      <c r="F409" s="20">
        <v>154</v>
      </c>
      <c r="G409" s="20">
        <v>151</v>
      </c>
      <c r="H409" s="20">
        <v>159</v>
      </c>
      <c r="I409" s="20">
        <v>154</v>
      </c>
      <c r="J409" s="20">
        <v>149</v>
      </c>
      <c r="K409" s="20">
        <v>146</v>
      </c>
      <c r="L409" s="20">
        <v>147</v>
      </c>
      <c r="M409" s="20">
        <v>151</v>
      </c>
      <c r="N409" s="20">
        <v>150</v>
      </c>
      <c r="O409" s="20">
        <v>169</v>
      </c>
      <c r="P409" s="20">
        <v>188</v>
      </c>
      <c r="Q409" s="20">
        <v>165</v>
      </c>
      <c r="R409" s="20">
        <v>168</v>
      </c>
      <c r="S409" s="20">
        <v>153</v>
      </c>
      <c r="T409" s="20">
        <v>150</v>
      </c>
      <c r="U409" s="20">
        <v>138</v>
      </c>
      <c r="V409" s="20">
        <v>143</v>
      </c>
      <c r="W409" s="20">
        <v>135</v>
      </c>
      <c r="X409" s="20">
        <v>133</v>
      </c>
      <c r="Y409" s="20">
        <v>125</v>
      </c>
      <c r="Z409" s="20">
        <v>123</v>
      </c>
      <c r="AA409" s="20">
        <v>120</v>
      </c>
      <c r="AB409" s="20">
        <v>115</v>
      </c>
      <c r="AC409" s="20">
        <v>115</v>
      </c>
      <c r="AD409" s="20">
        <v>107</v>
      </c>
      <c r="AE409" s="40">
        <v>111</v>
      </c>
      <c r="AF409" s="40">
        <v>113</v>
      </c>
      <c r="AG409" s="40">
        <v>106</v>
      </c>
      <c r="AH409" s="40">
        <v>96</v>
      </c>
      <c r="AI409" s="16"/>
      <c r="AJ409" s="16"/>
    </row>
    <row r="410" spans="1:46" s="2" customFormat="1" ht="14.45" customHeight="1" x14ac:dyDescent="0.3">
      <c r="A410" s="41"/>
      <c r="B410" s="29" t="s">
        <v>2</v>
      </c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2</v>
      </c>
      <c r="M410" s="35">
        <v>2</v>
      </c>
      <c r="N410" s="35">
        <v>2</v>
      </c>
      <c r="O410" s="35">
        <v>6</v>
      </c>
      <c r="P410" s="35">
        <v>6</v>
      </c>
      <c r="Q410" s="35">
        <v>3</v>
      </c>
      <c r="R410" s="35">
        <v>2</v>
      </c>
      <c r="S410" s="35">
        <v>3</v>
      </c>
      <c r="T410" s="35">
        <v>3</v>
      </c>
      <c r="U410" s="35">
        <v>3</v>
      </c>
      <c r="V410" s="35">
        <v>2</v>
      </c>
      <c r="W410" s="35">
        <v>0</v>
      </c>
      <c r="X410" s="35">
        <v>0</v>
      </c>
      <c r="Y410" s="35">
        <v>0</v>
      </c>
      <c r="Z410" s="35">
        <v>1</v>
      </c>
      <c r="AA410" s="35">
        <v>1</v>
      </c>
      <c r="AB410" s="35">
        <v>0</v>
      </c>
      <c r="AC410" s="35">
        <v>0</v>
      </c>
      <c r="AD410" s="35">
        <v>0</v>
      </c>
      <c r="AE410" s="42">
        <v>0</v>
      </c>
      <c r="AF410" s="42">
        <v>0</v>
      </c>
      <c r="AG410" s="42">
        <v>0</v>
      </c>
      <c r="AH410" s="42">
        <v>0</v>
      </c>
      <c r="AI410" s="16"/>
      <c r="AJ410" s="16"/>
    </row>
    <row r="411" spans="1:46" s="2" customFormat="1" ht="14.45" customHeight="1" x14ac:dyDescent="0.3">
      <c r="A411" s="39"/>
      <c r="B411" s="28" t="s">
        <v>3</v>
      </c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  <c r="X411" s="20">
        <v>0</v>
      </c>
      <c r="Y411" s="20">
        <v>0</v>
      </c>
      <c r="Z411" s="20"/>
      <c r="AA411" s="20">
        <v>0</v>
      </c>
      <c r="AB411" s="20">
        <v>0</v>
      </c>
      <c r="AC411" s="20">
        <v>0</v>
      </c>
      <c r="AD411" s="20">
        <v>0</v>
      </c>
      <c r="AE411" s="40">
        <v>0</v>
      </c>
      <c r="AF411" s="40">
        <v>0</v>
      </c>
      <c r="AG411" s="40">
        <v>0</v>
      </c>
      <c r="AH411" s="40">
        <v>0</v>
      </c>
      <c r="AI411" s="16"/>
      <c r="AJ411" s="16"/>
    </row>
    <row r="412" spans="1:46" s="2" customFormat="1" ht="14.45" customHeight="1" x14ac:dyDescent="0.3">
      <c r="A412" s="41"/>
      <c r="B412" s="29" t="s">
        <v>4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9</v>
      </c>
      <c r="X412" s="35">
        <v>15</v>
      </c>
      <c r="Y412" s="35">
        <v>17</v>
      </c>
      <c r="Z412" s="35">
        <v>16</v>
      </c>
      <c r="AA412" s="35">
        <v>18</v>
      </c>
      <c r="AB412" s="35">
        <v>19</v>
      </c>
      <c r="AC412" s="35">
        <v>27</v>
      </c>
      <c r="AD412" s="35">
        <v>33</v>
      </c>
      <c r="AE412" s="42">
        <v>41</v>
      </c>
      <c r="AF412" s="42">
        <v>47</v>
      </c>
      <c r="AG412" s="42">
        <v>57</v>
      </c>
      <c r="AH412" s="42">
        <v>68</v>
      </c>
      <c r="AI412" s="16"/>
      <c r="AJ412" s="16"/>
    </row>
    <row r="413" spans="1:46" s="2" customFormat="1" ht="14.45" customHeight="1" x14ac:dyDescent="0.3">
      <c r="A413" s="41"/>
      <c r="B413" s="29" t="s">
        <v>120</v>
      </c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42">
        <v>0</v>
      </c>
      <c r="AF413" s="42">
        <v>0</v>
      </c>
      <c r="AG413" s="42">
        <v>0</v>
      </c>
      <c r="AH413" s="42">
        <v>0</v>
      </c>
      <c r="AI413" s="16"/>
      <c r="AJ413" s="16"/>
    </row>
    <row r="414" spans="1:46" s="2" customFormat="1" ht="14.45" customHeight="1" x14ac:dyDescent="0.3">
      <c r="A414" s="39" t="s">
        <v>49</v>
      </c>
      <c r="B414" s="28"/>
      <c r="C414" s="20"/>
      <c r="D414" s="20"/>
      <c r="E414" s="20"/>
      <c r="F414" s="20"/>
      <c r="G414" s="20"/>
      <c r="H414" s="20"/>
      <c r="I414" s="20"/>
      <c r="J414" s="20">
        <v>3</v>
      </c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40"/>
      <c r="AF414" s="40"/>
      <c r="AG414" s="40"/>
      <c r="AH414" s="40"/>
      <c r="AI414" s="16"/>
      <c r="AJ414" s="16"/>
    </row>
    <row r="415" spans="1:46" s="2" customFormat="1" ht="14.45" customHeight="1" x14ac:dyDescent="0.3">
      <c r="A415" s="41"/>
      <c r="B415" s="29" t="s">
        <v>6</v>
      </c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42">
        <v>0</v>
      </c>
      <c r="AF415" s="42">
        <v>0</v>
      </c>
      <c r="AG415" s="42">
        <v>0</v>
      </c>
      <c r="AH415" s="42">
        <v>0</v>
      </c>
      <c r="AI415" s="16"/>
      <c r="AJ415" s="16"/>
    </row>
    <row r="416" spans="1:46" s="2" customFormat="1" ht="14.45" customHeight="1" x14ac:dyDescent="0.3">
      <c r="A416" s="39"/>
      <c r="B416" s="28" t="s">
        <v>7</v>
      </c>
      <c r="C416" s="20">
        <v>0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0</v>
      </c>
      <c r="AC416" s="20">
        <v>0</v>
      </c>
      <c r="AD416" s="20">
        <v>2</v>
      </c>
      <c r="AE416" s="40">
        <v>2</v>
      </c>
      <c r="AF416" s="40">
        <v>3</v>
      </c>
      <c r="AG416" s="40">
        <v>3</v>
      </c>
      <c r="AH416" s="40">
        <v>2</v>
      </c>
      <c r="AI416" s="16"/>
      <c r="AJ416" s="16"/>
    </row>
    <row r="417" spans="1:36" s="2" customFormat="1" ht="14.45" customHeight="1" x14ac:dyDescent="0.3">
      <c r="A417" s="49"/>
      <c r="B417" s="30" t="s">
        <v>1</v>
      </c>
      <c r="C417" s="24">
        <v>147</v>
      </c>
      <c r="D417" s="24">
        <v>161</v>
      </c>
      <c r="E417" s="24">
        <v>163</v>
      </c>
      <c r="F417" s="24">
        <v>160</v>
      </c>
      <c r="G417" s="24">
        <v>158</v>
      </c>
      <c r="H417" s="24">
        <v>171</v>
      </c>
      <c r="I417" s="24">
        <v>197</v>
      </c>
      <c r="J417" s="24">
        <v>197</v>
      </c>
      <c r="K417" s="24">
        <v>191</v>
      </c>
      <c r="L417" s="24">
        <v>193</v>
      </c>
      <c r="M417" s="24">
        <v>206</v>
      </c>
      <c r="N417" s="24">
        <v>214</v>
      </c>
      <c r="O417" s="24">
        <v>215</v>
      </c>
      <c r="P417" s="24">
        <v>208</v>
      </c>
      <c r="Q417" s="24">
        <v>179</v>
      </c>
      <c r="R417" s="24">
        <v>174</v>
      </c>
      <c r="S417" s="24">
        <v>164</v>
      </c>
      <c r="T417" s="24">
        <v>147</v>
      </c>
      <c r="U417" s="24">
        <v>135</v>
      </c>
      <c r="V417" s="24">
        <v>124</v>
      </c>
      <c r="W417" s="24">
        <v>118</v>
      </c>
      <c r="X417" s="24">
        <v>117</v>
      </c>
      <c r="Y417" s="24">
        <v>102</v>
      </c>
      <c r="Z417" s="24">
        <v>89</v>
      </c>
      <c r="AA417" s="24">
        <v>88</v>
      </c>
      <c r="AB417" s="24">
        <v>83</v>
      </c>
      <c r="AC417" s="24">
        <v>77</v>
      </c>
      <c r="AD417" s="24">
        <v>70</v>
      </c>
      <c r="AE417" s="50">
        <v>62</v>
      </c>
      <c r="AF417" s="50">
        <v>53</v>
      </c>
      <c r="AG417" s="50">
        <v>47</v>
      </c>
      <c r="AH417" s="50">
        <v>45</v>
      </c>
      <c r="AI417" s="16"/>
      <c r="AJ417" s="16"/>
    </row>
    <row r="418" spans="1:36" s="2" customFormat="1" ht="14.45" customHeight="1" x14ac:dyDescent="0.3">
      <c r="A418" s="39"/>
      <c r="B418" s="28" t="s">
        <v>2</v>
      </c>
      <c r="C418" s="20">
        <v>0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3</v>
      </c>
      <c r="K418" s="20">
        <v>3</v>
      </c>
      <c r="L418" s="20">
        <v>7</v>
      </c>
      <c r="M418" s="20">
        <v>6</v>
      </c>
      <c r="N418" s="20">
        <v>7</v>
      </c>
      <c r="O418" s="20">
        <v>6</v>
      </c>
      <c r="P418" s="20">
        <v>4</v>
      </c>
      <c r="Q418" s="20">
        <v>1</v>
      </c>
      <c r="R418" s="20">
        <v>1</v>
      </c>
      <c r="S418" s="20">
        <v>0</v>
      </c>
      <c r="T418" s="20">
        <v>2</v>
      </c>
      <c r="U418" s="20">
        <v>0</v>
      </c>
      <c r="V418" s="20">
        <v>1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0</v>
      </c>
      <c r="AC418" s="20">
        <v>0</v>
      </c>
      <c r="AD418" s="20">
        <v>0</v>
      </c>
      <c r="AE418" s="40">
        <v>0</v>
      </c>
      <c r="AF418" s="40">
        <v>0</v>
      </c>
      <c r="AG418" s="40">
        <v>0</v>
      </c>
      <c r="AH418" s="40">
        <v>0</v>
      </c>
      <c r="AI418" s="16"/>
      <c r="AJ418" s="16"/>
    </row>
    <row r="419" spans="1:36" s="2" customFormat="1" ht="14.45" customHeight="1" x14ac:dyDescent="0.3">
      <c r="A419" s="41"/>
      <c r="B419" s="29" t="s">
        <v>3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42">
        <v>0</v>
      </c>
      <c r="AF419" s="42">
        <v>0</v>
      </c>
      <c r="AG419" s="42">
        <v>0</v>
      </c>
      <c r="AH419" s="42">
        <v>0</v>
      </c>
      <c r="AI419" s="16"/>
      <c r="AJ419" s="16"/>
    </row>
    <row r="420" spans="1:36" s="2" customFormat="1" ht="14.45" customHeight="1" x14ac:dyDescent="0.3">
      <c r="A420" s="39"/>
      <c r="B420" s="28" t="s">
        <v>4</v>
      </c>
      <c r="C420" s="20">
        <v>0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6</v>
      </c>
      <c r="X420" s="20">
        <v>10</v>
      </c>
      <c r="Y420" s="20">
        <v>10</v>
      </c>
      <c r="Z420" s="20">
        <v>10</v>
      </c>
      <c r="AA420" s="20">
        <v>13</v>
      </c>
      <c r="AB420" s="20">
        <v>25</v>
      </c>
      <c r="AC420" s="20">
        <v>35</v>
      </c>
      <c r="AD420" s="20">
        <v>47</v>
      </c>
      <c r="AE420" s="40">
        <v>51</v>
      </c>
      <c r="AF420" s="40">
        <v>53</v>
      </c>
      <c r="AG420" s="40">
        <v>60</v>
      </c>
      <c r="AH420" s="40">
        <v>61</v>
      </c>
      <c r="AI420" s="16"/>
      <c r="AJ420" s="16"/>
    </row>
    <row r="421" spans="1:36" s="2" customFormat="1" ht="14.45" customHeight="1" x14ac:dyDescent="0.3">
      <c r="A421" s="39"/>
      <c r="B421" s="28" t="s">
        <v>120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20">
        <v>0</v>
      </c>
      <c r="Y421" s="20">
        <v>0</v>
      </c>
      <c r="Z421" s="20">
        <v>0</v>
      </c>
      <c r="AA421" s="20">
        <v>0</v>
      </c>
      <c r="AB421" s="20">
        <v>0</v>
      </c>
      <c r="AC421" s="20">
        <v>0</v>
      </c>
      <c r="AD421" s="20">
        <v>0</v>
      </c>
      <c r="AE421" s="40">
        <v>0</v>
      </c>
      <c r="AF421" s="40">
        <v>0</v>
      </c>
      <c r="AG421" s="40">
        <v>0</v>
      </c>
      <c r="AH421" s="40">
        <v>0</v>
      </c>
      <c r="AI421" s="16"/>
      <c r="AJ421" s="16"/>
    </row>
    <row r="422" spans="1:36" s="2" customFormat="1" ht="14.45" customHeight="1" x14ac:dyDescent="0.3">
      <c r="A422" s="41" t="s">
        <v>50</v>
      </c>
      <c r="B422" s="2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42"/>
      <c r="AF422" s="42"/>
      <c r="AG422" s="42"/>
      <c r="AH422" s="42"/>
      <c r="AI422" s="16"/>
      <c r="AJ422" s="16"/>
    </row>
    <row r="423" spans="1:36" s="2" customFormat="1" ht="14.45" customHeight="1" x14ac:dyDescent="0.3">
      <c r="A423" s="39"/>
      <c r="B423" s="28" t="s">
        <v>6</v>
      </c>
      <c r="C423" s="20">
        <v>0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  <c r="V423" s="20">
        <v>1</v>
      </c>
      <c r="W423" s="20">
        <v>1</v>
      </c>
      <c r="X423" s="20">
        <v>1</v>
      </c>
      <c r="Y423" s="20">
        <v>1</v>
      </c>
      <c r="Z423" s="20">
        <v>1</v>
      </c>
      <c r="AA423" s="20">
        <v>1</v>
      </c>
      <c r="AB423" s="20">
        <v>0</v>
      </c>
      <c r="AC423" s="20">
        <v>0</v>
      </c>
      <c r="AD423" s="20">
        <v>0</v>
      </c>
      <c r="AE423" s="40">
        <v>0</v>
      </c>
      <c r="AF423" s="40">
        <v>0</v>
      </c>
      <c r="AG423" s="40">
        <v>0</v>
      </c>
      <c r="AH423" s="40">
        <v>0</v>
      </c>
      <c r="AI423" s="16"/>
      <c r="AJ423" s="16"/>
    </row>
    <row r="424" spans="1:36" s="2" customFormat="1" ht="14.45" customHeight="1" x14ac:dyDescent="0.3">
      <c r="A424" s="41"/>
      <c r="B424" s="29" t="s">
        <v>7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42">
        <v>0</v>
      </c>
      <c r="AF424" s="42">
        <v>0</v>
      </c>
      <c r="AG424" s="42">
        <v>0</v>
      </c>
      <c r="AH424" s="42">
        <v>0</v>
      </c>
      <c r="AI424" s="16"/>
      <c r="AJ424" s="16"/>
    </row>
    <row r="425" spans="1:36" s="2" customFormat="1" ht="14.45" customHeight="1" x14ac:dyDescent="0.3">
      <c r="A425" s="39"/>
      <c r="B425" s="28" t="s">
        <v>1</v>
      </c>
      <c r="C425" s="20">
        <v>60</v>
      </c>
      <c r="D425" s="20">
        <v>58</v>
      </c>
      <c r="E425" s="20">
        <v>60</v>
      </c>
      <c r="F425" s="20">
        <v>52</v>
      </c>
      <c r="G425" s="20">
        <v>54</v>
      </c>
      <c r="H425" s="20">
        <v>57</v>
      </c>
      <c r="I425" s="20">
        <v>56</v>
      </c>
      <c r="J425" s="20">
        <v>56</v>
      </c>
      <c r="K425" s="20">
        <v>56</v>
      </c>
      <c r="L425" s="20">
        <v>52</v>
      </c>
      <c r="M425" s="20">
        <v>45</v>
      </c>
      <c r="N425" s="20">
        <v>42</v>
      </c>
      <c r="O425" s="20">
        <v>41</v>
      </c>
      <c r="P425" s="20">
        <v>36</v>
      </c>
      <c r="Q425" s="20">
        <v>27</v>
      </c>
      <c r="R425" s="20">
        <v>32</v>
      </c>
      <c r="S425" s="20">
        <v>34</v>
      </c>
      <c r="T425" s="20">
        <v>29</v>
      </c>
      <c r="U425" s="20">
        <v>32</v>
      </c>
      <c r="V425" s="20">
        <v>30</v>
      </c>
      <c r="W425" s="20">
        <v>24</v>
      </c>
      <c r="X425" s="20">
        <v>34</v>
      </c>
      <c r="Y425" s="20">
        <v>24</v>
      </c>
      <c r="Z425" s="20">
        <v>22</v>
      </c>
      <c r="AA425" s="20">
        <v>19</v>
      </c>
      <c r="AB425" s="20">
        <v>19</v>
      </c>
      <c r="AC425" s="20">
        <v>18</v>
      </c>
      <c r="AD425" s="20">
        <v>15</v>
      </c>
      <c r="AE425" s="40">
        <v>12</v>
      </c>
      <c r="AF425" s="40">
        <v>17</v>
      </c>
      <c r="AG425" s="40">
        <v>12</v>
      </c>
      <c r="AH425" s="40">
        <v>11</v>
      </c>
      <c r="AI425" s="16"/>
      <c r="AJ425" s="16"/>
    </row>
    <row r="426" spans="1:36" s="2" customFormat="1" ht="14.45" customHeight="1" x14ac:dyDescent="0.3">
      <c r="A426" s="41"/>
      <c r="B426" s="29" t="s">
        <v>2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1</v>
      </c>
      <c r="K426" s="35">
        <v>1</v>
      </c>
      <c r="L426" s="35">
        <v>1</v>
      </c>
      <c r="M426" s="35">
        <v>1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42">
        <v>0</v>
      </c>
      <c r="AF426" s="42">
        <v>6</v>
      </c>
      <c r="AG426" s="42">
        <v>0</v>
      </c>
      <c r="AH426" s="42">
        <v>0</v>
      </c>
      <c r="AI426" s="16"/>
      <c r="AJ426" s="16"/>
    </row>
    <row r="427" spans="1:36" s="2" customFormat="1" ht="14.45" customHeight="1" x14ac:dyDescent="0.3">
      <c r="A427" s="39"/>
      <c r="B427" s="28" t="s">
        <v>3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  <c r="AC427" s="20">
        <v>0</v>
      </c>
      <c r="AD427" s="20">
        <v>0</v>
      </c>
      <c r="AE427" s="40">
        <v>0</v>
      </c>
      <c r="AF427" s="40">
        <v>0</v>
      </c>
      <c r="AG427" s="40">
        <v>0</v>
      </c>
      <c r="AH427" s="40">
        <v>0</v>
      </c>
      <c r="AI427" s="16"/>
      <c r="AJ427" s="16"/>
    </row>
    <row r="428" spans="1:36" s="2" customFormat="1" ht="14.45" customHeight="1" x14ac:dyDescent="0.3">
      <c r="A428" s="41"/>
      <c r="B428" s="29" t="s">
        <v>4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2</v>
      </c>
      <c r="X428" s="35">
        <v>3</v>
      </c>
      <c r="Y428" s="35">
        <v>2</v>
      </c>
      <c r="Z428" s="35">
        <v>2</v>
      </c>
      <c r="AA428" s="35">
        <v>2</v>
      </c>
      <c r="AB428" s="35">
        <v>2</v>
      </c>
      <c r="AC428" s="35">
        <v>5</v>
      </c>
      <c r="AD428" s="35">
        <v>5</v>
      </c>
      <c r="AE428" s="42">
        <v>9</v>
      </c>
      <c r="AF428" s="42">
        <v>0</v>
      </c>
      <c r="AG428" s="42">
        <v>8</v>
      </c>
      <c r="AH428" s="42">
        <v>9</v>
      </c>
      <c r="AI428" s="16"/>
      <c r="AJ428" s="16"/>
    </row>
    <row r="429" spans="1:36" s="2" customFormat="1" ht="14.45" customHeight="1" x14ac:dyDescent="0.3">
      <c r="A429" s="41"/>
      <c r="B429" s="29" t="s">
        <v>120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42">
        <v>0</v>
      </c>
      <c r="AF429" s="42">
        <v>0</v>
      </c>
      <c r="AG429" s="42">
        <v>0</v>
      </c>
      <c r="AH429" s="42">
        <v>0</v>
      </c>
      <c r="AI429" s="16"/>
      <c r="AJ429" s="16"/>
    </row>
    <row r="430" spans="1:36" s="2" customFormat="1" ht="14.45" customHeight="1" x14ac:dyDescent="0.3">
      <c r="A430" s="39" t="s">
        <v>51</v>
      </c>
      <c r="B430" s="28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40"/>
      <c r="AF430" s="40"/>
      <c r="AG430" s="40"/>
      <c r="AH430" s="40"/>
      <c r="AI430" s="16"/>
      <c r="AJ430" s="16"/>
    </row>
    <row r="431" spans="1:36" s="2" customFormat="1" ht="14.45" customHeight="1" x14ac:dyDescent="0.3">
      <c r="A431" s="41"/>
      <c r="B431" s="29" t="s">
        <v>6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1</v>
      </c>
      <c r="X431" s="35">
        <v>1</v>
      </c>
      <c r="Y431" s="35">
        <v>1</v>
      </c>
      <c r="Z431" s="35">
        <v>1</v>
      </c>
      <c r="AA431" s="35">
        <v>1</v>
      </c>
      <c r="AB431" s="35">
        <v>0</v>
      </c>
      <c r="AC431" s="35">
        <v>0</v>
      </c>
      <c r="AD431" s="35">
        <v>0</v>
      </c>
      <c r="AE431" s="42">
        <v>0</v>
      </c>
      <c r="AF431" s="42">
        <v>0</v>
      </c>
      <c r="AG431" s="42">
        <v>0</v>
      </c>
      <c r="AH431" s="42">
        <v>0</v>
      </c>
      <c r="AI431" s="16"/>
      <c r="AJ431" s="16"/>
    </row>
    <row r="432" spans="1:36" s="2" customFormat="1" ht="14.45" customHeight="1" x14ac:dyDescent="0.3">
      <c r="A432" s="39"/>
      <c r="B432" s="28" t="s">
        <v>7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  <c r="AC432" s="20">
        <v>0</v>
      </c>
      <c r="AD432" s="20">
        <v>0</v>
      </c>
      <c r="AE432" s="40">
        <v>0</v>
      </c>
      <c r="AF432" s="40">
        <v>1</v>
      </c>
      <c r="AG432" s="40">
        <v>1</v>
      </c>
      <c r="AH432" s="40">
        <v>2</v>
      </c>
      <c r="AI432" s="16"/>
      <c r="AJ432" s="16"/>
    </row>
    <row r="433" spans="1:36" s="2" customFormat="1" ht="14.45" customHeight="1" x14ac:dyDescent="0.3">
      <c r="A433" s="41"/>
      <c r="B433" s="29" t="s">
        <v>1</v>
      </c>
      <c r="C433" s="35">
        <v>76</v>
      </c>
      <c r="D433" s="35">
        <v>88</v>
      </c>
      <c r="E433" s="35">
        <v>94</v>
      </c>
      <c r="F433" s="35">
        <v>81</v>
      </c>
      <c r="G433" s="35">
        <v>85</v>
      </c>
      <c r="H433" s="35">
        <v>80</v>
      </c>
      <c r="I433" s="35">
        <v>98</v>
      </c>
      <c r="J433" s="35">
        <v>99</v>
      </c>
      <c r="K433" s="35">
        <v>96</v>
      </c>
      <c r="L433" s="35">
        <v>102</v>
      </c>
      <c r="M433" s="35">
        <v>107</v>
      </c>
      <c r="N433" s="35">
        <v>107</v>
      </c>
      <c r="O433" s="35">
        <v>99</v>
      </c>
      <c r="P433" s="35">
        <v>100</v>
      </c>
      <c r="Q433" s="35">
        <v>87</v>
      </c>
      <c r="R433" s="35">
        <v>87</v>
      </c>
      <c r="S433" s="35">
        <v>81</v>
      </c>
      <c r="T433" s="35">
        <v>72</v>
      </c>
      <c r="U433" s="35">
        <v>77</v>
      </c>
      <c r="V433" s="35">
        <v>69</v>
      </c>
      <c r="W433" s="35">
        <v>68</v>
      </c>
      <c r="X433" s="35">
        <v>67</v>
      </c>
      <c r="Y433" s="35">
        <v>67</v>
      </c>
      <c r="Z433" s="35">
        <v>60</v>
      </c>
      <c r="AA433" s="35">
        <v>59</v>
      </c>
      <c r="AB433" s="35">
        <v>46</v>
      </c>
      <c r="AC433" s="35">
        <v>51</v>
      </c>
      <c r="AD433" s="35">
        <v>39</v>
      </c>
      <c r="AE433" s="42">
        <v>37</v>
      </c>
      <c r="AF433" s="42">
        <v>36</v>
      </c>
      <c r="AG433" s="42">
        <v>30</v>
      </c>
      <c r="AH433" s="42">
        <v>27</v>
      </c>
      <c r="AI433" s="16"/>
      <c r="AJ433" s="16"/>
    </row>
    <row r="434" spans="1:36" s="2" customFormat="1" ht="14.45" customHeight="1" x14ac:dyDescent="0.3">
      <c r="A434" s="39"/>
      <c r="B434" s="28" t="s">
        <v>2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1</v>
      </c>
      <c r="M434" s="20">
        <v>1</v>
      </c>
      <c r="N434" s="20">
        <v>1</v>
      </c>
      <c r="O434" s="20">
        <v>2</v>
      </c>
      <c r="P434" s="20">
        <v>3</v>
      </c>
      <c r="Q434" s="20">
        <v>1</v>
      </c>
      <c r="R434" s="20">
        <v>3</v>
      </c>
      <c r="S434" s="20">
        <v>2</v>
      </c>
      <c r="T434" s="20">
        <v>1</v>
      </c>
      <c r="U434" s="20">
        <v>1</v>
      </c>
      <c r="V434" s="20">
        <v>1</v>
      </c>
      <c r="W434" s="20">
        <v>1</v>
      </c>
      <c r="X434" s="20">
        <v>1</v>
      </c>
      <c r="Y434" s="20">
        <v>1</v>
      </c>
      <c r="Z434" s="20">
        <v>2</v>
      </c>
      <c r="AA434" s="20">
        <v>4</v>
      </c>
      <c r="AB434" s="20">
        <v>0</v>
      </c>
      <c r="AC434" s="20">
        <v>0</v>
      </c>
      <c r="AD434" s="20">
        <v>0</v>
      </c>
      <c r="AE434" s="40">
        <v>0</v>
      </c>
      <c r="AF434" s="40">
        <v>0</v>
      </c>
      <c r="AG434" s="40">
        <v>0</v>
      </c>
      <c r="AH434" s="40">
        <v>0</v>
      </c>
      <c r="AI434" s="16"/>
      <c r="AJ434" s="16"/>
    </row>
    <row r="435" spans="1:36" s="2" customFormat="1" ht="14.45" customHeight="1" x14ac:dyDescent="0.3">
      <c r="A435" s="41"/>
      <c r="B435" s="29" t="s">
        <v>3</v>
      </c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42">
        <v>0</v>
      </c>
      <c r="AF435" s="42">
        <v>0</v>
      </c>
      <c r="AG435" s="42">
        <v>0</v>
      </c>
      <c r="AH435" s="42">
        <v>0</v>
      </c>
      <c r="AI435" s="16"/>
      <c r="AJ435" s="16"/>
    </row>
    <row r="436" spans="1:36" s="2" customFormat="1" ht="14.45" customHeight="1" x14ac:dyDescent="0.3">
      <c r="A436" s="39"/>
      <c r="B436" s="28" t="s">
        <v>4</v>
      </c>
      <c r="C436" s="20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2</v>
      </c>
      <c r="X436" s="20">
        <v>5</v>
      </c>
      <c r="Y436" s="20">
        <v>4</v>
      </c>
      <c r="Z436" s="20">
        <v>3</v>
      </c>
      <c r="AA436" s="20">
        <v>6</v>
      </c>
      <c r="AB436" s="20">
        <v>11</v>
      </c>
      <c r="AC436" s="20">
        <v>13</v>
      </c>
      <c r="AD436" s="20">
        <v>17</v>
      </c>
      <c r="AE436" s="40">
        <v>17</v>
      </c>
      <c r="AF436" s="40">
        <v>23</v>
      </c>
      <c r="AG436" s="40">
        <v>24</v>
      </c>
      <c r="AH436" s="40">
        <v>22</v>
      </c>
      <c r="AI436" s="16"/>
      <c r="AJ436" s="16"/>
    </row>
    <row r="437" spans="1:36" s="2" customFormat="1" ht="14.45" customHeight="1" x14ac:dyDescent="0.3">
      <c r="A437" s="39"/>
      <c r="B437" s="28" t="s">
        <v>120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0</v>
      </c>
      <c r="AC437" s="20">
        <v>0</v>
      </c>
      <c r="AD437" s="20">
        <v>0</v>
      </c>
      <c r="AE437" s="40">
        <v>0</v>
      </c>
      <c r="AF437" s="40">
        <v>0</v>
      </c>
      <c r="AG437" s="40">
        <v>0</v>
      </c>
      <c r="AH437" s="40">
        <v>0</v>
      </c>
      <c r="AI437" s="16"/>
      <c r="AJ437" s="16"/>
    </row>
    <row r="438" spans="1:36" s="2" customFormat="1" ht="14.45" customHeight="1" x14ac:dyDescent="0.3">
      <c r="A438" s="41" t="s">
        <v>52</v>
      </c>
      <c r="B438" s="30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50"/>
      <c r="AF438" s="50"/>
      <c r="AG438" s="50"/>
      <c r="AH438" s="50"/>
      <c r="AI438" s="16"/>
      <c r="AJ438" s="16"/>
    </row>
    <row r="439" spans="1:36" s="2" customFormat="1" ht="14.45" customHeight="1" x14ac:dyDescent="0.3">
      <c r="A439" s="39"/>
      <c r="B439" s="28" t="s">
        <v>6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2</v>
      </c>
      <c r="W439" s="20">
        <v>2</v>
      </c>
      <c r="X439" s="20">
        <v>2</v>
      </c>
      <c r="Y439" s="20">
        <v>2</v>
      </c>
      <c r="Z439" s="20">
        <v>2</v>
      </c>
      <c r="AA439" s="20">
        <v>2</v>
      </c>
      <c r="AB439" s="20">
        <v>0</v>
      </c>
      <c r="AC439" s="20">
        <v>0</v>
      </c>
      <c r="AD439" s="20">
        <v>0</v>
      </c>
      <c r="AE439" s="40">
        <v>0</v>
      </c>
      <c r="AF439" s="40">
        <v>0</v>
      </c>
      <c r="AG439" s="40">
        <v>0</v>
      </c>
      <c r="AH439" s="40">
        <v>0</v>
      </c>
      <c r="AI439" s="16"/>
      <c r="AJ439" s="16"/>
    </row>
    <row r="440" spans="1:36" s="2" customFormat="1" ht="14.45" customHeight="1" x14ac:dyDescent="0.3">
      <c r="A440" s="41"/>
      <c r="B440" s="29" t="s">
        <v>7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2</v>
      </c>
      <c r="X440" s="35">
        <v>2</v>
      </c>
      <c r="Y440" s="35">
        <v>2</v>
      </c>
      <c r="Z440" s="35">
        <v>1</v>
      </c>
      <c r="AA440" s="35">
        <v>1</v>
      </c>
      <c r="AB440" s="35">
        <v>0</v>
      </c>
      <c r="AC440" s="35">
        <v>1</v>
      </c>
      <c r="AD440" s="35">
        <v>0</v>
      </c>
      <c r="AE440" s="42">
        <v>0</v>
      </c>
      <c r="AF440" s="42">
        <v>1</v>
      </c>
      <c r="AG440" s="42">
        <v>0</v>
      </c>
      <c r="AH440" s="42">
        <v>1</v>
      </c>
      <c r="AI440" s="16"/>
      <c r="AJ440" s="16"/>
    </row>
    <row r="441" spans="1:36" s="2" customFormat="1" ht="14.45" customHeight="1" x14ac:dyDescent="0.3">
      <c r="A441" s="39"/>
      <c r="B441" s="28" t="s">
        <v>1</v>
      </c>
      <c r="C441" s="20">
        <v>84</v>
      </c>
      <c r="D441" s="20">
        <v>97</v>
      </c>
      <c r="E441" s="20">
        <v>100</v>
      </c>
      <c r="F441" s="20">
        <v>100</v>
      </c>
      <c r="G441" s="20">
        <v>98</v>
      </c>
      <c r="H441" s="20">
        <v>100</v>
      </c>
      <c r="I441" s="20">
        <v>98</v>
      </c>
      <c r="J441" s="20">
        <v>91</v>
      </c>
      <c r="K441" s="20">
        <v>90</v>
      </c>
      <c r="L441" s="20">
        <v>91</v>
      </c>
      <c r="M441" s="20">
        <v>97</v>
      </c>
      <c r="N441" s="20">
        <v>106</v>
      </c>
      <c r="O441" s="20">
        <v>122</v>
      </c>
      <c r="P441" s="20">
        <v>127</v>
      </c>
      <c r="Q441" s="20">
        <v>103</v>
      </c>
      <c r="R441" s="20">
        <v>108</v>
      </c>
      <c r="S441" s="20">
        <v>91</v>
      </c>
      <c r="T441" s="20">
        <v>91</v>
      </c>
      <c r="U441" s="20">
        <v>94</v>
      </c>
      <c r="V441" s="20">
        <v>81</v>
      </c>
      <c r="W441" s="20">
        <v>83</v>
      </c>
      <c r="X441" s="20">
        <v>72</v>
      </c>
      <c r="Y441" s="20">
        <v>67</v>
      </c>
      <c r="Z441" s="20">
        <v>66</v>
      </c>
      <c r="AA441" s="20">
        <v>54</v>
      </c>
      <c r="AB441" s="20">
        <v>52</v>
      </c>
      <c r="AC441" s="20">
        <v>56</v>
      </c>
      <c r="AD441" s="20">
        <v>53</v>
      </c>
      <c r="AE441" s="40">
        <v>41</v>
      </c>
      <c r="AF441" s="40">
        <v>41</v>
      </c>
      <c r="AG441" s="40">
        <v>35</v>
      </c>
      <c r="AH441" s="40">
        <v>30</v>
      </c>
      <c r="AI441" s="16"/>
      <c r="AJ441" s="16"/>
    </row>
    <row r="442" spans="1:36" s="2" customFormat="1" ht="14.45" customHeight="1" x14ac:dyDescent="0.3">
      <c r="A442" s="41"/>
      <c r="B442" s="29" t="s">
        <v>2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1</v>
      </c>
      <c r="K442" s="35">
        <v>2</v>
      </c>
      <c r="L442" s="35">
        <v>2</v>
      </c>
      <c r="M442" s="35">
        <v>2</v>
      </c>
      <c r="N442" s="35">
        <v>3</v>
      </c>
      <c r="O442" s="35">
        <v>1</v>
      </c>
      <c r="P442" s="35">
        <v>1</v>
      </c>
      <c r="Q442" s="35">
        <v>3</v>
      </c>
      <c r="R442" s="35">
        <v>4</v>
      </c>
      <c r="S442" s="35">
        <v>5</v>
      </c>
      <c r="T442" s="35">
        <v>5</v>
      </c>
      <c r="U442" s="35">
        <v>4</v>
      </c>
      <c r="V442" s="35">
        <v>3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42">
        <v>0</v>
      </c>
      <c r="AF442" s="42">
        <v>0</v>
      </c>
      <c r="AG442" s="42">
        <v>0</v>
      </c>
      <c r="AH442" s="42">
        <v>0</v>
      </c>
      <c r="AI442" s="16"/>
      <c r="AJ442" s="16"/>
    </row>
    <row r="443" spans="1:36" s="2" customFormat="1" ht="14.45" customHeight="1" x14ac:dyDescent="0.3">
      <c r="A443" s="39"/>
      <c r="B443" s="28" t="s">
        <v>3</v>
      </c>
      <c r="C443" s="20"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0</v>
      </c>
      <c r="AC443" s="20">
        <v>0</v>
      </c>
      <c r="AD443" s="20">
        <v>0</v>
      </c>
      <c r="AE443" s="40">
        <v>0</v>
      </c>
      <c r="AF443" s="40">
        <v>0</v>
      </c>
      <c r="AG443" s="40">
        <v>0</v>
      </c>
      <c r="AH443" s="40">
        <v>0</v>
      </c>
      <c r="AI443" s="16"/>
      <c r="AJ443" s="16"/>
    </row>
    <row r="444" spans="1:36" s="2" customFormat="1" ht="14.45" customHeight="1" x14ac:dyDescent="0.3">
      <c r="A444" s="41"/>
      <c r="B444" s="29" t="s">
        <v>4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1</v>
      </c>
      <c r="X444" s="35">
        <v>4</v>
      </c>
      <c r="Y444" s="35">
        <v>6</v>
      </c>
      <c r="Z444" s="35">
        <v>6</v>
      </c>
      <c r="AA444" s="35">
        <v>9</v>
      </c>
      <c r="AB444" s="35">
        <v>14</v>
      </c>
      <c r="AC444" s="35">
        <v>17</v>
      </c>
      <c r="AD444" s="35">
        <v>20</v>
      </c>
      <c r="AE444" s="42">
        <v>18</v>
      </c>
      <c r="AF444" s="42">
        <v>21</v>
      </c>
      <c r="AG444" s="42">
        <v>23</v>
      </c>
      <c r="AH444" s="42">
        <v>17</v>
      </c>
      <c r="AI444" s="16"/>
      <c r="AJ444" s="16"/>
    </row>
    <row r="445" spans="1:36" s="2" customFormat="1" ht="14.45" customHeight="1" x14ac:dyDescent="0.3">
      <c r="A445" s="41"/>
      <c r="B445" s="29" t="s">
        <v>120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42">
        <v>0</v>
      </c>
      <c r="AF445" s="42">
        <v>0</v>
      </c>
      <c r="AG445" s="42">
        <v>0</v>
      </c>
      <c r="AH445" s="42">
        <v>0</v>
      </c>
      <c r="AI445" s="16"/>
      <c r="AJ445" s="16"/>
    </row>
    <row r="446" spans="1:36" s="2" customFormat="1" ht="14.45" customHeight="1" x14ac:dyDescent="0.3">
      <c r="A446" s="39" t="s">
        <v>53</v>
      </c>
      <c r="B446" s="28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40"/>
      <c r="AF446" s="40"/>
      <c r="AG446" s="40"/>
      <c r="AH446" s="40"/>
      <c r="AI446" s="16"/>
      <c r="AJ446" s="16"/>
    </row>
    <row r="447" spans="1:36" s="2" customFormat="1" ht="14.45" customHeight="1" x14ac:dyDescent="0.3">
      <c r="A447" s="49"/>
      <c r="B447" s="29" t="s">
        <v>6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1</v>
      </c>
      <c r="W447" s="35">
        <v>2</v>
      </c>
      <c r="X447" s="35">
        <v>2</v>
      </c>
      <c r="Y447" s="35">
        <v>2</v>
      </c>
      <c r="Z447" s="35">
        <v>2</v>
      </c>
      <c r="AA447" s="35">
        <v>2</v>
      </c>
      <c r="AB447" s="35">
        <v>0</v>
      </c>
      <c r="AC447" s="35">
        <v>0</v>
      </c>
      <c r="AD447" s="35">
        <v>0</v>
      </c>
      <c r="AE447" s="42">
        <v>0</v>
      </c>
      <c r="AF447" s="42">
        <v>0</v>
      </c>
      <c r="AG447" s="42">
        <v>0</v>
      </c>
      <c r="AH447" s="42">
        <v>0</v>
      </c>
      <c r="AI447" s="16"/>
      <c r="AJ447" s="16"/>
    </row>
    <row r="448" spans="1:36" s="2" customFormat="1" ht="14.45" customHeight="1" x14ac:dyDescent="0.3">
      <c r="A448" s="39"/>
      <c r="B448" s="28" t="s">
        <v>7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5</v>
      </c>
      <c r="X448" s="20">
        <v>5</v>
      </c>
      <c r="Y448" s="20">
        <v>6</v>
      </c>
      <c r="Z448" s="20">
        <v>5</v>
      </c>
      <c r="AA448" s="20">
        <v>4</v>
      </c>
      <c r="AB448" s="20">
        <v>1</v>
      </c>
      <c r="AC448" s="20">
        <v>1</v>
      </c>
      <c r="AD448" s="20">
        <v>3</v>
      </c>
      <c r="AE448" s="40">
        <v>1</v>
      </c>
      <c r="AF448" s="40">
        <v>3</v>
      </c>
      <c r="AG448" s="40">
        <v>4</v>
      </c>
      <c r="AH448" s="40">
        <v>3</v>
      </c>
      <c r="AI448" s="16"/>
      <c r="AJ448" s="16"/>
    </row>
    <row r="449" spans="1:36" s="2" customFormat="1" ht="14.45" customHeight="1" x14ac:dyDescent="0.3">
      <c r="A449" s="41"/>
      <c r="B449" s="29" t="s">
        <v>1</v>
      </c>
      <c r="C449" s="35">
        <v>204</v>
      </c>
      <c r="D449" s="35">
        <v>216</v>
      </c>
      <c r="E449" s="35">
        <v>230</v>
      </c>
      <c r="F449" s="35">
        <v>228</v>
      </c>
      <c r="G449" s="35">
        <v>221</v>
      </c>
      <c r="H449" s="35">
        <v>234</v>
      </c>
      <c r="I449" s="35">
        <v>229</v>
      </c>
      <c r="J449" s="35">
        <v>218</v>
      </c>
      <c r="K449" s="35">
        <v>216</v>
      </c>
      <c r="L449" s="35">
        <v>213</v>
      </c>
      <c r="M449" s="35">
        <v>208</v>
      </c>
      <c r="N449" s="35">
        <v>217</v>
      </c>
      <c r="O449" s="35">
        <v>210</v>
      </c>
      <c r="P449" s="35">
        <v>220</v>
      </c>
      <c r="Q449" s="35">
        <v>202</v>
      </c>
      <c r="R449" s="35">
        <v>201</v>
      </c>
      <c r="S449" s="35">
        <v>186</v>
      </c>
      <c r="T449" s="35">
        <v>177</v>
      </c>
      <c r="U449" s="35">
        <v>171</v>
      </c>
      <c r="V449" s="35">
        <v>163</v>
      </c>
      <c r="W449" s="35">
        <v>131</v>
      </c>
      <c r="X449" s="35">
        <v>133</v>
      </c>
      <c r="Y449" s="35">
        <v>118</v>
      </c>
      <c r="Z449" s="35">
        <v>112</v>
      </c>
      <c r="AA449" s="35">
        <v>107</v>
      </c>
      <c r="AB449" s="35">
        <v>93</v>
      </c>
      <c r="AC449" s="35">
        <v>89</v>
      </c>
      <c r="AD449" s="35">
        <v>85</v>
      </c>
      <c r="AE449" s="42">
        <v>77</v>
      </c>
      <c r="AF449" s="42">
        <v>80</v>
      </c>
      <c r="AG449" s="42">
        <v>75</v>
      </c>
      <c r="AH449" s="42">
        <v>71</v>
      </c>
      <c r="AI449" s="16"/>
      <c r="AJ449" s="16"/>
    </row>
    <row r="450" spans="1:36" s="2" customFormat="1" ht="14.45" customHeight="1" x14ac:dyDescent="0.3">
      <c r="A450" s="39"/>
      <c r="B450" s="28" t="s">
        <v>2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13</v>
      </c>
      <c r="K450" s="20">
        <v>13</v>
      </c>
      <c r="L450" s="20">
        <v>15</v>
      </c>
      <c r="M450" s="20">
        <v>12</v>
      </c>
      <c r="N450" s="20">
        <v>13</v>
      </c>
      <c r="O450" s="20">
        <v>9</v>
      </c>
      <c r="P450" s="20">
        <v>8</v>
      </c>
      <c r="Q450" s="20">
        <v>6</v>
      </c>
      <c r="R450" s="20">
        <v>5</v>
      </c>
      <c r="S450" s="20">
        <v>3</v>
      </c>
      <c r="T450" s="20">
        <v>3</v>
      </c>
      <c r="U450" s="20">
        <v>6</v>
      </c>
      <c r="V450" s="20">
        <v>4</v>
      </c>
      <c r="W450" s="20">
        <v>0</v>
      </c>
      <c r="X450" s="20">
        <v>0</v>
      </c>
      <c r="Y450" s="20">
        <v>0</v>
      </c>
      <c r="Z450" s="20">
        <v>0</v>
      </c>
      <c r="AA450" s="20">
        <v>0</v>
      </c>
      <c r="AB450" s="20">
        <v>0</v>
      </c>
      <c r="AC450" s="20">
        <v>0</v>
      </c>
      <c r="AD450" s="20">
        <v>0</v>
      </c>
      <c r="AE450" s="40">
        <v>0</v>
      </c>
      <c r="AF450" s="40">
        <v>0</v>
      </c>
      <c r="AG450" s="40">
        <v>0</v>
      </c>
      <c r="AH450" s="40">
        <v>1</v>
      </c>
      <c r="AI450" s="16"/>
      <c r="AJ450" s="16"/>
    </row>
    <row r="451" spans="1:36" s="2" customFormat="1" ht="14.45" customHeight="1" x14ac:dyDescent="0.3">
      <c r="A451" s="41"/>
      <c r="B451" s="29" t="s">
        <v>3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42">
        <v>0</v>
      </c>
      <c r="AF451" s="42">
        <v>0</v>
      </c>
      <c r="AG451" s="42">
        <v>0</v>
      </c>
      <c r="AH451" s="42">
        <v>0</v>
      </c>
      <c r="AI451" s="16"/>
      <c r="AJ451" s="16"/>
    </row>
    <row r="452" spans="1:36" s="2" customFormat="1" ht="14.45" customHeight="1" x14ac:dyDescent="0.3">
      <c r="A452" s="39"/>
      <c r="B452" s="28" t="s">
        <v>4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5</v>
      </c>
      <c r="X452" s="20">
        <v>8</v>
      </c>
      <c r="Y452" s="20">
        <v>10</v>
      </c>
      <c r="Z452" s="20">
        <v>9</v>
      </c>
      <c r="AA452" s="20">
        <v>12</v>
      </c>
      <c r="AB452" s="20">
        <v>15</v>
      </c>
      <c r="AC452" s="20">
        <v>20</v>
      </c>
      <c r="AD452" s="20">
        <v>28</v>
      </c>
      <c r="AE452" s="40">
        <v>28</v>
      </c>
      <c r="AF452" s="40">
        <v>34</v>
      </c>
      <c r="AG452" s="40">
        <v>34</v>
      </c>
      <c r="AH452" s="40">
        <v>36</v>
      </c>
      <c r="AI452" s="16"/>
      <c r="AJ452" s="16"/>
    </row>
    <row r="453" spans="1:36" s="2" customFormat="1" ht="14.45" customHeight="1" x14ac:dyDescent="0.3">
      <c r="A453" s="39"/>
      <c r="B453" s="28" t="s">
        <v>120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0">
        <v>0</v>
      </c>
      <c r="Z453" s="20">
        <v>0</v>
      </c>
      <c r="AA453" s="20">
        <v>0</v>
      </c>
      <c r="AB453" s="20">
        <v>0</v>
      </c>
      <c r="AC453" s="20">
        <v>0</v>
      </c>
      <c r="AD453" s="20">
        <v>0</v>
      </c>
      <c r="AE453" s="40">
        <v>0</v>
      </c>
      <c r="AF453" s="40">
        <v>0</v>
      </c>
      <c r="AG453" s="40">
        <v>0</v>
      </c>
      <c r="AH453" s="40">
        <v>0</v>
      </c>
      <c r="AI453" s="16"/>
      <c r="AJ453" s="16"/>
    </row>
    <row r="454" spans="1:36" s="2" customFormat="1" ht="14.45" customHeight="1" x14ac:dyDescent="0.3">
      <c r="A454" s="41" t="s">
        <v>54</v>
      </c>
      <c r="B454" s="29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42"/>
      <c r="AF454" s="42"/>
      <c r="AG454" s="42"/>
      <c r="AH454" s="42"/>
      <c r="AI454" s="16"/>
      <c r="AJ454" s="16"/>
    </row>
    <row r="455" spans="1:36" s="2" customFormat="1" ht="14.45" customHeight="1" x14ac:dyDescent="0.3">
      <c r="A455" s="39"/>
      <c r="B455" s="28" t="s">
        <v>6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1</v>
      </c>
      <c r="W455" s="20">
        <v>1</v>
      </c>
      <c r="X455" s="20">
        <v>1</v>
      </c>
      <c r="Y455" s="20">
        <v>1</v>
      </c>
      <c r="Z455" s="20">
        <v>1</v>
      </c>
      <c r="AA455" s="20">
        <v>1</v>
      </c>
      <c r="AB455" s="20">
        <v>0</v>
      </c>
      <c r="AC455" s="20">
        <v>1</v>
      </c>
      <c r="AD455" s="20">
        <v>2</v>
      </c>
      <c r="AE455" s="40">
        <v>1</v>
      </c>
      <c r="AF455" s="40">
        <v>1</v>
      </c>
      <c r="AG455" s="40">
        <v>0</v>
      </c>
      <c r="AH455" s="40">
        <v>0</v>
      </c>
      <c r="AI455" s="16"/>
      <c r="AJ455" s="16"/>
    </row>
    <row r="456" spans="1:36" s="2" customFormat="1" ht="14.45" customHeight="1" x14ac:dyDescent="0.3">
      <c r="A456" s="41"/>
      <c r="B456" s="29" t="s">
        <v>7</v>
      </c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1</v>
      </c>
      <c r="X456" s="35">
        <v>1</v>
      </c>
      <c r="Y456" s="35">
        <v>2</v>
      </c>
      <c r="Z456" s="35">
        <v>2</v>
      </c>
      <c r="AA456" s="35">
        <v>2</v>
      </c>
      <c r="AB456" s="35">
        <v>0</v>
      </c>
      <c r="AC456" s="35">
        <v>1</v>
      </c>
      <c r="AD456" s="35">
        <v>0</v>
      </c>
      <c r="AE456" s="42">
        <v>1</v>
      </c>
      <c r="AF456" s="42">
        <v>2</v>
      </c>
      <c r="AG456" s="42">
        <v>2</v>
      </c>
      <c r="AH456" s="42">
        <v>2</v>
      </c>
      <c r="AI456" s="16"/>
      <c r="AJ456" s="16"/>
    </row>
    <row r="457" spans="1:36" s="2" customFormat="1" ht="14.45" customHeight="1" x14ac:dyDescent="0.3">
      <c r="A457" s="39"/>
      <c r="B457" s="28" t="s">
        <v>1</v>
      </c>
      <c r="C457" s="20">
        <v>131</v>
      </c>
      <c r="D457" s="20">
        <v>125</v>
      </c>
      <c r="E457" s="20">
        <v>136</v>
      </c>
      <c r="F457" s="20">
        <v>122</v>
      </c>
      <c r="G457" s="20">
        <v>121</v>
      </c>
      <c r="H457" s="20">
        <v>134</v>
      </c>
      <c r="I457" s="20">
        <v>136</v>
      </c>
      <c r="J457" s="20">
        <v>139</v>
      </c>
      <c r="K457" s="20">
        <v>133</v>
      </c>
      <c r="L457" s="20">
        <v>125</v>
      </c>
      <c r="M457" s="20">
        <v>116</v>
      </c>
      <c r="N457" s="20">
        <v>118</v>
      </c>
      <c r="O457" s="20">
        <v>111</v>
      </c>
      <c r="P457" s="20">
        <v>115</v>
      </c>
      <c r="Q457" s="20">
        <v>101</v>
      </c>
      <c r="R457" s="20">
        <v>101</v>
      </c>
      <c r="S457" s="20">
        <v>86</v>
      </c>
      <c r="T457" s="20">
        <v>91</v>
      </c>
      <c r="U457" s="20">
        <v>93</v>
      </c>
      <c r="V457" s="20">
        <v>86</v>
      </c>
      <c r="W457" s="20">
        <v>79</v>
      </c>
      <c r="X457" s="20">
        <v>68</v>
      </c>
      <c r="Y457" s="20">
        <v>63</v>
      </c>
      <c r="Z457" s="20">
        <v>56</v>
      </c>
      <c r="AA457" s="20">
        <v>51</v>
      </c>
      <c r="AB457" s="20">
        <v>45</v>
      </c>
      <c r="AC457" s="20">
        <v>42</v>
      </c>
      <c r="AD457" s="20">
        <v>44</v>
      </c>
      <c r="AE457" s="40">
        <v>41</v>
      </c>
      <c r="AF457" s="40">
        <v>37</v>
      </c>
      <c r="AG457" s="40">
        <v>33</v>
      </c>
      <c r="AH457" s="40">
        <v>29</v>
      </c>
      <c r="AI457" s="16"/>
      <c r="AJ457" s="16"/>
    </row>
    <row r="458" spans="1:36" s="2" customFormat="1" ht="14.45" customHeight="1" x14ac:dyDescent="0.3">
      <c r="A458" s="41"/>
      <c r="B458" s="29" t="s">
        <v>2</v>
      </c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1</v>
      </c>
      <c r="K458" s="35">
        <v>3</v>
      </c>
      <c r="L458" s="35">
        <v>2</v>
      </c>
      <c r="M458" s="35">
        <v>4</v>
      </c>
      <c r="N458" s="35">
        <v>3</v>
      </c>
      <c r="O458" s="35">
        <v>0</v>
      </c>
      <c r="P458" s="35">
        <v>1</v>
      </c>
      <c r="Q458" s="35">
        <v>2</v>
      </c>
      <c r="R458" s="35">
        <v>2</v>
      </c>
      <c r="S458" s="35">
        <v>2</v>
      </c>
      <c r="T458" s="35">
        <v>2</v>
      </c>
      <c r="U458" s="35">
        <v>4</v>
      </c>
      <c r="V458" s="35">
        <v>4</v>
      </c>
      <c r="W458" s="35">
        <v>2</v>
      </c>
      <c r="X458" s="35">
        <v>2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42">
        <v>0</v>
      </c>
      <c r="AF458" s="42">
        <v>0</v>
      </c>
      <c r="AG458" s="42">
        <v>0</v>
      </c>
      <c r="AH458" s="42">
        <v>0</v>
      </c>
      <c r="AI458" s="16"/>
      <c r="AJ458" s="16"/>
    </row>
    <row r="459" spans="1:36" s="2" customFormat="1" ht="14.45" customHeight="1" x14ac:dyDescent="0.3">
      <c r="A459" s="39"/>
      <c r="B459" s="28" t="s">
        <v>3</v>
      </c>
      <c r="C459" s="20">
        <v>0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v>0</v>
      </c>
      <c r="Q459" s="20">
        <v>0</v>
      </c>
      <c r="R459" s="20">
        <v>0</v>
      </c>
      <c r="S459" s="20">
        <v>0</v>
      </c>
      <c r="T459" s="20">
        <v>0</v>
      </c>
      <c r="U459" s="20">
        <v>0</v>
      </c>
      <c r="V459" s="20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0</v>
      </c>
      <c r="AC459" s="20">
        <v>0</v>
      </c>
      <c r="AD459" s="20">
        <v>0</v>
      </c>
      <c r="AE459" s="40">
        <v>0</v>
      </c>
      <c r="AF459" s="40">
        <v>0</v>
      </c>
      <c r="AG459" s="40">
        <v>0</v>
      </c>
      <c r="AH459" s="40">
        <v>0</v>
      </c>
      <c r="AI459" s="16"/>
      <c r="AJ459" s="16"/>
    </row>
    <row r="460" spans="1:36" s="2" customFormat="1" ht="14.45" customHeight="1" x14ac:dyDescent="0.3">
      <c r="A460" s="41"/>
      <c r="B460" s="29" t="s">
        <v>4</v>
      </c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5</v>
      </c>
      <c r="X460" s="35">
        <v>8</v>
      </c>
      <c r="Y460" s="35">
        <v>9</v>
      </c>
      <c r="Z460" s="35">
        <v>9</v>
      </c>
      <c r="AA460" s="35">
        <v>8</v>
      </c>
      <c r="AB460" s="35">
        <v>11</v>
      </c>
      <c r="AC460" s="35">
        <v>13</v>
      </c>
      <c r="AD460" s="35">
        <v>20</v>
      </c>
      <c r="AE460" s="42">
        <v>23</v>
      </c>
      <c r="AF460" s="42">
        <v>27</v>
      </c>
      <c r="AG460" s="42">
        <v>25</v>
      </c>
      <c r="AH460" s="42">
        <v>26</v>
      </c>
      <c r="AI460" s="16"/>
      <c r="AJ460" s="16"/>
    </row>
    <row r="461" spans="1:36" s="2" customFormat="1" ht="14.45" customHeight="1" x14ac:dyDescent="0.3">
      <c r="A461" s="41"/>
      <c r="B461" s="29" t="s">
        <v>120</v>
      </c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42">
        <v>0</v>
      </c>
      <c r="AF461" s="42">
        <v>0</v>
      </c>
      <c r="AG461" s="42">
        <v>0</v>
      </c>
      <c r="AH461" s="42">
        <v>0</v>
      </c>
      <c r="AI461" s="16"/>
      <c r="AJ461" s="16"/>
    </row>
    <row r="462" spans="1:36" s="2" customFormat="1" ht="14.45" customHeight="1" x14ac:dyDescent="0.3">
      <c r="A462" s="39" t="s">
        <v>55</v>
      </c>
      <c r="B462" s="28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40"/>
      <c r="AF462" s="40"/>
      <c r="AG462" s="40"/>
      <c r="AH462" s="40"/>
      <c r="AI462" s="16"/>
      <c r="AJ462" s="16"/>
    </row>
    <row r="463" spans="1:36" s="2" customFormat="1" ht="14.45" customHeight="1" x14ac:dyDescent="0.3">
      <c r="A463" s="41"/>
      <c r="B463" s="29" t="s">
        <v>6</v>
      </c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1</v>
      </c>
      <c r="W463" s="35">
        <v>1</v>
      </c>
      <c r="X463" s="35">
        <v>1</v>
      </c>
      <c r="Y463" s="35">
        <v>1</v>
      </c>
      <c r="Z463" s="35">
        <v>1</v>
      </c>
      <c r="AA463" s="35">
        <v>1</v>
      </c>
      <c r="AB463" s="35">
        <v>0</v>
      </c>
      <c r="AC463" s="35">
        <v>1</v>
      </c>
      <c r="AD463" s="35">
        <v>0</v>
      </c>
      <c r="AE463" s="42">
        <v>0</v>
      </c>
      <c r="AF463" s="42">
        <v>0</v>
      </c>
      <c r="AG463" s="42">
        <v>0</v>
      </c>
      <c r="AH463" s="42">
        <v>0</v>
      </c>
      <c r="AI463" s="16"/>
      <c r="AJ463" s="16"/>
    </row>
    <row r="464" spans="1:36" s="2" customFormat="1" ht="14.45" customHeight="1" x14ac:dyDescent="0.3">
      <c r="A464" s="39"/>
      <c r="B464" s="28" t="s">
        <v>7</v>
      </c>
      <c r="C464" s="20">
        <v>0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3</v>
      </c>
      <c r="X464" s="20">
        <v>2</v>
      </c>
      <c r="Y464" s="20">
        <v>5</v>
      </c>
      <c r="Z464" s="20">
        <v>2</v>
      </c>
      <c r="AA464" s="20">
        <v>2</v>
      </c>
      <c r="AB464" s="20">
        <v>1</v>
      </c>
      <c r="AC464" s="20">
        <v>0</v>
      </c>
      <c r="AD464" s="20">
        <v>1</v>
      </c>
      <c r="AE464" s="40">
        <v>1</v>
      </c>
      <c r="AF464" s="40">
        <v>3</v>
      </c>
      <c r="AG464" s="40">
        <v>3</v>
      </c>
      <c r="AH464" s="40">
        <v>4</v>
      </c>
      <c r="AI464" s="16"/>
      <c r="AJ464" s="16"/>
    </row>
    <row r="465" spans="1:46" s="2" customFormat="1" ht="14.45" customHeight="1" x14ac:dyDescent="0.3">
      <c r="A465" s="41"/>
      <c r="B465" s="29" t="s">
        <v>1</v>
      </c>
      <c r="C465" s="35">
        <v>99</v>
      </c>
      <c r="D465" s="35">
        <v>104</v>
      </c>
      <c r="E465" s="35">
        <v>114</v>
      </c>
      <c r="F465" s="35">
        <v>108</v>
      </c>
      <c r="G465" s="35">
        <v>110</v>
      </c>
      <c r="H465" s="35">
        <v>124</v>
      </c>
      <c r="I465" s="35">
        <v>119</v>
      </c>
      <c r="J465" s="35">
        <v>109</v>
      </c>
      <c r="K465" s="35">
        <v>111</v>
      </c>
      <c r="L465" s="35">
        <v>117</v>
      </c>
      <c r="M465" s="35">
        <v>111</v>
      </c>
      <c r="N465" s="35">
        <v>111</v>
      </c>
      <c r="O465" s="35">
        <v>100</v>
      </c>
      <c r="P465" s="35">
        <v>106</v>
      </c>
      <c r="Q465" s="35">
        <v>93</v>
      </c>
      <c r="R465" s="35">
        <v>91</v>
      </c>
      <c r="S465" s="35">
        <v>83</v>
      </c>
      <c r="T465" s="35">
        <v>80</v>
      </c>
      <c r="U465" s="35">
        <v>72</v>
      </c>
      <c r="V465" s="35">
        <v>71</v>
      </c>
      <c r="W465" s="35">
        <v>66</v>
      </c>
      <c r="X465" s="35">
        <v>58</v>
      </c>
      <c r="Y465" s="35">
        <v>58</v>
      </c>
      <c r="Z465" s="35">
        <v>55</v>
      </c>
      <c r="AA465" s="35">
        <v>50</v>
      </c>
      <c r="AB465" s="35">
        <v>50</v>
      </c>
      <c r="AC465" s="35">
        <v>49</v>
      </c>
      <c r="AD465" s="35">
        <v>44</v>
      </c>
      <c r="AE465" s="42">
        <v>38</v>
      </c>
      <c r="AF465" s="42">
        <v>44</v>
      </c>
      <c r="AG465" s="42">
        <v>41</v>
      </c>
      <c r="AH465" s="42">
        <v>34</v>
      </c>
      <c r="AI465" s="16"/>
      <c r="AJ465" s="16"/>
    </row>
    <row r="466" spans="1:46" s="2" customFormat="1" ht="14.45" customHeight="1" x14ac:dyDescent="0.3">
      <c r="A466" s="39"/>
      <c r="B466" s="28" t="s">
        <v>2</v>
      </c>
      <c r="C466" s="20">
        <v>0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1</v>
      </c>
      <c r="K466" s="20">
        <v>1</v>
      </c>
      <c r="L466" s="20">
        <v>0</v>
      </c>
      <c r="M466" s="20">
        <v>0</v>
      </c>
      <c r="N466" s="20">
        <v>1</v>
      </c>
      <c r="O466" s="20">
        <v>4</v>
      </c>
      <c r="P466" s="20">
        <v>5</v>
      </c>
      <c r="Q466" s="20">
        <v>4</v>
      </c>
      <c r="R466" s="20">
        <v>3</v>
      </c>
      <c r="S466" s="20">
        <v>2</v>
      </c>
      <c r="T466" s="20">
        <v>1</v>
      </c>
      <c r="U466" s="20">
        <v>1</v>
      </c>
      <c r="V466" s="20">
        <v>1</v>
      </c>
      <c r="W466" s="20">
        <v>0</v>
      </c>
      <c r="X466" s="20">
        <v>0</v>
      </c>
      <c r="Y466" s="20">
        <v>0</v>
      </c>
      <c r="Z466" s="20">
        <v>0</v>
      </c>
      <c r="AA466" s="20">
        <v>0</v>
      </c>
      <c r="AB466" s="20">
        <v>0</v>
      </c>
      <c r="AC466" s="20">
        <v>0</v>
      </c>
      <c r="AD466" s="20">
        <v>0</v>
      </c>
      <c r="AE466" s="40">
        <v>1</v>
      </c>
      <c r="AF466" s="40">
        <v>1</v>
      </c>
      <c r="AG466" s="40">
        <v>1</v>
      </c>
      <c r="AH466" s="40">
        <v>1</v>
      </c>
      <c r="AI466" s="16"/>
      <c r="AJ466" s="16"/>
    </row>
    <row r="467" spans="1:46" s="2" customFormat="1" ht="14.45" customHeight="1" x14ac:dyDescent="0.3">
      <c r="A467" s="49"/>
      <c r="B467" s="30" t="s">
        <v>3</v>
      </c>
      <c r="C467" s="24">
        <v>0</v>
      </c>
      <c r="D467" s="24">
        <v>0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>
        <v>0</v>
      </c>
      <c r="U467" s="24">
        <v>0</v>
      </c>
      <c r="V467" s="24">
        <v>0</v>
      </c>
      <c r="W467" s="24">
        <v>0</v>
      </c>
      <c r="X467" s="24">
        <v>0</v>
      </c>
      <c r="Y467" s="24">
        <v>0</v>
      </c>
      <c r="Z467" s="24">
        <v>0</v>
      </c>
      <c r="AA467" s="24">
        <v>0</v>
      </c>
      <c r="AB467" s="24">
        <v>0</v>
      </c>
      <c r="AC467" s="24">
        <v>0</v>
      </c>
      <c r="AD467" s="24">
        <v>0</v>
      </c>
      <c r="AE467" s="50">
        <v>0</v>
      </c>
      <c r="AF467" s="50">
        <v>0</v>
      </c>
      <c r="AG467" s="50">
        <v>0</v>
      </c>
      <c r="AH467" s="50">
        <v>0</v>
      </c>
      <c r="AI467" s="16"/>
      <c r="AJ467" s="16"/>
    </row>
    <row r="468" spans="1:46" s="2" customFormat="1" ht="14.45" customHeight="1" x14ac:dyDescent="0.3">
      <c r="A468" s="39"/>
      <c r="B468" s="28" t="s">
        <v>4</v>
      </c>
      <c r="C468" s="20">
        <v>0</v>
      </c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7</v>
      </c>
      <c r="X468" s="20">
        <v>9</v>
      </c>
      <c r="Y468" s="20">
        <v>11</v>
      </c>
      <c r="Z468" s="20">
        <v>9</v>
      </c>
      <c r="AA468" s="20">
        <v>10</v>
      </c>
      <c r="AB468" s="20">
        <v>11</v>
      </c>
      <c r="AC468" s="20">
        <v>14</v>
      </c>
      <c r="AD468" s="20">
        <v>18</v>
      </c>
      <c r="AE468" s="40">
        <v>20</v>
      </c>
      <c r="AF468" s="40">
        <v>20</v>
      </c>
      <c r="AG468" s="40">
        <v>16</v>
      </c>
      <c r="AH468" s="40">
        <v>14</v>
      </c>
      <c r="AI468" s="16"/>
      <c r="AJ468" s="16"/>
    </row>
    <row r="469" spans="1:46" s="2" customFormat="1" ht="14.45" customHeight="1" x14ac:dyDescent="0.3">
      <c r="A469" s="39"/>
      <c r="B469" s="28" t="s">
        <v>120</v>
      </c>
      <c r="C469" s="20">
        <v>0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  <c r="AC469" s="20">
        <v>0</v>
      </c>
      <c r="AD469" s="20">
        <v>0</v>
      </c>
      <c r="AE469" s="40">
        <v>0</v>
      </c>
      <c r="AF469" s="40">
        <v>0</v>
      </c>
      <c r="AG469" s="40">
        <v>0</v>
      </c>
      <c r="AH469" s="40">
        <v>0</v>
      </c>
      <c r="AI469" s="16"/>
      <c r="AJ469" s="16"/>
    </row>
    <row r="470" spans="1:46" s="2" customFormat="1" ht="14.45" customHeight="1" x14ac:dyDescent="0.3">
      <c r="A470" s="41" t="s">
        <v>56</v>
      </c>
      <c r="B470" s="29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42"/>
      <c r="AF470" s="42"/>
      <c r="AG470" s="42"/>
      <c r="AH470" s="42"/>
      <c r="AI470" s="16"/>
      <c r="AJ470" s="16"/>
    </row>
    <row r="471" spans="1:46" s="2" customFormat="1" ht="14.45" customHeight="1" x14ac:dyDescent="0.3">
      <c r="A471" s="39"/>
      <c r="B471" s="28" t="s">
        <v>6</v>
      </c>
      <c r="C471" s="20">
        <v>0</v>
      </c>
      <c r="D471" s="20">
        <v>0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0</v>
      </c>
      <c r="AC471" s="20">
        <v>0</v>
      </c>
      <c r="AD471" s="20">
        <v>0</v>
      </c>
      <c r="AE471" s="40">
        <v>0</v>
      </c>
      <c r="AF471" s="40">
        <v>0</v>
      </c>
      <c r="AG471" s="40">
        <v>0</v>
      </c>
      <c r="AH471" s="40">
        <v>0</v>
      </c>
      <c r="AI471" s="16"/>
      <c r="AJ471" s="16"/>
    </row>
    <row r="472" spans="1:46" s="2" customFormat="1" ht="14.45" customHeight="1" x14ac:dyDescent="0.3">
      <c r="A472" s="41"/>
      <c r="B472" s="29" t="s">
        <v>7</v>
      </c>
      <c r="C472" s="35">
        <v>0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42">
        <v>0</v>
      </c>
      <c r="AF472" s="42">
        <v>0</v>
      </c>
      <c r="AG472" s="42">
        <v>0</v>
      </c>
      <c r="AH472" s="42">
        <v>0</v>
      </c>
      <c r="AI472" s="16"/>
      <c r="AJ472" s="16"/>
    </row>
    <row r="473" spans="1:46" s="2" customFormat="1" ht="14.45" customHeight="1" x14ac:dyDescent="0.3">
      <c r="A473" s="39"/>
      <c r="B473" s="28" t="s">
        <v>1</v>
      </c>
      <c r="C473" s="20">
        <v>20</v>
      </c>
      <c r="D473" s="20">
        <v>22</v>
      </c>
      <c r="E473" s="20">
        <v>20</v>
      </c>
      <c r="F473" s="20">
        <v>17</v>
      </c>
      <c r="G473" s="20">
        <v>16</v>
      </c>
      <c r="H473" s="20">
        <v>16</v>
      </c>
      <c r="I473" s="20">
        <v>15</v>
      </c>
      <c r="J473" s="20">
        <v>14</v>
      </c>
      <c r="K473" s="20">
        <v>15</v>
      </c>
      <c r="L473" s="20">
        <v>14</v>
      </c>
      <c r="M473" s="20">
        <v>12</v>
      </c>
      <c r="N473" s="20">
        <v>10</v>
      </c>
      <c r="O473" s="20">
        <v>11</v>
      </c>
      <c r="P473" s="20">
        <v>10</v>
      </c>
      <c r="Q473" s="20">
        <v>9</v>
      </c>
      <c r="R473" s="20">
        <v>10</v>
      </c>
      <c r="S473" s="20">
        <v>11</v>
      </c>
      <c r="T473" s="20">
        <v>12</v>
      </c>
      <c r="U473" s="20">
        <v>9</v>
      </c>
      <c r="V473" s="20">
        <v>12</v>
      </c>
      <c r="W473" s="20">
        <v>6</v>
      </c>
      <c r="X473" s="20">
        <v>6</v>
      </c>
      <c r="Y473" s="20">
        <v>6</v>
      </c>
      <c r="Z473" s="20">
        <v>6</v>
      </c>
      <c r="AA473" s="20">
        <v>10</v>
      </c>
      <c r="AB473" s="20">
        <v>9</v>
      </c>
      <c r="AC473" s="20">
        <v>9</v>
      </c>
      <c r="AD473" s="20">
        <v>7</v>
      </c>
      <c r="AE473" s="40">
        <v>6</v>
      </c>
      <c r="AF473" s="40">
        <v>7</v>
      </c>
      <c r="AG473" s="40">
        <v>6</v>
      </c>
      <c r="AH473" s="40">
        <v>5</v>
      </c>
      <c r="AI473" s="16"/>
      <c r="AJ473" s="16"/>
    </row>
    <row r="474" spans="1:46" s="2" customFormat="1" ht="14.45" customHeight="1" x14ac:dyDescent="0.3">
      <c r="A474" s="41"/>
      <c r="B474" s="29" t="s">
        <v>2</v>
      </c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1</v>
      </c>
      <c r="P474" s="35">
        <v>1</v>
      </c>
      <c r="Q474" s="35">
        <v>1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42">
        <v>0</v>
      </c>
      <c r="AF474" s="42">
        <v>0</v>
      </c>
      <c r="AG474" s="42">
        <v>0</v>
      </c>
      <c r="AH474" s="42">
        <v>0</v>
      </c>
      <c r="AI474" s="16"/>
      <c r="AJ474" s="16"/>
    </row>
    <row r="475" spans="1:46" s="2" customFormat="1" ht="14.45" customHeight="1" x14ac:dyDescent="0.3">
      <c r="A475" s="39"/>
      <c r="B475" s="28" t="s">
        <v>3</v>
      </c>
      <c r="C475" s="20">
        <v>0</v>
      </c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20">
        <v>0</v>
      </c>
      <c r="AC475" s="20">
        <v>0</v>
      </c>
      <c r="AD475" s="20">
        <v>0</v>
      </c>
      <c r="AE475" s="40">
        <v>0</v>
      </c>
      <c r="AF475" s="40">
        <v>0</v>
      </c>
      <c r="AG475" s="40">
        <v>0</v>
      </c>
      <c r="AH475" s="40">
        <v>0</v>
      </c>
      <c r="AI475" s="16"/>
      <c r="AJ475" s="16"/>
    </row>
    <row r="476" spans="1:46" s="2" customFormat="1" ht="14.45" customHeight="1" x14ac:dyDescent="0.3">
      <c r="A476" s="41"/>
      <c r="B476" s="29" t="s">
        <v>4</v>
      </c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1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2</v>
      </c>
      <c r="AE476" s="42">
        <v>3</v>
      </c>
      <c r="AF476" s="42">
        <v>3</v>
      </c>
      <c r="AG476" s="42">
        <v>5</v>
      </c>
      <c r="AH476" s="42">
        <v>3</v>
      </c>
      <c r="AI476" s="16"/>
      <c r="AJ476" s="16"/>
    </row>
    <row r="477" spans="1:46" s="2" customFormat="1" ht="14.45" customHeight="1" x14ac:dyDescent="0.3">
      <c r="A477" s="41"/>
      <c r="B477" s="29" t="s">
        <v>120</v>
      </c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42">
        <v>0</v>
      </c>
      <c r="AF477" s="42">
        <v>0</v>
      </c>
      <c r="AG477" s="42">
        <v>0</v>
      </c>
      <c r="AH477" s="42">
        <v>0</v>
      </c>
      <c r="AI477" s="16"/>
      <c r="AJ477" s="16"/>
    </row>
    <row r="478" spans="1:46" s="2" customFormat="1" ht="14.45" customHeight="1" x14ac:dyDescent="0.3">
      <c r="A478" s="39" t="s">
        <v>57</v>
      </c>
      <c r="B478" s="28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40"/>
      <c r="AF478" s="40"/>
      <c r="AG478" s="40"/>
      <c r="AH478" s="40"/>
      <c r="AI478" s="69"/>
      <c r="AJ478" s="69"/>
      <c r="AK478" s="14"/>
      <c r="AL478" s="15"/>
      <c r="AM478" s="13"/>
      <c r="AN478" s="13"/>
      <c r="AO478" s="13"/>
      <c r="AP478" s="13"/>
      <c r="AQ478" s="13"/>
      <c r="AR478" s="13"/>
      <c r="AS478" s="13"/>
      <c r="AT478" s="13"/>
    </row>
    <row r="479" spans="1:46" s="2" customFormat="1" ht="14.45" customHeight="1" x14ac:dyDescent="0.3">
      <c r="A479" s="41"/>
      <c r="B479" s="29" t="s">
        <v>6</v>
      </c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42">
        <v>0</v>
      </c>
      <c r="AF479" s="42">
        <v>0</v>
      </c>
      <c r="AG479" s="42">
        <v>0</v>
      </c>
      <c r="AH479" s="42">
        <v>0</v>
      </c>
      <c r="AI479" s="67"/>
      <c r="AJ479" s="67"/>
      <c r="AK479"/>
      <c r="AL479"/>
      <c r="AM479"/>
      <c r="AN479"/>
      <c r="AO479"/>
      <c r="AP479"/>
      <c r="AQ479"/>
      <c r="AR479"/>
      <c r="AS479"/>
      <c r="AT479"/>
    </row>
    <row r="480" spans="1:46" s="2" customFormat="1" ht="14.45" customHeight="1" x14ac:dyDescent="0.3">
      <c r="A480" s="39"/>
      <c r="B480" s="28" t="s">
        <v>7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1</v>
      </c>
      <c r="W480" s="20">
        <v>6</v>
      </c>
      <c r="X480" s="20">
        <v>7</v>
      </c>
      <c r="Y480" s="20">
        <v>6</v>
      </c>
      <c r="Z480" s="20">
        <v>5</v>
      </c>
      <c r="AA480" s="20">
        <v>8</v>
      </c>
      <c r="AB480" s="20">
        <v>0</v>
      </c>
      <c r="AC480" s="20">
        <v>2</v>
      </c>
      <c r="AD480" s="20">
        <v>1</v>
      </c>
      <c r="AE480" s="40">
        <v>1</v>
      </c>
      <c r="AF480" s="40">
        <v>1</v>
      </c>
      <c r="AG480" s="40">
        <v>1</v>
      </c>
      <c r="AH480" s="40">
        <v>1</v>
      </c>
      <c r="AI480" s="67"/>
      <c r="AJ480" s="67"/>
      <c r="AK480"/>
      <c r="AL480"/>
      <c r="AM480"/>
      <c r="AN480"/>
      <c r="AO480"/>
      <c r="AP480"/>
      <c r="AQ480"/>
      <c r="AR480"/>
      <c r="AS480"/>
      <c r="AT480"/>
    </row>
    <row r="481" spans="1:46" s="2" customFormat="1" ht="14.45" customHeight="1" x14ac:dyDescent="0.3">
      <c r="A481" s="41"/>
      <c r="B481" s="29" t="s">
        <v>1</v>
      </c>
      <c r="C481" s="35">
        <v>239</v>
      </c>
      <c r="D481" s="35">
        <v>233</v>
      </c>
      <c r="E481" s="35">
        <v>254</v>
      </c>
      <c r="F481" s="35">
        <v>233</v>
      </c>
      <c r="G481" s="35">
        <v>238</v>
      </c>
      <c r="H481" s="35">
        <v>222</v>
      </c>
      <c r="I481" s="35">
        <v>221</v>
      </c>
      <c r="J481" s="35">
        <v>215</v>
      </c>
      <c r="K481" s="35">
        <v>208</v>
      </c>
      <c r="L481" s="35">
        <v>204</v>
      </c>
      <c r="M481" s="35">
        <v>195</v>
      </c>
      <c r="N481" s="35">
        <v>198</v>
      </c>
      <c r="O481" s="35">
        <v>203</v>
      </c>
      <c r="P481" s="35">
        <v>222</v>
      </c>
      <c r="Q481" s="35">
        <v>197</v>
      </c>
      <c r="R481" s="35">
        <v>195</v>
      </c>
      <c r="S481" s="35">
        <v>199</v>
      </c>
      <c r="T481" s="35">
        <v>209</v>
      </c>
      <c r="U481" s="35">
        <v>221</v>
      </c>
      <c r="V481" s="35">
        <v>223</v>
      </c>
      <c r="W481" s="35">
        <v>217</v>
      </c>
      <c r="X481" s="35">
        <v>207</v>
      </c>
      <c r="Y481" s="35">
        <v>192</v>
      </c>
      <c r="Z481" s="35">
        <v>192</v>
      </c>
      <c r="AA481" s="35">
        <v>174</v>
      </c>
      <c r="AB481" s="35">
        <v>151</v>
      </c>
      <c r="AC481" s="35">
        <v>151</v>
      </c>
      <c r="AD481" s="35">
        <v>123</v>
      </c>
      <c r="AE481" s="42">
        <v>119</v>
      </c>
      <c r="AF481" s="42">
        <v>110</v>
      </c>
      <c r="AG481" s="42">
        <v>96</v>
      </c>
      <c r="AH481" s="42">
        <v>91</v>
      </c>
      <c r="AI481" s="67"/>
      <c r="AJ481" s="67"/>
      <c r="AK481"/>
      <c r="AL481"/>
    </row>
    <row r="482" spans="1:46" s="2" customFormat="1" ht="14.45" customHeight="1" x14ac:dyDescent="0.3">
      <c r="A482" s="39"/>
      <c r="B482" s="28" t="s">
        <v>2</v>
      </c>
      <c r="C482" s="20">
        <v>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4</v>
      </c>
      <c r="K482" s="20">
        <v>5</v>
      </c>
      <c r="L482" s="20">
        <v>5</v>
      </c>
      <c r="M482" s="20">
        <v>5</v>
      </c>
      <c r="N482" s="20">
        <v>4</v>
      </c>
      <c r="O482" s="20">
        <v>9</v>
      </c>
      <c r="P482" s="20">
        <v>8</v>
      </c>
      <c r="Q482" s="20">
        <v>5</v>
      </c>
      <c r="R482" s="20">
        <v>7</v>
      </c>
      <c r="S482" s="20">
        <v>7</v>
      </c>
      <c r="T482" s="20">
        <v>7</v>
      </c>
      <c r="U482" s="20">
        <v>7</v>
      </c>
      <c r="V482" s="20">
        <v>5</v>
      </c>
      <c r="W482" s="20">
        <v>1</v>
      </c>
      <c r="X482" s="20">
        <v>0</v>
      </c>
      <c r="Y482" s="20">
        <v>0</v>
      </c>
      <c r="Z482" s="20">
        <v>0</v>
      </c>
      <c r="AA482" s="20">
        <v>0</v>
      </c>
      <c r="AB482" s="20">
        <v>0</v>
      </c>
      <c r="AC482" s="20">
        <v>0</v>
      </c>
      <c r="AD482" s="20">
        <v>0</v>
      </c>
      <c r="AE482" s="40">
        <v>0</v>
      </c>
      <c r="AF482" s="40">
        <v>0</v>
      </c>
      <c r="AG482" s="40">
        <v>0</v>
      </c>
      <c r="AH482" s="40">
        <v>0</v>
      </c>
      <c r="AI482" s="67"/>
      <c r="AJ482" s="67"/>
      <c r="AK482"/>
      <c r="AL482"/>
      <c r="AM482"/>
      <c r="AN482"/>
    </row>
    <row r="483" spans="1:46" s="2" customFormat="1" ht="14.45" customHeight="1" x14ac:dyDescent="0.3">
      <c r="A483" s="41"/>
      <c r="B483" s="29" t="s">
        <v>3</v>
      </c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42">
        <v>0</v>
      </c>
      <c r="AF483" s="42">
        <v>0</v>
      </c>
      <c r="AG483" s="42">
        <v>0</v>
      </c>
      <c r="AH483" s="42">
        <v>0</v>
      </c>
      <c r="AI483" s="67"/>
      <c r="AJ483" s="67"/>
      <c r="AK483"/>
      <c r="AL483"/>
      <c r="AM483"/>
      <c r="AN483"/>
      <c r="AO483"/>
      <c r="AP483"/>
      <c r="AQ483"/>
      <c r="AR483"/>
      <c r="AS483"/>
      <c r="AT483"/>
    </row>
    <row r="484" spans="1:46" s="2" customFormat="1" ht="14.45" customHeight="1" x14ac:dyDescent="0.3">
      <c r="A484" s="39"/>
      <c r="B484" s="28" t="s">
        <v>4</v>
      </c>
      <c r="C484" s="20">
        <v>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  <c r="V484" s="20">
        <v>0</v>
      </c>
      <c r="W484" s="20">
        <v>14</v>
      </c>
      <c r="X484" s="20">
        <v>21</v>
      </c>
      <c r="Y484" s="20">
        <v>25</v>
      </c>
      <c r="Z484" s="20">
        <v>24</v>
      </c>
      <c r="AA484" s="20">
        <v>27</v>
      </c>
      <c r="AB484" s="20">
        <v>39</v>
      </c>
      <c r="AC484" s="20">
        <v>53</v>
      </c>
      <c r="AD484" s="20">
        <v>60</v>
      </c>
      <c r="AE484" s="40">
        <v>63</v>
      </c>
      <c r="AF484" s="40">
        <v>66</v>
      </c>
      <c r="AG484" s="40">
        <v>71</v>
      </c>
      <c r="AH484" s="40">
        <v>67</v>
      </c>
      <c r="AI484" s="67"/>
      <c r="AJ484" s="67"/>
      <c r="AK484"/>
      <c r="AL484"/>
      <c r="AM484"/>
      <c r="AN484"/>
    </row>
    <row r="485" spans="1:46" s="2" customFormat="1" ht="14.45" customHeight="1" x14ac:dyDescent="0.3">
      <c r="A485" s="39"/>
      <c r="B485" s="28" t="s">
        <v>120</v>
      </c>
      <c r="C485" s="20">
        <v>0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0</v>
      </c>
      <c r="AC485" s="20">
        <v>0</v>
      </c>
      <c r="AD485" s="20">
        <v>0</v>
      </c>
      <c r="AE485" s="40">
        <v>0</v>
      </c>
      <c r="AF485" s="40">
        <v>0</v>
      </c>
      <c r="AG485" s="40">
        <v>0</v>
      </c>
      <c r="AH485" s="40">
        <v>0</v>
      </c>
      <c r="AI485" s="67"/>
      <c r="AJ485" s="67"/>
      <c r="AK485"/>
      <c r="AL485"/>
      <c r="AM485"/>
      <c r="AN485"/>
    </row>
    <row r="486" spans="1:46" s="2" customFormat="1" ht="14.45" customHeight="1" x14ac:dyDescent="0.3">
      <c r="A486" s="41" t="s">
        <v>58</v>
      </c>
      <c r="B486" s="29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42"/>
      <c r="AF486" s="42"/>
      <c r="AG486" s="42"/>
      <c r="AH486" s="42"/>
      <c r="AI486" s="16"/>
      <c r="AJ486" s="16"/>
    </row>
    <row r="487" spans="1:46" s="2" customFormat="1" ht="14.45" customHeight="1" x14ac:dyDescent="0.3">
      <c r="A487" s="39"/>
      <c r="B487" s="28" t="s">
        <v>6</v>
      </c>
      <c r="C487" s="20">
        <v>0</v>
      </c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1</v>
      </c>
      <c r="X487" s="20">
        <v>1</v>
      </c>
      <c r="Y487" s="20">
        <v>1</v>
      </c>
      <c r="Z487" s="20">
        <v>1</v>
      </c>
      <c r="AA487" s="20">
        <v>1</v>
      </c>
      <c r="AB487" s="20">
        <v>0</v>
      </c>
      <c r="AC487" s="20">
        <v>0</v>
      </c>
      <c r="AD487" s="20">
        <v>0</v>
      </c>
      <c r="AE487" s="40">
        <v>0</v>
      </c>
      <c r="AF487" s="40">
        <v>0</v>
      </c>
      <c r="AG487" s="40">
        <v>0</v>
      </c>
      <c r="AH487" s="40">
        <v>0</v>
      </c>
      <c r="AI487" s="16"/>
      <c r="AJ487" s="16"/>
    </row>
    <row r="488" spans="1:46" s="2" customFormat="1" ht="14.45" customHeight="1" x14ac:dyDescent="0.3">
      <c r="A488" s="49"/>
      <c r="B488" s="30" t="s">
        <v>7</v>
      </c>
      <c r="C488" s="24">
        <v>0</v>
      </c>
      <c r="D488" s="24">
        <v>0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1</v>
      </c>
      <c r="W488" s="24">
        <v>14</v>
      </c>
      <c r="X488" s="24">
        <v>17</v>
      </c>
      <c r="Y488" s="24">
        <v>16</v>
      </c>
      <c r="Z488" s="24">
        <v>15</v>
      </c>
      <c r="AA488" s="24">
        <v>16</v>
      </c>
      <c r="AB488" s="24">
        <v>1</v>
      </c>
      <c r="AC488" s="24">
        <v>4</v>
      </c>
      <c r="AD488" s="24">
        <v>6</v>
      </c>
      <c r="AE488" s="50">
        <v>5</v>
      </c>
      <c r="AF488" s="50">
        <v>10</v>
      </c>
      <c r="AG488" s="50">
        <v>13</v>
      </c>
      <c r="AH488" s="50">
        <v>11</v>
      </c>
      <c r="AI488" s="16"/>
      <c r="AJ488" s="16"/>
    </row>
    <row r="489" spans="1:46" s="2" customFormat="1" ht="14.45" customHeight="1" x14ac:dyDescent="0.3">
      <c r="A489" s="39"/>
      <c r="B489" s="28" t="s">
        <v>1</v>
      </c>
      <c r="C489" s="20">
        <v>175</v>
      </c>
      <c r="D489" s="20">
        <v>191</v>
      </c>
      <c r="E489" s="20">
        <v>198</v>
      </c>
      <c r="F489" s="20">
        <v>185</v>
      </c>
      <c r="G489" s="20">
        <v>182</v>
      </c>
      <c r="H489" s="20">
        <v>180</v>
      </c>
      <c r="I489" s="20">
        <v>178</v>
      </c>
      <c r="J489" s="20">
        <v>167</v>
      </c>
      <c r="K489" s="20">
        <v>157</v>
      </c>
      <c r="L489" s="20">
        <v>144</v>
      </c>
      <c r="M489" s="20">
        <v>161</v>
      </c>
      <c r="N489" s="20">
        <v>152</v>
      </c>
      <c r="O489" s="20">
        <v>158</v>
      </c>
      <c r="P489" s="20">
        <v>181</v>
      </c>
      <c r="Q489" s="20">
        <v>160</v>
      </c>
      <c r="R489" s="20">
        <v>163</v>
      </c>
      <c r="S489" s="20">
        <v>152</v>
      </c>
      <c r="T489" s="20">
        <v>133</v>
      </c>
      <c r="U489" s="20">
        <v>127</v>
      </c>
      <c r="V489" s="20">
        <v>118</v>
      </c>
      <c r="W489" s="20">
        <v>104</v>
      </c>
      <c r="X489" s="20">
        <v>100</v>
      </c>
      <c r="Y489" s="20">
        <v>101</v>
      </c>
      <c r="Z489" s="20">
        <v>105</v>
      </c>
      <c r="AA489" s="20">
        <v>96</v>
      </c>
      <c r="AB489" s="20">
        <v>89</v>
      </c>
      <c r="AC489" s="20">
        <v>89</v>
      </c>
      <c r="AD489" s="20">
        <v>92</v>
      </c>
      <c r="AE489" s="40">
        <v>80</v>
      </c>
      <c r="AF489" s="40">
        <v>83</v>
      </c>
      <c r="AG489" s="40">
        <v>75</v>
      </c>
      <c r="AH489" s="40">
        <v>66</v>
      </c>
      <c r="AI489" s="16"/>
      <c r="AJ489" s="16"/>
    </row>
    <row r="490" spans="1:46" s="2" customFormat="1" ht="14.45" customHeight="1" x14ac:dyDescent="0.3">
      <c r="A490" s="41"/>
      <c r="B490" s="29" t="s">
        <v>2</v>
      </c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9</v>
      </c>
      <c r="K490" s="35">
        <v>12</v>
      </c>
      <c r="L490" s="35">
        <v>21</v>
      </c>
      <c r="M490" s="35">
        <v>19</v>
      </c>
      <c r="N490" s="35">
        <v>13</v>
      </c>
      <c r="O490" s="35">
        <v>11</v>
      </c>
      <c r="P490" s="35">
        <v>19</v>
      </c>
      <c r="Q490" s="35">
        <v>12</v>
      </c>
      <c r="R490" s="35">
        <v>20</v>
      </c>
      <c r="S490" s="35">
        <v>16</v>
      </c>
      <c r="T490" s="35">
        <v>20</v>
      </c>
      <c r="U490" s="35">
        <v>18</v>
      </c>
      <c r="V490" s="35">
        <v>17</v>
      </c>
      <c r="W490" s="35">
        <v>4</v>
      </c>
      <c r="X490" s="35">
        <v>1</v>
      </c>
      <c r="Y490" s="35">
        <v>1</v>
      </c>
      <c r="Z490" s="35">
        <v>1</v>
      </c>
      <c r="AA490" s="35">
        <v>1</v>
      </c>
      <c r="AB490" s="35">
        <v>0</v>
      </c>
      <c r="AC490" s="35">
        <v>1</v>
      </c>
      <c r="AD490" s="35">
        <v>0</v>
      </c>
      <c r="AE490" s="42">
        <v>0</v>
      </c>
      <c r="AF490" s="42">
        <v>0</v>
      </c>
      <c r="AG490" s="42">
        <v>0</v>
      </c>
      <c r="AH490" s="42">
        <v>0</v>
      </c>
      <c r="AI490" s="16"/>
      <c r="AJ490" s="16"/>
    </row>
    <row r="491" spans="1:46" s="2" customFormat="1" ht="14.45" customHeight="1" x14ac:dyDescent="0.3">
      <c r="A491" s="39"/>
      <c r="B491" s="28" t="s">
        <v>3</v>
      </c>
      <c r="C491" s="20">
        <v>0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0">
        <v>0</v>
      </c>
      <c r="Q491" s="20">
        <v>0</v>
      </c>
      <c r="R491" s="20">
        <v>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0</v>
      </c>
      <c r="AC491" s="20">
        <v>0</v>
      </c>
      <c r="AD491" s="20">
        <v>0</v>
      </c>
      <c r="AE491" s="40">
        <v>0</v>
      </c>
      <c r="AF491" s="40">
        <v>0</v>
      </c>
      <c r="AG491" s="40">
        <v>0</v>
      </c>
      <c r="AH491" s="40">
        <v>0</v>
      </c>
      <c r="AI491" s="16"/>
      <c r="AJ491" s="16"/>
    </row>
    <row r="492" spans="1:46" s="2" customFormat="1" ht="14.45" customHeight="1" x14ac:dyDescent="0.3">
      <c r="A492" s="41"/>
      <c r="B492" s="29" t="s">
        <v>4</v>
      </c>
      <c r="C492" s="35">
        <v>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2</v>
      </c>
      <c r="X492" s="35">
        <v>10</v>
      </c>
      <c r="Y492" s="35">
        <v>10</v>
      </c>
      <c r="Z492" s="35">
        <v>9</v>
      </c>
      <c r="AA492" s="35">
        <v>9</v>
      </c>
      <c r="AB492" s="35">
        <v>12</v>
      </c>
      <c r="AC492" s="35">
        <v>18</v>
      </c>
      <c r="AD492" s="35">
        <v>24</v>
      </c>
      <c r="AE492" s="42">
        <v>30</v>
      </c>
      <c r="AF492" s="42">
        <v>35</v>
      </c>
      <c r="AG492" s="42">
        <v>37</v>
      </c>
      <c r="AH492" s="42">
        <v>42</v>
      </c>
      <c r="AI492" s="16"/>
      <c r="AJ492" s="16"/>
    </row>
    <row r="493" spans="1:46" s="2" customFormat="1" ht="14.45" customHeight="1" x14ac:dyDescent="0.3">
      <c r="A493" s="41"/>
      <c r="B493" s="29" t="s">
        <v>120</v>
      </c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42">
        <v>0</v>
      </c>
      <c r="AF493" s="42">
        <v>0</v>
      </c>
      <c r="AG493" s="42">
        <v>0</v>
      </c>
      <c r="AH493" s="42">
        <v>0</v>
      </c>
      <c r="AI493" s="16"/>
      <c r="AJ493" s="16"/>
    </row>
    <row r="494" spans="1:46" s="2" customFormat="1" ht="14.45" customHeight="1" x14ac:dyDescent="0.3">
      <c r="A494" s="39" t="s">
        <v>59</v>
      </c>
      <c r="B494" s="28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40"/>
      <c r="AF494" s="40"/>
      <c r="AG494" s="40"/>
      <c r="AH494" s="40"/>
      <c r="AI494" s="16"/>
      <c r="AJ494" s="16"/>
    </row>
    <row r="495" spans="1:46" s="2" customFormat="1" ht="14.45" customHeight="1" x14ac:dyDescent="0.3">
      <c r="A495" s="41"/>
      <c r="B495" s="29" t="s">
        <v>6</v>
      </c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1</v>
      </c>
      <c r="X495" s="35">
        <v>1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1</v>
      </c>
      <c r="AE495" s="42">
        <v>0</v>
      </c>
      <c r="AF495" s="42">
        <v>1</v>
      </c>
      <c r="AG495" s="42">
        <v>2</v>
      </c>
      <c r="AH495" s="42">
        <v>0</v>
      </c>
      <c r="AI495" s="16"/>
      <c r="AJ495" s="16"/>
    </row>
    <row r="496" spans="1:46" s="2" customFormat="1" ht="14.45" customHeight="1" x14ac:dyDescent="0.3">
      <c r="A496" s="39"/>
      <c r="B496" s="28" t="s">
        <v>7</v>
      </c>
      <c r="C496" s="20">
        <v>0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  <c r="P496" s="20">
        <v>0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  <c r="V496" s="20">
        <v>2</v>
      </c>
      <c r="W496" s="20">
        <v>33</v>
      </c>
      <c r="X496" s="20">
        <v>35</v>
      </c>
      <c r="Y496" s="20">
        <v>36</v>
      </c>
      <c r="Z496" s="20">
        <v>37</v>
      </c>
      <c r="AA496" s="20">
        <v>43</v>
      </c>
      <c r="AB496" s="20">
        <v>5</v>
      </c>
      <c r="AC496" s="20">
        <v>13</v>
      </c>
      <c r="AD496" s="20">
        <v>18</v>
      </c>
      <c r="AE496" s="40">
        <v>16</v>
      </c>
      <c r="AF496" s="40">
        <v>27</v>
      </c>
      <c r="AG496" s="40">
        <v>30</v>
      </c>
      <c r="AH496" s="40">
        <v>35</v>
      </c>
      <c r="AI496" s="16"/>
      <c r="AJ496" s="16"/>
    </row>
    <row r="497" spans="1:36" s="2" customFormat="1" ht="14.45" customHeight="1" x14ac:dyDescent="0.3">
      <c r="A497" s="49"/>
      <c r="B497" s="29" t="s">
        <v>1</v>
      </c>
      <c r="C497" s="35">
        <v>178</v>
      </c>
      <c r="D497" s="35">
        <v>204</v>
      </c>
      <c r="E497" s="35">
        <v>235</v>
      </c>
      <c r="F497" s="35">
        <v>222</v>
      </c>
      <c r="G497" s="35">
        <v>235</v>
      </c>
      <c r="H497" s="35">
        <v>245</v>
      </c>
      <c r="I497" s="35">
        <v>283</v>
      </c>
      <c r="J497" s="35">
        <v>251</v>
      </c>
      <c r="K497" s="35">
        <v>244</v>
      </c>
      <c r="L497" s="35">
        <v>256</v>
      </c>
      <c r="M497" s="35">
        <v>265</v>
      </c>
      <c r="N497" s="35">
        <v>271</v>
      </c>
      <c r="O497" s="35">
        <v>277</v>
      </c>
      <c r="P497" s="35">
        <v>301</v>
      </c>
      <c r="Q497" s="35">
        <v>264</v>
      </c>
      <c r="R497" s="35">
        <v>268</v>
      </c>
      <c r="S497" s="35">
        <v>270</v>
      </c>
      <c r="T497" s="35">
        <v>253</v>
      </c>
      <c r="U497" s="35">
        <v>243</v>
      </c>
      <c r="V497" s="35">
        <v>233</v>
      </c>
      <c r="W497" s="35">
        <v>240</v>
      </c>
      <c r="X497" s="35">
        <v>228</v>
      </c>
      <c r="Y497" s="35">
        <v>210</v>
      </c>
      <c r="Z497" s="35">
        <v>197</v>
      </c>
      <c r="AA497" s="35">
        <v>187</v>
      </c>
      <c r="AB497" s="35">
        <v>184</v>
      </c>
      <c r="AC497" s="35">
        <v>169</v>
      </c>
      <c r="AD497" s="35">
        <v>159</v>
      </c>
      <c r="AE497" s="42">
        <v>149</v>
      </c>
      <c r="AF497" s="42">
        <v>167</v>
      </c>
      <c r="AG497" s="42">
        <v>164</v>
      </c>
      <c r="AH497" s="42">
        <v>142</v>
      </c>
      <c r="AI497" s="16"/>
      <c r="AJ497" s="16"/>
    </row>
    <row r="498" spans="1:36" s="2" customFormat="1" ht="14.45" customHeight="1" x14ac:dyDescent="0.3">
      <c r="A498" s="39"/>
      <c r="B498" s="28" t="s">
        <v>2</v>
      </c>
      <c r="C498" s="20">
        <v>0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38</v>
      </c>
      <c r="K498" s="20">
        <v>40</v>
      </c>
      <c r="L498" s="20">
        <v>43</v>
      </c>
      <c r="M498" s="20">
        <v>45</v>
      </c>
      <c r="N498" s="20">
        <v>49</v>
      </c>
      <c r="O498" s="20">
        <v>48</v>
      </c>
      <c r="P498" s="20">
        <v>48</v>
      </c>
      <c r="Q498" s="20">
        <v>38</v>
      </c>
      <c r="R498" s="20">
        <v>41</v>
      </c>
      <c r="S498" s="20">
        <v>42</v>
      </c>
      <c r="T498" s="20">
        <v>39</v>
      </c>
      <c r="U498" s="20">
        <v>38</v>
      </c>
      <c r="V498" s="20">
        <v>30</v>
      </c>
      <c r="W498" s="20">
        <v>6</v>
      </c>
      <c r="X498" s="20">
        <v>3</v>
      </c>
      <c r="Y498" s="20">
        <v>4</v>
      </c>
      <c r="Z498" s="20">
        <v>4</v>
      </c>
      <c r="AA498" s="20">
        <v>3</v>
      </c>
      <c r="AB498" s="20">
        <v>0</v>
      </c>
      <c r="AC498" s="20">
        <v>0</v>
      </c>
      <c r="AD498" s="20">
        <v>0</v>
      </c>
      <c r="AE498" s="40">
        <v>0</v>
      </c>
      <c r="AF498" s="40">
        <v>1</v>
      </c>
      <c r="AG498" s="40">
        <v>1</v>
      </c>
      <c r="AH498" s="40">
        <v>1</v>
      </c>
      <c r="AI498" s="16"/>
      <c r="AJ498" s="16"/>
    </row>
    <row r="499" spans="1:36" s="2" customFormat="1" ht="14.45" customHeight="1" x14ac:dyDescent="0.3">
      <c r="A499" s="41"/>
      <c r="B499" s="29" t="s">
        <v>3</v>
      </c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42">
        <v>0</v>
      </c>
      <c r="AF499" s="42">
        <v>0</v>
      </c>
      <c r="AG499" s="42">
        <v>0</v>
      </c>
      <c r="AH499" s="42">
        <v>0</v>
      </c>
      <c r="AI499" s="16"/>
      <c r="AJ499" s="16"/>
    </row>
    <row r="500" spans="1:36" s="2" customFormat="1" ht="14.45" customHeight="1" x14ac:dyDescent="0.3">
      <c r="A500" s="39"/>
      <c r="B500" s="28" t="s">
        <v>4</v>
      </c>
      <c r="C500" s="20">
        <v>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0">
        <v>0</v>
      </c>
      <c r="Q500" s="20">
        <v>0</v>
      </c>
      <c r="R500" s="20">
        <v>0</v>
      </c>
      <c r="S500" s="20">
        <v>0</v>
      </c>
      <c r="T500" s="20">
        <v>0</v>
      </c>
      <c r="U500" s="20">
        <v>0</v>
      </c>
      <c r="V500" s="20">
        <v>0</v>
      </c>
      <c r="W500" s="20">
        <v>5</v>
      </c>
      <c r="X500" s="20">
        <v>9</v>
      </c>
      <c r="Y500" s="20">
        <v>9</v>
      </c>
      <c r="Z500" s="20">
        <v>7</v>
      </c>
      <c r="AA500" s="20">
        <v>7</v>
      </c>
      <c r="AB500" s="20">
        <v>11</v>
      </c>
      <c r="AC500" s="20">
        <v>20</v>
      </c>
      <c r="AD500" s="20">
        <v>28</v>
      </c>
      <c r="AE500" s="40">
        <v>31</v>
      </c>
      <c r="AF500" s="40">
        <v>40</v>
      </c>
      <c r="AG500" s="40">
        <v>40</v>
      </c>
      <c r="AH500" s="40">
        <v>44</v>
      </c>
      <c r="AI500" s="16"/>
      <c r="AJ500" s="16"/>
    </row>
    <row r="501" spans="1:36" s="2" customFormat="1" ht="14.45" customHeight="1" x14ac:dyDescent="0.3">
      <c r="A501" s="39"/>
      <c r="B501" s="28" t="s">
        <v>120</v>
      </c>
      <c r="C501" s="20">
        <v>0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  <c r="V501" s="20">
        <v>0</v>
      </c>
      <c r="W501" s="20">
        <v>0</v>
      </c>
      <c r="X501" s="20">
        <v>0</v>
      </c>
      <c r="Y501" s="20">
        <v>0</v>
      </c>
      <c r="Z501" s="20">
        <v>0</v>
      </c>
      <c r="AA501" s="20">
        <v>0</v>
      </c>
      <c r="AB501" s="20">
        <v>0</v>
      </c>
      <c r="AC501" s="20">
        <v>0</v>
      </c>
      <c r="AD501" s="20">
        <v>0</v>
      </c>
      <c r="AE501" s="40">
        <v>5</v>
      </c>
      <c r="AF501" s="40">
        <v>5</v>
      </c>
      <c r="AG501" s="40">
        <v>3</v>
      </c>
      <c r="AH501" s="40">
        <v>3</v>
      </c>
      <c r="AI501" s="16"/>
      <c r="AJ501" s="16"/>
    </row>
    <row r="502" spans="1:36" s="2" customFormat="1" ht="14.45" customHeight="1" x14ac:dyDescent="0.3">
      <c r="A502" s="41" t="s">
        <v>60</v>
      </c>
      <c r="B502" s="29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42"/>
      <c r="AF502" s="42"/>
      <c r="AG502" s="42"/>
      <c r="AH502" s="42"/>
      <c r="AI502" s="16"/>
      <c r="AJ502" s="16"/>
    </row>
    <row r="503" spans="1:36" s="2" customFormat="1" ht="14.45" customHeight="1" x14ac:dyDescent="0.3">
      <c r="A503" s="39"/>
      <c r="B503" s="28" t="s">
        <v>6</v>
      </c>
      <c r="C503" s="20">
        <v>0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1</v>
      </c>
      <c r="W503" s="20">
        <v>1</v>
      </c>
      <c r="X503" s="20">
        <v>3</v>
      </c>
      <c r="Y503" s="20">
        <v>1</v>
      </c>
      <c r="Z503" s="20">
        <v>1</v>
      </c>
      <c r="AA503" s="20">
        <v>1</v>
      </c>
      <c r="AB503" s="20">
        <v>0</v>
      </c>
      <c r="AC503" s="20">
        <v>2</v>
      </c>
      <c r="AD503" s="20">
        <v>1</v>
      </c>
      <c r="AE503" s="40">
        <v>1</v>
      </c>
      <c r="AF503" s="40">
        <v>1</v>
      </c>
      <c r="AG503" s="40">
        <v>1</v>
      </c>
      <c r="AH503" s="40">
        <v>0</v>
      </c>
      <c r="AI503" s="16"/>
      <c r="AJ503" s="16"/>
    </row>
    <row r="504" spans="1:36" s="2" customFormat="1" ht="14.45" customHeight="1" x14ac:dyDescent="0.3">
      <c r="A504" s="41"/>
      <c r="B504" s="29" t="s">
        <v>7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5</v>
      </c>
      <c r="W504" s="35">
        <v>26</v>
      </c>
      <c r="X504" s="35">
        <v>25</v>
      </c>
      <c r="Y504" s="35">
        <v>26</v>
      </c>
      <c r="Z504" s="35">
        <v>26</v>
      </c>
      <c r="AA504" s="35">
        <v>29</v>
      </c>
      <c r="AB504" s="35">
        <v>1</v>
      </c>
      <c r="AC504" s="35">
        <v>9</v>
      </c>
      <c r="AD504" s="35">
        <v>12</v>
      </c>
      <c r="AE504" s="42">
        <v>9</v>
      </c>
      <c r="AF504" s="42">
        <v>26</v>
      </c>
      <c r="AG504" s="42">
        <v>29</v>
      </c>
      <c r="AH504" s="42">
        <v>28</v>
      </c>
      <c r="AI504" s="16"/>
      <c r="AJ504" s="16"/>
    </row>
    <row r="505" spans="1:36" s="2" customFormat="1" ht="14.45" customHeight="1" x14ac:dyDescent="0.3">
      <c r="A505" s="39"/>
      <c r="B505" s="28" t="s">
        <v>1</v>
      </c>
      <c r="C505" s="20">
        <v>66</v>
      </c>
      <c r="D505" s="20">
        <v>72</v>
      </c>
      <c r="E505" s="20">
        <v>72</v>
      </c>
      <c r="F505" s="20">
        <v>75</v>
      </c>
      <c r="G505" s="20">
        <v>81</v>
      </c>
      <c r="H505" s="20">
        <v>87</v>
      </c>
      <c r="I505" s="20">
        <v>82</v>
      </c>
      <c r="J505" s="20">
        <v>80</v>
      </c>
      <c r="K505" s="20">
        <v>80</v>
      </c>
      <c r="L505" s="20">
        <v>78</v>
      </c>
      <c r="M505" s="20">
        <v>84</v>
      </c>
      <c r="N505" s="20">
        <v>89</v>
      </c>
      <c r="O505" s="20">
        <v>102</v>
      </c>
      <c r="P505" s="20">
        <v>127</v>
      </c>
      <c r="Q505" s="20">
        <v>116</v>
      </c>
      <c r="R505" s="20">
        <v>127</v>
      </c>
      <c r="S505" s="20">
        <v>113</v>
      </c>
      <c r="T505" s="20">
        <v>118</v>
      </c>
      <c r="U505" s="20">
        <v>108</v>
      </c>
      <c r="V505" s="20">
        <v>110</v>
      </c>
      <c r="W505" s="20">
        <v>114</v>
      </c>
      <c r="X505" s="20">
        <v>120</v>
      </c>
      <c r="Y505" s="20">
        <v>111</v>
      </c>
      <c r="Z505" s="20">
        <v>103</v>
      </c>
      <c r="AA505" s="20">
        <v>101</v>
      </c>
      <c r="AB505" s="20">
        <v>102</v>
      </c>
      <c r="AC505" s="20">
        <v>95</v>
      </c>
      <c r="AD505" s="20">
        <v>83</v>
      </c>
      <c r="AE505" s="40">
        <v>80</v>
      </c>
      <c r="AF505" s="40">
        <v>100</v>
      </c>
      <c r="AG505" s="40">
        <v>91</v>
      </c>
      <c r="AH505" s="40">
        <v>87</v>
      </c>
      <c r="AI505" s="16"/>
      <c r="AJ505" s="16"/>
    </row>
    <row r="506" spans="1:36" s="2" customFormat="1" ht="14.45" customHeight="1" x14ac:dyDescent="0.3">
      <c r="A506" s="41"/>
      <c r="B506" s="29" t="s">
        <v>2</v>
      </c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5</v>
      </c>
      <c r="K506" s="35">
        <v>11</v>
      </c>
      <c r="L506" s="35">
        <v>14</v>
      </c>
      <c r="M506" s="35">
        <v>15</v>
      </c>
      <c r="N506" s="35">
        <v>21</v>
      </c>
      <c r="O506" s="35">
        <v>32</v>
      </c>
      <c r="P506" s="35">
        <v>30</v>
      </c>
      <c r="Q506" s="35">
        <v>23</v>
      </c>
      <c r="R506" s="35">
        <v>29</v>
      </c>
      <c r="S506" s="35">
        <v>25</v>
      </c>
      <c r="T506" s="35">
        <v>30</v>
      </c>
      <c r="U506" s="35">
        <v>31</v>
      </c>
      <c r="V506" s="35">
        <v>26</v>
      </c>
      <c r="W506" s="35">
        <v>7</v>
      </c>
      <c r="X506" s="35">
        <v>3</v>
      </c>
      <c r="Y506" s="35">
        <v>2</v>
      </c>
      <c r="Z506" s="35">
        <v>4</v>
      </c>
      <c r="AA506" s="35">
        <v>3</v>
      </c>
      <c r="AB506" s="35">
        <v>0</v>
      </c>
      <c r="AC506" s="35">
        <v>1</v>
      </c>
      <c r="AD506" s="35">
        <v>0</v>
      </c>
      <c r="AE506" s="42">
        <v>0</v>
      </c>
      <c r="AF506" s="42">
        <v>3</v>
      </c>
      <c r="AG506" s="42">
        <v>2</v>
      </c>
      <c r="AH506" s="42">
        <v>1</v>
      </c>
      <c r="AI506" s="16"/>
      <c r="AJ506" s="16"/>
    </row>
    <row r="507" spans="1:36" s="2" customFormat="1" ht="14.45" customHeight="1" x14ac:dyDescent="0.3">
      <c r="A507" s="39"/>
      <c r="B507" s="28" t="s">
        <v>3</v>
      </c>
      <c r="C507" s="20">
        <v>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0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0</v>
      </c>
      <c r="AC507" s="20">
        <v>0</v>
      </c>
      <c r="AD507" s="20">
        <v>0</v>
      </c>
      <c r="AE507" s="40">
        <v>0</v>
      </c>
      <c r="AF507" s="40">
        <v>0</v>
      </c>
      <c r="AG507" s="40">
        <v>0</v>
      </c>
      <c r="AH507" s="40">
        <v>0</v>
      </c>
      <c r="AI507" s="16"/>
      <c r="AJ507" s="16"/>
    </row>
    <row r="508" spans="1:36" s="2" customFormat="1" ht="14.45" customHeight="1" x14ac:dyDescent="0.3">
      <c r="A508" s="41"/>
      <c r="B508" s="29" t="s">
        <v>4</v>
      </c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2</v>
      </c>
      <c r="X508" s="35">
        <v>6</v>
      </c>
      <c r="Y508" s="35">
        <v>9</v>
      </c>
      <c r="Z508" s="35">
        <v>9</v>
      </c>
      <c r="AA508" s="35">
        <v>9</v>
      </c>
      <c r="AB508" s="35">
        <v>10</v>
      </c>
      <c r="AC508" s="35">
        <v>13</v>
      </c>
      <c r="AD508" s="35">
        <v>14</v>
      </c>
      <c r="AE508" s="42">
        <v>20</v>
      </c>
      <c r="AF508" s="42">
        <v>20</v>
      </c>
      <c r="AG508" s="42">
        <v>19</v>
      </c>
      <c r="AH508" s="42">
        <v>21</v>
      </c>
      <c r="AI508" s="16"/>
      <c r="AJ508" s="16"/>
    </row>
    <row r="509" spans="1:36" s="2" customFormat="1" ht="14.45" customHeight="1" x14ac:dyDescent="0.3">
      <c r="A509" s="41"/>
      <c r="B509" s="29" t="s">
        <v>120</v>
      </c>
      <c r="C509" s="35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42">
        <v>0</v>
      </c>
      <c r="AF509" s="42">
        <v>1</v>
      </c>
      <c r="AG509" s="42">
        <v>1</v>
      </c>
      <c r="AH509" s="42">
        <v>1</v>
      </c>
      <c r="AI509" s="16"/>
      <c r="AJ509" s="16"/>
    </row>
    <row r="510" spans="1:36" s="2" customFormat="1" ht="14.45" customHeight="1" x14ac:dyDescent="0.3">
      <c r="A510" s="39" t="s">
        <v>61</v>
      </c>
      <c r="B510" s="28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40"/>
      <c r="AF510" s="40"/>
      <c r="AG510" s="40"/>
      <c r="AH510" s="40"/>
      <c r="AI510" s="16"/>
      <c r="AJ510" s="16"/>
    </row>
    <row r="511" spans="1:36" s="2" customFormat="1" ht="14.45" customHeight="1" x14ac:dyDescent="0.3">
      <c r="A511" s="41"/>
      <c r="B511" s="29" t="s">
        <v>6</v>
      </c>
      <c r="C511" s="35">
        <v>0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1</v>
      </c>
      <c r="Y511" s="35">
        <v>2</v>
      </c>
      <c r="Z511" s="35">
        <v>1</v>
      </c>
      <c r="AA511" s="35">
        <v>1</v>
      </c>
      <c r="AB511" s="35">
        <v>0</v>
      </c>
      <c r="AC511" s="35">
        <v>0</v>
      </c>
      <c r="AD511" s="35">
        <v>0</v>
      </c>
      <c r="AE511" s="42">
        <v>0</v>
      </c>
      <c r="AF511" s="42">
        <v>0</v>
      </c>
      <c r="AG511" s="42">
        <v>1</v>
      </c>
      <c r="AH511" s="42">
        <v>0</v>
      </c>
      <c r="AI511" s="16"/>
      <c r="AJ511" s="16"/>
    </row>
    <row r="512" spans="1:36" s="2" customFormat="1" ht="14.45" customHeight="1" x14ac:dyDescent="0.3">
      <c r="A512" s="39"/>
      <c r="B512" s="28" t="s">
        <v>7</v>
      </c>
      <c r="C512" s="20">
        <v>0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  <c r="R512" s="20">
        <v>0</v>
      </c>
      <c r="S512" s="20">
        <v>0</v>
      </c>
      <c r="T512" s="20">
        <v>0</v>
      </c>
      <c r="U512" s="20">
        <v>0</v>
      </c>
      <c r="V512" s="20">
        <v>16</v>
      </c>
      <c r="W512" s="20">
        <v>92</v>
      </c>
      <c r="X512" s="20">
        <v>120</v>
      </c>
      <c r="Y512" s="20">
        <v>128</v>
      </c>
      <c r="Z512" s="20">
        <v>124</v>
      </c>
      <c r="AA512" s="20">
        <v>123</v>
      </c>
      <c r="AB512" s="20">
        <v>10</v>
      </c>
      <c r="AC512" s="20">
        <v>31</v>
      </c>
      <c r="AD512" s="20">
        <v>41</v>
      </c>
      <c r="AE512" s="40">
        <v>39</v>
      </c>
      <c r="AF512" s="40">
        <v>106</v>
      </c>
      <c r="AG512" s="40">
        <v>92</v>
      </c>
      <c r="AH512" s="40">
        <v>90</v>
      </c>
      <c r="AI512" s="16"/>
      <c r="AJ512" s="16"/>
    </row>
    <row r="513" spans="1:36" s="2" customFormat="1" ht="14.45" customHeight="1" x14ac:dyDescent="0.3">
      <c r="A513" s="41"/>
      <c r="B513" s="29" t="s">
        <v>1</v>
      </c>
      <c r="C513" s="35">
        <v>93</v>
      </c>
      <c r="D513" s="35">
        <v>128</v>
      </c>
      <c r="E513" s="35">
        <v>130</v>
      </c>
      <c r="F513" s="35">
        <v>120</v>
      </c>
      <c r="G513" s="35">
        <v>132</v>
      </c>
      <c r="H513" s="35">
        <v>140</v>
      </c>
      <c r="I513" s="35">
        <v>174</v>
      </c>
      <c r="J513" s="35">
        <v>140</v>
      </c>
      <c r="K513" s="35">
        <v>140</v>
      </c>
      <c r="L513" s="35">
        <v>150</v>
      </c>
      <c r="M513" s="35">
        <v>163</v>
      </c>
      <c r="N513" s="35">
        <v>175</v>
      </c>
      <c r="O513" s="35">
        <v>176</v>
      </c>
      <c r="P513" s="35">
        <v>199</v>
      </c>
      <c r="Q513" s="35">
        <v>178</v>
      </c>
      <c r="R513" s="35">
        <v>193</v>
      </c>
      <c r="S513" s="35">
        <v>197</v>
      </c>
      <c r="T513" s="35">
        <v>188</v>
      </c>
      <c r="U513" s="35">
        <v>181</v>
      </c>
      <c r="V513" s="35">
        <v>183</v>
      </c>
      <c r="W513" s="35">
        <v>180</v>
      </c>
      <c r="X513" s="35">
        <v>188</v>
      </c>
      <c r="Y513" s="35">
        <v>172</v>
      </c>
      <c r="Z513" s="35">
        <v>182</v>
      </c>
      <c r="AA513" s="35">
        <v>183</v>
      </c>
      <c r="AB513" s="35">
        <v>180</v>
      </c>
      <c r="AC513" s="35">
        <v>178</v>
      </c>
      <c r="AD513" s="35">
        <v>167</v>
      </c>
      <c r="AE513" s="42">
        <v>155</v>
      </c>
      <c r="AF513" s="42">
        <v>163</v>
      </c>
      <c r="AG513" s="42">
        <v>155</v>
      </c>
      <c r="AH513" s="42">
        <v>157</v>
      </c>
      <c r="AI513" s="16"/>
      <c r="AJ513" s="16"/>
    </row>
    <row r="514" spans="1:36" s="2" customFormat="1" ht="14.45" customHeight="1" x14ac:dyDescent="0.3">
      <c r="A514" s="39"/>
      <c r="B514" s="28" t="s">
        <v>2</v>
      </c>
      <c r="C514" s="20">
        <v>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36</v>
      </c>
      <c r="K514" s="20">
        <v>47</v>
      </c>
      <c r="L514" s="20">
        <v>58</v>
      </c>
      <c r="M514" s="20">
        <v>68</v>
      </c>
      <c r="N514" s="20">
        <v>74</v>
      </c>
      <c r="O514" s="20">
        <v>74</v>
      </c>
      <c r="P514" s="20">
        <v>92</v>
      </c>
      <c r="Q514" s="20">
        <v>75</v>
      </c>
      <c r="R514" s="20">
        <v>94</v>
      </c>
      <c r="S514" s="20">
        <v>95</v>
      </c>
      <c r="T514" s="20">
        <v>102</v>
      </c>
      <c r="U514" s="20">
        <v>102</v>
      </c>
      <c r="V514" s="20">
        <v>87</v>
      </c>
      <c r="W514" s="20">
        <v>32</v>
      </c>
      <c r="X514" s="20">
        <v>13</v>
      </c>
      <c r="Y514" s="20">
        <v>5</v>
      </c>
      <c r="Z514" s="20">
        <v>4</v>
      </c>
      <c r="AA514" s="20">
        <v>1</v>
      </c>
      <c r="AB514" s="20">
        <v>0</v>
      </c>
      <c r="AC514" s="20">
        <v>1</v>
      </c>
      <c r="AD514" s="20">
        <v>0</v>
      </c>
      <c r="AE514" s="40">
        <v>0</v>
      </c>
      <c r="AF514" s="40">
        <v>2</v>
      </c>
      <c r="AG514" s="40">
        <v>0</v>
      </c>
      <c r="AH514" s="40">
        <v>0</v>
      </c>
      <c r="AI514" s="16"/>
      <c r="AJ514" s="16"/>
    </row>
    <row r="515" spans="1:36" s="2" customFormat="1" ht="14.45" customHeight="1" x14ac:dyDescent="0.3">
      <c r="A515" s="41"/>
      <c r="B515" s="29" t="s">
        <v>3</v>
      </c>
      <c r="C515" s="35">
        <v>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42">
        <v>0</v>
      </c>
      <c r="AF515" s="42">
        <v>0</v>
      </c>
      <c r="AG515" s="42">
        <v>0</v>
      </c>
      <c r="AH515" s="42">
        <v>0</v>
      </c>
      <c r="AI515" s="16"/>
      <c r="AJ515" s="16"/>
    </row>
    <row r="516" spans="1:36" s="2" customFormat="1" ht="14.45" customHeight="1" x14ac:dyDescent="0.3">
      <c r="A516" s="39"/>
      <c r="B516" s="28" t="s">
        <v>4</v>
      </c>
      <c r="C516" s="20">
        <v>0</v>
      </c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20">
        <v>0</v>
      </c>
      <c r="P516" s="20">
        <v>0</v>
      </c>
      <c r="Q516" s="20">
        <v>0</v>
      </c>
      <c r="R516" s="20">
        <v>0</v>
      </c>
      <c r="S516" s="20">
        <v>0</v>
      </c>
      <c r="T516" s="20">
        <v>0</v>
      </c>
      <c r="U516" s="20">
        <v>0</v>
      </c>
      <c r="V516" s="20">
        <v>0</v>
      </c>
      <c r="W516" s="20">
        <v>4</v>
      </c>
      <c r="X516" s="20">
        <v>14</v>
      </c>
      <c r="Y516" s="20">
        <v>15</v>
      </c>
      <c r="Z516" s="20">
        <v>13</v>
      </c>
      <c r="AA516" s="20">
        <v>17</v>
      </c>
      <c r="AB516" s="20">
        <v>19</v>
      </c>
      <c r="AC516" s="20">
        <v>26</v>
      </c>
      <c r="AD516" s="20">
        <v>29</v>
      </c>
      <c r="AE516" s="40">
        <v>35</v>
      </c>
      <c r="AF516" s="40">
        <v>35</v>
      </c>
      <c r="AG516" s="40">
        <v>42</v>
      </c>
      <c r="AH516" s="40">
        <v>43</v>
      </c>
      <c r="AI516" s="16"/>
      <c r="AJ516" s="16"/>
    </row>
    <row r="517" spans="1:36" s="2" customFormat="1" ht="14.45" customHeight="1" x14ac:dyDescent="0.3">
      <c r="A517" s="39"/>
      <c r="B517" s="28" t="s">
        <v>120</v>
      </c>
      <c r="C517" s="20">
        <v>0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  <c r="V517" s="20">
        <v>0</v>
      </c>
      <c r="W517" s="20">
        <v>0</v>
      </c>
      <c r="X517" s="20">
        <v>0</v>
      </c>
      <c r="Y517" s="20">
        <v>0</v>
      </c>
      <c r="Z517" s="20">
        <v>0</v>
      </c>
      <c r="AA517" s="20">
        <v>0</v>
      </c>
      <c r="AB517" s="20">
        <v>0</v>
      </c>
      <c r="AC517" s="20">
        <v>0</v>
      </c>
      <c r="AD517" s="20">
        <v>0</v>
      </c>
      <c r="AE517" s="40">
        <v>5</v>
      </c>
      <c r="AF517" s="40">
        <v>4</v>
      </c>
      <c r="AG517" s="40">
        <v>3</v>
      </c>
      <c r="AH517" s="40">
        <v>3</v>
      </c>
      <c r="AI517" s="16"/>
      <c r="AJ517" s="16"/>
    </row>
    <row r="518" spans="1:36" s="2" customFormat="1" ht="14.45" customHeight="1" x14ac:dyDescent="0.3">
      <c r="A518" s="41" t="s">
        <v>62</v>
      </c>
      <c r="B518" s="30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50"/>
      <c r="AF518" s="50"/>
      <c r="AG518" s="50"/>
      <c r="AH518" s="50"/>
      <c r="AI518" s="16"/>
      <c r="AJ518" s="16"/>
    </row>
    <row r="519" spans="1:36" s="2" customFormat="1" ht="14.45" customHeight="1" x14ac:dyDescent="0.3">
      <c r="A519" s="39"/>
      <c r="B519" s="28" t="s">
        <v>6</v>
      </c>
      <c r="C519" s="20">
        <v>0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20">
        <v>0</v>
      </c>
      <c r="Y519" s="20">
        <v>0</v>
      </c>
      <c r="Z519" s="20">
        <v>0</v>
      </c>
      <c r="AA519" s="20">
        <v>0</v>
      </c>
      <c r="AB519" s="20">
        <v>0</v>
      </c>
      <c r="AC519" s="20">
        <v>1</v>
      </c>
      <c r="AD519" s="20">
        <v>0</v>
      </c>
      <c r="AE519" s="40">
        <v>0</v>
      </c>
      <c r="AF519" s="40">
        <v>0</v>
      </c>
      <c r="AG519" s="40">
        <v>0</v>
      </c>
      <c r="AH519" s="40">
        <v>0</v>
      </c>
      <c r="AI519" s="16"/>
      <c r="AJ519" s="16"/>
    </row>
    <row r="520" spans="1:36" s="2" customFormat="1" ht="14.45" customHeight="1" x14ac:dyDescent="0.3">
      <c r="A520" s="41"/>
      <c r="B520" s="29" t="s">
        <v>7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9</v>
      </c>
      <c r="W520" s="35">
        <v>53</v>
      </c>
      <c r="X520" s="35">
        <v>72</v>
      </c>
      <c r="Y520" s="35">
        <v>81</v>
      </c>
      <c r="Z520" s="35">
        <v>89</v>
      </c>
      <c r="AA520" s="35">
        <v>91</v>
      </c>
      <c r="AB520" s="35">
        <v>15</v>
      </c>
      <c r="AC520" s="35">
        <v>26</v>
      </c>
      <c r="AD520" s="35">
        <v>34</v>
      </c>
      <c r="AE520" s="42">
        <v>37</v>
      </c>
      <c r="AF520" s="42">
        <v>76</v>
      </c>
      <c r="AG520" s="42">
        <v>84</v>
      </c>
      <c r="AH520" s="42">
        <v>87</v>
      </c>
      <c r="AI520" s="16"/>
      <c r="AJ520" s="16"/>
    </row>
    <row r="521" spans="1:36" s="2" customFormat="1" ht="14.45" customHeight="1" x14ac:dyDescent="0.3">
      <c r="A521" s="39"/>
      <c r="B521" s="28" t="s">
        <v>1</v>
      </c>
      <c r="C521" s="20">
        <v>19</v>
      </c>
      <c r="D521" s="20">
        <v>46</v>
      </c>
      <c r="E521" s="20">
        <v>38</v>
      </c>
      <c r="F521" s="20">
        <v>44</v>
      </c>
      <c r="G521" s="20">
        <v>53</v>
      </c>
      <c r="H521" s="20">
        <v>60</v>
      </c>
      <c r="I521" s="20">
        <v>61</v>
      </c>
      <c r="J521" s="20">
        <v>21</v>
      </c>
      <c r="K521" s="20">
        <v>17</v>
      </c>
      <c r="L521" s="20">
        <v>17</v>
      </c>
      <c r="M521" s="20">
        <v>22</v>
      </c>
      <c r="N521" s="20">
        <v>22</v>
      </c>
      <c r="O521" s="20">
        <v>23</v>
      </c>
      <c r="P521" s="20">
        <v>20</v>
      </c>
      <c r="Q521" s="20">
        <v>19</v>
      </c>
      <c r="R521" s="20">
        <v>14</v>
      </c>
      <c r="S521" s="20">
        <v>13</v>
      </c>
      <c r="T521" s="20">
        <v>17</v>
      </c>
      <c r="U521" s="20">
        <v>13</v>
      </c>
      <c r="V521" s="20">
        <v>12</v>
      </c>
      <c r="W521" s="20">
        <v>13</v>
      </c>
      <c r="X521" s="20">
        <v>9</v>
      </c>
      <c r="Y521" s="20">
        <v>8</v>
      </c>
      <c r="Z521" s="20">
        <v>10</v>
      </c>
      <c r="AA521" s="20">
        <v>13</v>
      </c>
      <c r="AB521" s="20">
        <v>14</v>
      </c>
      <c r="AC521" s="20">
        <v>13</v>
      </c>
      <c r="AD521" s="20">
        <v>15</v>
      </c>
      <c r="AE521" s="40">
        <v>13</v>
      </c>
      <c r="AF521" s="40">
        <v>15</v>
      </c>
      <c r="AG521" s="40">
        <v>18</v>
      </c>
      <c r="AH521" s="40">
        <v>14</v>
      </c>
      <c r="AI521" s="16"/>
      <c r="AJ521" s="16"/>
    </row>
    <row r="522" spans="1:36" s="2" customFormat="1" ht="14.45" customHeight="1" x14ac:dyDescent="0.3">
      <c r="A522" s="41"/>
      <c r="B522" s="29" t="s">
        <v>2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39</v>
      </c>
      <c r="K522" s="35">
        <v>55</v>
      </c>
      <c r="L522" s="35">
        <v>68</v>
      </c>
      <c r="M522" s="35">
        <v>72</v>
      </c>
      <c r="N522" s="35">
        <v>77</v>
      </c>
      <c r="O522" s="35">
        <v>98</v>
      </c>
      <c r="P522" s="35">
        <v>88</v>
      </c>
      <c r="Q522" s="35">
        <v>71</v>
      </c>
      <c r="R522" s="35">
        <v>74</v>
      </c>
      <c r="S522" s="35">
        <v>66</v>
      </c>
      <c r="T522" s="35">
        <v>69</v>
      </c>
      <c r="U522" s="35">
        <v>75</v>
      </c>
      <c r="V522" s="35">
        <v>60</v>
      </c>
      <c r="W522" s="35">
        <v>21</v>
      </c>
      <c r="X522" s="35">
        <v>11</v>
      </c>
      <c r="Y522" s="35">
        <v>4</v>
      </c>
      <c r="Z522" s="35">
        <v>6</v>
      </c>
      <c r="AA522" s="35">
        <v>3</v>
      </c>
      <c r="AB522" s="35">
        <v>0</v>
      </c>
      <c r="AC522" s="35">
        <v>0</v>
      </c>
      <c r="AD522" s="35">
        <v>0</v>
      </c>
      <c r="AE522" s="42">
        <v>0</v>
      </c>
      <c r="AF522" s="42">
        <v>0</v>
      </c>
      <c r="AG522" s="42">
        <v>0</v>
      </c>
      <c r="AH522" s="42">
        <v>0</v>
      </c>
      <c r="AI522" s="16"/>
      <c r="AJ522" s="16"/>
    </row>
    <row r="523" spans="1:36" s="2" customFormat="1" ht="14.45" customHeight="1" x14ac:dyDescent="0.3">
      <c r="A523" s="39"/>
      <c r="B523" s="28" t="s">
        <v>3</v>
      </c>
      <c r="C523" s="20">
        <v>0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  <c r="U523" s="20">
        <v>0</v>
      </c>
      <c r="V523" s="20">
        <v>0</v>
      </c>
      <c r="W523" s="20">
        <v>0</v>
      </c>
      <c r="X523" s="20">
        <v>0</v>
      </c>
      <c r="Y523" s="20">
        <v>0</v>
      </c>
      <c r="Z523" s="20">
        <v>0</v>
      </c>
      <c r="AA523" s="20">
        <v>0</v>
      </c>
      <c r="AB523" s="20">
        <v>0</v>
      </c>
      <c r="AC523" s="20">
        <v>0</v>
      </c>
      <c r="AD523" s="20">
        <v>0</v>
      </c>
      <c r="AE523" s="40">
        <v>0</v>
      </c>
      <c r="AF523" s="40">
        <v>0</v>
      </c>
      <c r="AG523" s="40">
        <v>0</v>
      </c>
      <c r="AH523" s="40">
        <v>0</v>
      </c>
      <c r="AI523" s="16"/>
      <c r="AJ523" s="16"/>
    </row>
    <row r="524" spans="1:36" s="2" customFormat="1" ht="14.45" customHeight="1" x14ac:dyDescent="0.3">
      <c r="A524" s="41"/>
      <c r="B524" s="29" t="s">
        <v>4</v>
      </c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1</v>
      </c>
      <c r="X524" s="35">
        <v>2</v>
      </c>
      <c r="Y524" s="35">
        <v>4</v>
      </c>
      <c r="Z524" s="35">
        <v>4</v>
      </c>
      <c r="AA524" s="35">
        <v>4</v>
      </c>
      <c r="AB524" s="35">
        <v>7</v>
      </c>
      <c r="AC524" s="35">
        <v>8</v>
      </c>
      <c r="AD524" s="35">
        <v>9</v>
      </c>
      <c r="AE524" s="42">
        <v>10</v>
      </c>
      <c r="AF524" s="42">
        <v>7</v>
      </c>
      <c r="AG524" s="42">
        <v>9</v>
      </c>
      <c r="AH524" s="42">
        <v>7</v>
      </c>
      <c r="AI524" s="16"/>
      <c r="AJ524" s="16"/>
    </row>
    <row r="525" spans="1:36" s="2" customFormat="1" ht="14.45" customHeight="1" x14ac:dyDescent="0.3">
      <c r="A525" s="41"/>
      <c r="B525" s="29" t="s">
        <v>120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42">
        <v>12</v>
      </c>
      <c r="AF525" s="42">
        <v>13</v>
      </c>
      <c r="AG525" s="42">
        <v>10</v>
      </c>
      <c r="AH525" s="42">
        <v>8</v>
      </c>
      <c r="AI525" s="16"/>
      <c r="AJ525" s="16"/>
    </row>
    <row r="526" spans="1:36" s="2" customFormat="1" ht="14.45" customHeight="1" x14ac:dyDescent="0.3">
      <c r="A526" s="39" t="s">
        <v>63</v>
      </c>
      <c r="B526" s="28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40"/>
      <c r="AF526" s="40"/>
      <c r="AG526" s="40"/>
      <c r="AH526" s="40"/>
      <c r="AI526" s="16"/>
      <c r="AJ526" s="16"/>
    </row>
    <row r="527" spans="1:36" s="2" customFormat="1" ht="14.45" customHeight="1" x14ac:dyDescent="0.3">
      <c r="A527" s="41"/>
      <c r="B527" s="29" t="s">
        <v>6</v>
      </c>
      <c r="C527" s="35">
        <v>0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66</v>
      </c>
      <c r="W527" s="35">
        <v>91</v>
      </c>
      <c r="X527" s="35">
        <v>112</v>
      </c>
      <c r="Y527" s="35">
        <v>103</v>
      </c>
      <c r="Z527" s="35">
        <v>120</v>
      </c>
      <c r="AA527" s="35">
        <f>SUM(116+0)</f>
        <v>116</v>
      </c>
      <c r="AB527" s="35">
        <v>132</v>
      </c>
      <c r="AC527" s="35">
        <v>107</v>
      </c>
      <c r="AD527" s="35">
        <v>93</v>
      </c>
      <c r="AE527" s="42">
        <v>73</v>
      </c>
      <c r="AF527" s="42">
        <v>57</v>
      </c>
      <c r="AG527" s="42">
        <v>45</v>
      </c>
      <c r="AH527" s="42">
        <v>31</v>
      </c>
      <c r="AI527" s="16"/>
      <c r="AJ527" s="16"/>
    </row>
    <row r="528" spans="1:36" s="2" customFormat="1" ht="14.45" customHeight="1" x14ac:dyDescent="0.3">
      <c r="A528" s="39"/>
      <c r="B528" s="28" t="s">
        <v>7</v>
      </c>
      <c r="C528" s="20">
        <v>0</v>
      </c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0">
        <v>0</v>
      </c>
      <c r="U528" s="20">
        <v>0</v>
      </c>
      <c r="V528" s="20">
        <v>2</v>
      </c>
      <c r="W528" s="20">
        <v>27</v>
      </c>
      <c r="X528" s="20">
        <v>28</v>
      </c>
      <c r="Y528" s="20">
        <v>30</v>
      </c>
      <c r="Z528" s="20">
        <v>44</v>
      </c>
      <c r="AA528" s="20">
        <f>SUM(39+6)</f>
        <v>45</v>
      </c>
      <c r="AB528" s="20">
        <v>355</v>
      </c>
      <c r="AC528" s="20">
        <v>49</v>
      </c>
      <c r="AD528" s="20">
        <v>51</v>
      </c>
      <c r="AE528" s="40">
        <v>50</v>
      </c>
      <c r="AF528" s="40">
        <v>70</v>
      </c>
      <c r="AG528" s="40">
        <v>77</v>
      </c>
      <c r="AH528" s="40">
        <v>82</v>
      </c>
      <c r="AI528" s="16"/>
      <c r="AJ528" s="16"/>
    </row>
    <row r="529" spans="1:36" s="2" customFormat="1" ht="14.45" customHeight="1" x14ac:dyDescent="0.3">
      <c r="A529" s="41"/>
      <c r="B529" s="29" t="s">
        <v>1</v>
      </c>
      <c r="C529" s="35">
        <v>99</v>
      </c>
      <c r="D529" s="35">
        <v>96</v>
      </c>
      <c r="E529" s="35">
        <v>114</v>
      </c>
      <c r="F529" s="35">
        <v>114</v>
      </c>
      <c r="G529" s="35">
        <v>131</v>
      </c>
      <c r="H529" s="35">
        <v>133</v>
      </c>
      <c r="I529" s="35">
        <v>147</v>
      </c>
      <c r="J529" s="35">
        <v>134</v>
      </c>
      <c r="K529" s="35">
        <v>130</v>
      </c>
      <c r="L529" s="35">
        <v>133</v>
      </c>
      <c r="M529" s="35">
        <v>138</v>
      </c>
      <c r="N529" s="35">
        <v>150</v>
      </c>
      <c r="O529" s="35">
        <v>154</v>
      </c>
      <c r="P529" s="35">
        <v>171</v>
      </c>
      <c r="Q529" s="35">
        <v>164</v>
      </c>
      <c r="R529" s="35">
        <v>194</v>
      </c>
      <c r="S529" s="35">
        <v>175</v>
      </c>
      <c r="T529" s="35">
        <v>201</v>
      </c>
      <c r="U529" s="35">
        <v>244</v>
      </c>
      <c r="V529" s="35">
        <v>191</v>
      </c>
      <c r="W529" s="35">
        <v>191</v>
      </c>
      <c r="X529" s="35">
        <v>198</v>
      </c>
      <c r="Y529" s="35">
        <v>190</v>
      </c>
      <c r="Z529" s="35">
        <v>191</v>
      </c>
      <c r="AA529" s="35">
        <f>SUM(0+203)</f>
        <v>203</v>
      </c>
      <c r="AB529" s="35">
        <v>243</v>
      </c>
      <c r="AC529" s="35">
        <v>284</v>
      </c>
      <c r="AD529" s="35">
        <v>316</v>
      </c>
      <c r="AE529" s="42">
        <v>334</v>
      </c>
      <c r="AF529" s="42">
        <v>385</v>
      </c>
      <c r="AG529" s="42">
        <v>414</v>
      </c>
      <c r="AH529" s="42">
        <v>437</v>
      </c>
      <c r="AI529" s="16"/>
      <c r="AJ529" s="16"/>
    </row>
    <row r="530" spans="1:36" s="2" customFormat="1" ht="14.45" customHeight="1" x14ac:dyDescent="0.3">
      <c r="A530" s="39"/>
      <c r="B530" s="28" t="s">
        <v>2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5</v>
      </c>
      <c r="K530" s="20">
        <v>7</v>
      </c>
      <c r="L530" s="20">
        <v>9</v>
      </c>
      <c r="M530" s="20">
        <v>11</v>
      </c>
      <c r="N530" s="20">
        <v>13</v>
      </c>
      <c r="O530" s="20">
        <v>12</v>
      </c>
      <c r="P530" s="20">
        <v>13</v>
      </c>
      <c r="Q530" s="20">
        <v>11</v>
      </c>
      <c r="R530" s="20">
        <v>46</v>
      </c>
      <c r="S530" s="20">
        <v>43</v>
      </c>
      <c r="T530" s="20">
        <v>74</v>
      </c>
      <c r="U530" s="20">
        <v>72</v>
      </c>
      <c r="V530" s="20">
        <v>78</v>
      </c>
      <c r="W530" s="20">
        <v>49</v>
      </c>
      <c r="X530" s="20">
        <v>83</v>
      </c>
      <c r="Y530" s="20">
        <v>63</v>
      </c>
      <c r="Z530" s="20">
        <v>107</v>
      </c>
      <c r="AA530" s="20">
        <f>SUM(118+0)</f>
        <v>118</v>
      </c>
      <c r="AB530" s="20">
        <v>100</v>
      </c>
      <c r="AC530" s="20">
        <v>75</v>
      </c>
      <c r="AD530" s="20">
        <v>57</v>
      </c>
      <c r="AE530" s="40">
        <v>78</v>
      </c>
      <c r="AF530" s="40">
        <v>55</v>
      </c>
      <c r="AG530" s="40">
        <v>37</v>
      </c>
      <c r="AH530" s="40">
        <v>24</v>
      </c>
      <c r="AI530" s="16"/>
      <c r="AJ530" s="16"/>
    </row>
    <row r="531" spans="1:36" s="2" customFormat="1" ht="14.45" customHeight="1" x14ac:dyDescent="0.3">
      <c r="A531" s="41"/>
      <c r="B531" s="29" t="s">
        <v>3</v>
      </c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13</v>
      </c>
      <c r="Y531" s="35">
        <v>12</v>
      </c>
      <c r="Z531" s="35">
        <v>0</v>
      </c>
      <c r="AA531" s="35">
        <f>SUM(11+0)</f>
        <v>11</v>
      </c>
      <c r="AB531" s="35">
        <v>11</v>
      </c>
      <c r="AC531" s="35">
        <v>8</v>
      </c>
      <c r="AD531" s="35">
        <v>8</v>
      </c>
      <c r="AE531" s="42">
        <v>22</v>
      </c>
      <c r="AF531" s="42">
        <v>19</v>
      </c>
      <c r="AG531" s="42">
        <v>17</v>
      </c>
      <c r="AH531" s="42">
        <v>18</v>
      </c>
      <c r="AI531" s="16"/>
      <c r="AJ531" s="16"/>
    </row>
    <row r="532" spans="1:36" s="2" customFormat="1" ht="14.45" customHeight="1" x14ac:dyDescent="0.3">
      <c r="A532" s="39"/>
      <c r="B532" s="28" t="s">
        <v>4</v>
      </c>
      <c r="C532" s="20">
        <v>0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6</v>
      </c>
      <c r="X532" s="20">
        <v>14</v>
      </c>
      <c r="Y532" s="20">
        <v>19</v>
      </c>
      <c r="Z532" s="20">
        <v>19</v>
      </c>
      <c r="AA532" s="20">
        <f>SUM(0+22)</f>
        <v>22</v>
      </c>
      <c r="AB532" s="20">
        <v>38</v>
      </c>
      <c r="AC532" s="20">
        <v>58</v>
      </c>
      <c r="AD532" s="20">
        <v>88</v>
      </c>
      <c r="AE532" s="40">
        <v>110</v>
      </c>
      <c r="AF532" s="40">
        <v>118</v>
      </c>
      <c r="AG532" s="40">
        <v>130</v>
      </c>
      <c r="AH532" s="40">
        <v>144</v>
      </c>
      <c r="AI532" s="16"/>
      <c r="AJ532" s="16"/>
    </row>
    <row r="533" spans="1:36" s="2" customFormat="1" ht="14.45" customHeight="1" x14ac:dyDescent="0.3">
      <c r="A533" s="59"/>
      <c r="B533" s="60" t="s">
        <v>120</v>
      </c>
      <c r="C533" s="27">
        <v>0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61">
        <v>8</v>
      </c>
      <c r="AF533" s="61">
        <v>4</v>
      </c>
      <c r="AG533" s="61">
        <v>5</v>
      </c>
      <c r="AH533" s="61">
        <v>4</v>
      </c>
      <c r="AI533" s="16"/>
      <c r="AJ533" s="16"/>
    </row>
    <row r="534" spans="1:36" s="2" customFormat="1" ht="14.45" customHeight="1" x14ac:dyDescent="0.3">
      <c r="A534" s="41" t="s">
        <v>18</v>
      </c>
      <c r="B534" s="29"/>
      <c r="C534" s="35">
        <f t="shared" ref="C534:C540" si="168">C399+C407+C415+C423+C431+C439+C447+C455+C463+C471+C479+C487+C495+C503+C511+C519+C527</f>
        <v>0</v>
      </c>
      <c r="D534" s="35">
        <f t="shared" ref="D534:AE534" si="169">D399+D407+D415+D423+D431+D439+D447+D455+D463+D471+D479+D487+D495+D503+D511+D519+D527</f>
        <v>0</v>
      </c>
      <c r="E534" s="35">
        <f t="shared" si="169"/>
        <v>0</v>
      </c>
      <c r="F534" s="35">
        <f t="shared" si="169"/>
        <v>0</v>
      </c>
      <c r="G534" s="35">
        <f t="shared" si="169"/>
        <v>0</v>
      </c>
      <c r="H534" s="35">
        <f t="shared" si="169"/>
        <v>0</v>
      </c>
      <c r="I534" s="35">
        <f t="shared" si="169"/>
        <v>0</v>
      </c>
      <c r="J534" s="35">
        <f t="shared" si="169"/>
        <v>0</v>
      </c>
      <c r="K534" s="35">
        <f t="shared" si="169"/>
        <v>0</v>
      </c>
      <c r="L534" s="35">
        <f t="shared" si="169"/>
        <v>0</v>
      </c>
      <c r="M534" s="35">
        <f t="shared" si="169"/>
        <v>0</v>
      </c>
      <c r="N534" s="35">
        <f t="shared" si="169"/>
        <v>0</v>
      </c>
      <c r="O534" s="35">
        <f t="shared" si="169"/>
        <v>0</v>
      </c>
      <c r="P534" s="35">
        <f t="shared" si="169"/>
        <v>0</v>
      </c>
      <c r="Q534" s="35">
        <f t="shared" si="169"/>
        <v>0</v>
      </c>
      <c r="R534" s="35">
        <f t="shared" si="169"/>
        <v>0</v>
      </c>
      <c r="S534" s="35">
        <f t="shared" si="169"/>
        <v>0</v>
      </c>
      <c r="T534" s="35">
        <f t="shared" si="169"/>
        <v>0</v>
      </c>
      <c r="U534" s="35">
        <f t="shared" si="169"/>
        <v>0</v>
      </c>
      <c r="V534" s="35">
        <f t="shared" si="169"/>
        <v>81</v>
      </c>
      <c r="W534" s="35">
        <f t="shared" si="169"/>
        <v>114</v>
      </c>
      <c r="X534" s="35">
        <f t="shared" si="169"/>
        <v>140</v>
      </c>
      <c r="Y534" s="35">
        <f t="shared" si="169"/>
        <v>128</v>
      </c>
      <c r="Z534" s="35">
        <f t="shared" si="169"/>
        <v>131</v>
      </c>
      <c r="AA534" s="35">
        <f t="shared" si="169"/>
        <v>140</v>
      </c>
      <c r="AB534" s="35">
        <f t="shared" si="169"/>
        <v>132</v>
      </c>
      <c r="AC534" s="35">
        <f t="shared" si="169"/>
        <v>132</v>
      </c>
      <c r="AD534" s="35">
        <f t="shared" si="169"/>
        <v>113</v>
      </c>
      <c r="AE534" s="42">
        <f t="shared" si="169"/>
        <v>88</v>
      </c>
      <c r="AF534" s="42">
        <f t="shared" ref="AF534" si="170">AF399+AF407+AF415+AF423+AF431+AF439+AF447+AF455+AF463+AF471+AF479+AF487+AF495+AF503+AF511+AF519+AF527</f>
        <v>60</v>
      </c>
      <c r="AG534" s="42">
        <f t="shared" ref="AG534:AH540" si="171">AG399+AG407+AG415+AG423+AG431+AG439+AG447+AG455+AG463+AG471+AG479+AG487+AG495+AG503+AG511+AG519+AG527</f>
        <v>49</v>
      </c>
      <c r="AH534" s="42">
        <f t="shared" si="171"/>
        <v>33</v>
      </c>
      <c r="AI534" s="42"/>
      <c r="AJ534" s="68"/>
    </row>
    <row r="535" spans="1:36" s="2" customFormat="1" ht="14.45" customHeight="1" x14ac:dyDescent="0.3">
      <c r="A535" s="39" t="s">
        <v>19</v>
      </c>
      <c r="B535" s="28"/>
      <c r="C535" s="20">
        <f t="shared" si="168"/>
        <v>0</v>
      </c>
      <c r="D535" s="20">
        <f t="shared" ref="D535:AE535" si="172">D400+D408+D416+D424+D432+D440+D448+D456+D464+D472+D480+D488+D496+D504+D512+D520+D528</f>
        <v>0</v>
      </c>
      <c r="E535" s="20">
        <f t="shared" si="172"/>
        <v>0</v>
      </c>
      <c r="F535" s="20">
        <f t="shared" si="172"/>
        <v>0</v>
      </c>
      <c r="G535" s="20">
        <f t="shared" si="172"/>
        <v>0</v>
      </c>
      <c r="H535" s="20">
        <f t="shared" si="172"/>
        <v>0</v>
      </c>
      <c r="I535" s="20">
        <f t="shared" si="172"/>
        <v>0</v>
      </c>
      <c r="J535" s="20">
        <f t="shared" si="172"/>
        <v>0</v>
      </c>
      <c r="K535" s="20">
        <f t="shared" si="172"/>
        <v>0</v>
      </c>
      <c r="L535" s="20">
        <f t="shared" si="172"/>
        <v>0</v>
      </c>
      <c r="M535" s="20">
        <f t="shared" si="172"/>
        <v>0</v>
      </c>
      <c r="N535" s="20">
        <f t="shared" si="172"/>
        <v>0</v>
      </c>
      <c r="O535" s="20">
        <f t="shared" si="172"/>
        <v>0</v>
      </c>
      <c r="P535" s="20">
        <f t="shared" si="172"/>
        <v>0</v>
      </c>
      <c r="Q535" s="20">
        <f t="shared" si="172"/>
        <v>0</v>
      </c>
      <c r="R535" s="20">
        <f t="shared" si="172"/>
        <v>0</v>
      </c>
      <c r="S535" s="20">
        <f t="shared" si="172"/>
        <v>0</v>
      </c>
      <c r="T535" s="20">
        <f t="shared" si="172"/>
        <v>0</v>
      </c>
      <c r="U535" s="20">
        <f t="shared" si="172"/>
        <v>0</v>
      </c>
      <c r="V535" s="20">
        <f t="shared" si="172"/>
        <v>37</v>
      </c>
      <c r="W535" s="20">
        <f t="shared" si="172"/>
        <v>267</v>
      </c>
      <c r="X535" s="20">
        <f t="shared" si="172"/>
        <v>319</v>
      </c>
      <c r="Y535" s="20">
        <f t="shared" si="172"/>
        <v>348</v>
      </c>
      <c r="Z535" s="20">
        <f t="shared" si="172"/>
        <v>355</v>
      </c>
      <c r="AA535" s="20">
        <f t="shared" si="172"/>
        <v>374</v>
      </c>
      <c r="AB535" s="20">
        <f t="shared" si="172"/>
        <v>390</v>
      </c>
      <c r="AC535" s="20">
        <f t="shared" si="172"/>
        <v>392</v>
      </c>
      <c r="AD535" s="20">
        <f t="shared" si="172"/>
        <v>390</v>
      </c>
      <c r="AE535" s="40">
        <f t="shared" si="172"/>
        <v>346</v>
      </c>
      <c r="AF535" s="40">
        <f t="shared" ref="AF535" si="173">AF400+AF408+AF416+AF424+AF432+AF440+AF448+AF456+AF464+AF472+AF480+AF488+AF496+AF504+AF512+AF520+AF528</f>
        <v>339</v>
      </c>
      <c r="AG535" s="40">
        <f t="shared" si="171"/>
        <v>344</v>
      </c>
      <c r="AH535" s="40">
        <f t="shared" si="171"/>
        <v>350</v>
      </c>
      <c r="AI535" s="42"/>
      <c r="AJ535" s="68"/>
    </row>
    <row r="536" spans="1:36" s="2" customFormat="1" ht="14.45" customHeight="1" x14ac:dyDescent="0.3">
      <c r="A536" s="41" t="s">
        <v>20</v>
      </c>
      <c r="B536" s="29"/>
      <c r="C536" s="35">
        <f t="shared" si="168"/>
        <v>1847</v>
      </c>
      <c r="D536" s="35">
        <f t="shared" ref="D536:AE536" si="174">D401+D409+D417+D425+D433+D441+D449+D457+D465+D473+D481+D489+D497+D505+D513+D521+D529</f>
        <v>2025</v>
      </c>
      <c r="E536" s="35">
        <f t="shared" si="174"/>
        <v>2161</v>
      </c>
      <c r="F536" s="35">
        <f t="shared" si="174"/>
        <v>2043</v>
      </c>
      <c r="G536" s="35">
        <f t="shared" si="174"/>
        <v>2096</v>
      </c>
      <c r="H536" s="35">
        <f t="shared" si="174"/>
        <v>2169</v>
      </c>
      <c r="I536" s="35">
        <f t="shared" si="174"/>
        <v>2276</v>
      </c>
      <c r="J536" s="35">
        <f t="shared" si="174"/>
        <v>2106</v>
      </c>
      <c r="K536" s="35">
        <f t="shared" si="174"/>
        <v>2055</v>
      </c>
      <c r="L536" s="35">
        <f t="shared" si="174"/>
        <v>2058</v>
      </c>
      <c r="M536" s="35">
        <f t="shared" si="174"/>
        <v>2112</v>
      </c>
      <c r="N536" s="35">
        <f t="shared" si="174"/>
        <v>2165</v>
      </c>
      <c r="O536" s="35">
        <f t="shared" si="174"/>
        <v>2197</v>
      </c>
      <c r="P536" s="35">
        <f t="shared" si="174"/>
        <v>2364</v>
      </c>
      <c r="Q536" s="35">
        <f t="shared" si="174"/>
        <v>2269</v>
      </c>
      <c r="R536" s="35">
        <f t="shared" si="174"/>
        <v>2170</v>
      </c>
      <c r="S536" s="35">
        <f t="shared" si="174"/>
        <v>2040</v>
      </c>
      <c r="T536" s="35">
        <f t="shared" si="174"/>
        <v>2008</v>
      </c>
      <c r="U536" s="35">
        <f t="shared" si="174"/>
        <v>2016</v>
      </c>
      <c r="V536" s="35">
        <f t="shared" si="174"/>
        <v>1890</v>
      </c>
      <c r="W536" s="35">
        <f t="shared" si="174"/>
        <v>1807</v>
      </c>
      <c r="X536" s="35">
        <f t="shared" si="174"/>
        <v>1781</v>
      </c>
      <c r="Y536" s="35">
        <f t="shared" si="174"/>
        <v>1648</v>
      </c>
      <c r="Z536" s="35">
        <f t="shared" si="174"/>
        <v>1600</v>
      </c>
      <c r="AA536" s="35">
        <f t="shared" si="174"/>
        <v>1541</v>
      </c>
      <c r="AB536" s="35">
        <f t="shared" si="174"/>
        <v>1501</v>
      </c>
      <c r="AC536" s="35">
        <f t="shared" si="174"/>
        <v>1505</v>
      </c>
      <c r="AD536" s="35">
        <f t="shared" si="174"/>
        <v>1435</v>
      </c>
      <c r="AE536" s="42">
        <f t="shared" si="174"/>
        <v>1368</v>
      </c>
      <c r="AF536" s="42">
        <f t="shared" ref="AF536" si="175">AF401+AF409+AF417+AF425+AF433+AF441+AF449+AF457+AF465+AF473+AF481+AF489+AF497+AF505+AF513+AF521+AF529</f>
        <v>1451</v>
      </c>
      <c r="AG536" s="42">
        <f t="shared" si="171"/>
        <v>1398</v>
      </c>
      <c r="AH536" s="42">
        <f>AH401+AH409+AH417+AH425+AH433+AH441+AH449+AH457+AH465+AH473+AH481+AH489+AH497+AH505+AH513+AH521+AH529</f>
        <v>1343</v>
      </c>
      <c r="AI536" s="42"/>
      <c r="AJ536" s="68"/>
    </row>
    <row r="537" spans="1:36" s="2" customFormat="1" ht="14.45" customHeight="1" x14ac:dyDescent="0.3">
      <c r="A537" s="39" t="s">
        <v>21</v>
      </c>
      <c r="B537" s="28"/>
      <c r="C537" s="20">
        <f t="shared" si="168"/>
        <v>0</v>
      </c>
      <c r="D537" s="20">
        <f t="shared" ref="D537:AE537" si="176">D402+D410+D418+D426+D434+D442+D450+D458+D466+D474+D482+D490+D498+D506+D514+D522+D530</f>
        <v>0</v>
      </c>
      <c r="E537" s="20">
        <f t="shared" si="176"/>
        <v>0</v>
      </c>
      <c r="F537" s="20">
        <f t="shared" si="176"/>
        <v>0</v>
      </c>
      <c r="G537" s="20">
        <f t="shared" si="176"/>
        <v>0</v>
      </c>
      <c r="H537" s="20">
        <f t="shared" si="176"/>
        <v>0</v>
      </c>
      <c r="I537" s="20">
        <f t="shared" si="176"/>
        <v>0</v>
      </c>
      <c r="J537" s="20">
        <f t="shared" si="176"/>
        <v>180</v>
      </c>
      <c r="K537" s="20">
        <f t="shared" si="176"/>
        <v>216</v>
      </c>
      <c r="L537" s="20">
        <f t="shared" si="176"/>
        <v>264</v>
      </c>
      <c r="M537" s="20">
        <f t="shared" si="176"/>
        <v>279</v>
      </c>
      <c r="N537" s="20">
        <f t="shared" si="176"/>
        <v>298</v>
      </c>
      <c r="O537" s="20">
        <f t="shared" si="176"/>
        <v>315</v>
      </c>
      <c r="P537" s="20">
        <f t="shared" si="176"/>
        <v>329</v>
      </c>
      <c r="Q537" s="20">
        <f t="shared" si="176"/>
        <v>302</v>
      </c>
      <c r="R537" s="20">
        <f t="shared" si="176"/>
        <v>346</v>
      </c>
      <c r="S537" s="20">
        <f t="shared" si="176"/>
        <v>325</v>
      </c>
      <c r="T537" s="20">
        <f t="shared" si="176"/>
        <v>372</v>
      </c>
      <c r="U537" s="20">
        <f t="shared" si="176"/>
        <v>375</v>
      </c>
      <c r="V537" s="20">
        <f t="shared" si="176"/>
        <v>329</v>
      </c>
      <c r="W537" s="20">
        <f t="shared" si="176"/>
        <v>127</v>
      </c>
      <c r="X537" s="20">
        <f t="shared" si="176"/>
        <v>125</v>
      </c>
      <c r="Y537" s="20">
        <f t="shared" si="176"/>
        <v>86</v>
      </c>
      <c r="Z537" s="20">
        <f t="shared" si="176"/>
        <v>129</v>
      </c>
      <c r="AA537" s="20">
        <f t="shared" si="176"/>
        <v>139</v>
      </c>
      <c r="AB537" s="20">
        <f t="shared" si="176"/>
        <v>100</v>
      </c>
      <c r="AC537" s="20">
        <f t="shared" si="176"/>
        <v>93</v>
      </c>
      <c r="AD537" s="20">
        <f t="shared" si="176"/>
        <v>69</v>
      </c>
      <c r="AE537" s="40">
        <f t="shared" si="176"/>
        <v>88</v>
      </c>
      <c r="AF537" s="40">
        <f t="shared" ref="AF537" si="177">AF402+AF410+AF418+AF426+AF434+AF442+AF450+AF458+AF466+AF474+AF482+AF490+AF498+AF506+AF514+AF522+AF530</f>
        <v>68</v>
      </c>
      <c r="AG537" s="40">
        <f t="shared" si="171"/>
        <v>41</v>
      </c>
      <c r="AH537" s="40">
        <f t="shared" si="171"/>
        <v>28</v>
      </c>
      <c r="AI537" s="42"/>
      <c r="AJ537" s="68"/>
    </row>
    <row r="538" spans="1:36" s="2" customFormat="1" ht="14.45" customHeight="1" x14ac:dyDescent="0.3">
      <c r="A538" s="41" t="s">
        <v>22</v>
      </c>
      <c r="B538" s="30"/>
      <c r="C538" s="24">
        <f t="shared" si="168"/>
        <v>0</v>
      </c>
      <c r="D538" s="24">
        <f t="shared" ref="D538:AE538" si="178">D403+D411+D419+D427+D435+D443+D451+D459+D467+D475+D483+D491+D499+D507+D515+D523+D531</f>
        <v>0</v>
      </c>
      <c r="E538" s="24">
        <f t="shared" si="178"/>
        <v>0</v>
      </c>
      <c r="F538" s="24">
        <f t="shared" si="178"/>
        <v>0</v>
      </c>
      <c r="G538" s="24">
        <f t="shared" si="178"/>
        <v>0</v>
      </c>
      <c r="H538" s="24">
        <f t="shared" si="178"/>
        <v>0</v>
      </c>
      <c r="I538" s="24">
        <f t="shared" si="178"/>
        <v>0</v>
      </c>
      <c r="J538" s="24">
        <f t="shared" si="178"/>
        <v>0</v>
      </c>
      <c r="K538" s="24">
        <f t="shared" si="178"/>
        <v>0</v>
      </c>
      <c r="L538" s="24">
        <f t="shared" si="178"/>
        <v>0</v>
      </c>
      <c r="M538" s="24">
        <f t="shared" si="178"/>
        <v>0</v>
      </c>
      <c r="N538" s="24">
        <f t="shared" si="178"/>
        <v>0</v>
      </c>
      <c r="O538" s="24">
        <f t="shared" si="178"/>
        <v>0</v>
      </c>
      <c r="P538" s="24">
        <f t="shared" si="178"/>
        <v>0</v>
      </c>
      <c r="Q538" s="24">
        <f t="shared" si="178"/>
        <v>0</v>
      </c>
      <c r="R538" s="24">
        <f t="shared" si="178"/>
        <v>0</v>
      </c>
      <c r="S538" s="24">
        <f t="shared" si="178"/>
        <v>0</v>
      </c>
      <c r="T538" s="24">
        <f t="shared" si="178"/>
        <v>0</v>
      </c>
      <c r="U538" s="24">
        <f t="shared" si="178"/>
        <v>0</v>
      </c>
      <c r="V538" s="24">
        <f t="shared" si="178"/>
        <v>0</v>
      </c>
      <c r="W538" s="24">
        <f t="shared" si="178"/>
        <v>0</v>
      </c>
      <c r="X538" s="24">
        <f t="shared" si="178"/>
        <v>23</v>
      </c>
      <c r="Y538" s="24">
        <f t="shared" si="178"/>
        <v>19</v>
      </c>
      <c r="Z538" s="24">
        <f t="shared" si="178"/>
        <v>0</v>
      </c>
      <c r="AA538" s="24">
        <f t="shared" si="178"/>
        <v>14</v>
      </c>
      <c r="AB538" s="24">
        <f t="shared" si="178"/>
        <v>11</v>
      </c>
      <c r="AC538" s="24">
        <f t="shared" si="178"/>
        <v>10</v>
      </c>
      <c r="AD538" s="24">
        <f t="shared" si="178"/>
        <v>9</v>
      </c>
      <c r="AE538" s="50">
        <f t="shared" si="178"/>
        <v>24</v>
      </c>
      <c r="AF538" s="50">
        <f t="shared" ref="AF538" si="179">AF403+AF411+AF419+AF427+AF435+AF443+AF451+AF459+AF467+AF475+AF483+AF491+AF499+AF507+AF515+AF523+AF531</f>
        <v>19</v>
      </c>
      <c r="AG538" s="50">
        <f t="shared" si="171"/>
        <v>17</v>
      </c>
      <c r="AH538" s="50">
        <f t="shared" si="171"/>
        <v>18</v>
      </c>
      <c r="AI538" s="42"/>
      <c r="AJ538" s="68"/>
    </row>
    <row r="539" spans="1:36" s="2" customFormat="1" ht="14.45" customHeight="1" x14ac:dyDescent="0.3">
      <c r="A539" s="39" t="s">
        <v>23</v>
      </c>
      <c r="B539" s="28"/>
      <c r="C539" s="20">
        <f t="shared" si="168"/>
        <v>0</v>
      </c>
      <c r="D539" s="20">
        <f t="shared" ref="D539:AE539" si="180">D404+D412+D420+D428+D436+D444+D452+D460+D468+D476+D484+D492+D500+D508+D516+D524+D532</f>
        <v>0</v>
      </c>
      <c r="E539" s="20">
        <f t="shared" si="180"/>
        <v>0</v>
      </c>
      <c r="F539" s="20">
        <f t="shared" si="180"/>
        <v>0</v>
      </c>
      <c r="G539" s="20">
        <f t="shared" si="180"/>
        <v>0</v>
      </c>
      <c r="H539" s="20">
        <f t="shared" si="180"/>
        <v>0</v>
      </c>
      <c r="I539" s="20">
        <f t="shared" si="180"/>
        <v>0</v>
      </c>
      <c r="J539" s="20">
        <f t="shared" si="180"/>
        <v>0</v>
      </c>
      <c r="K539" s="20">
        <f t="shared" si="180"/>
        <v>0</v>
      </c>
      <c r="L539" s="20">
        <f t="shared" si="180"/>
        <v>0</v>
      </c>
      <c r="M539" s="20">
        <f t="shared" si="180"/>
        <v>0</v>
      </c>
      <c r="N539" s="20">
        <f t="shared" si="180"/>
        <v>0</v>
      </c>
      <c r="O539" s="20">
        <f t="shared" si="180"/>
        <v>0</v>
      </c>
      <c r="P539" s="20">
        <f t="shared" si="180"/>
        <v>0</v>
      </c>
      <c r="Q539" s="20">
        <f t="shared" si="180"/>
        <v>0</v>
      </c>
      <c r="R539" s="20">
        <f t="shared" si="180"/>
        <v>0</v>
      </c>
      <c r="S539" s="20">
        <f t="shared" si="180"/>
        <v>0</v>
      </c>
      <c r="T539" s="20">
        <f t="shared" si="180"/>
        <v>0</v>
      </c>
      <c r="U539" s="20">
        <f t="shared" si="180"/>
        <v>0</v>
      </c>
      <c r="V539" s="20">
        <f t="shared" si="180"/>
        <v>0</v>
      </c>
      <c r="W539" s="20">
        <f t="shared" si="180"/>
        <v>71</v>
      </c>
      <c r="X539" s="20">
        <f t="shared" si="180"/>
        <v>139</v>
      </c>
      <c r="Y539" s="20">
        <f t="shared" si="180"/>
        <v>161</v>
      </c>
      <c r="Z539" s="20">
        <f t="shared" si="180"/>
        <v>150</v>
      </c>
      <c r="AA539" s="20">
        <f t="shared" si="180"/>
        <v>174</v>
      </c>
      <c r="AB539" s="20">
        <f t="shared" si="180"/>
        <v>246</v>
      </c>
      <c r="AC539" s="20">
        <f t="shared" si="180"/>
        <v>340</v>
      </c>
      <c r="AD539" s="20">
        <f t="shared" si="180"/>
        <v>442</v>
      </c>
      <c r="AE539" s="40">
        <f t="shared" si="180"/>
        <v>509</v>
      </c>
      <c r="AF539" s="40">
        <f t="shared" ref="AF539" si="181">AF404+AF412+AF420+AF428+AF436+AF444+AF452+AF460+AF468+AF476+AF484+AF492+AF500+AF508+AF516+AF524+AF532</f>
        <v>549</v>
      </c>
      <c r="AG539" s="40">
        <f t="shared" si="171"/>
        <v>600</v>
      </c>
      <c r="AH539" s="40">
        <f t="shared" si="171"/>
        <v>624</v>
      </c>
      <c r="AI539" s="42"/>
      <c r="AJ539" s="68"/>
    </row>
    <row r="540" spans="1:36" s="2" customFormat="1" ht="14.45" customHeight="1" x14ac:dyDescent="0.3">
      <c r="A540" s="59" t="s">
        <v>121</v>
      </c>
      <c r="B540" s="60"/>
      <c r="C540" s="27">
        <f t="shared" si="168"/>
        <v>0</v>
      </c>
      <c r="D540" s="27">
        <f t="shared" ref="D540:AE540" si="182">D405+D413+D421+D429+D437+D445+D453+D461+D469+D477+D485+D493+D501+D509+D517+D525+D533</f>
        <v>0</v>
      </c>
      <c r="E540" s="27">
        <f t="shared" si="182"/>
        <v>0</v>
      </c>
      <c r="F540" s="27">
        <f t="shared" si="182"/>
        <v>0</v>
      </c>
      <c r="G540" s="27">
        <f t="shared" si="182"/>
        <v>0</v>
      </c>
      <c r="H540" s="27">
        <f t="shared" si="182"/>
        <v>0</v>
      </c>
      <c r="I540" s="27">
        <f t="shared" si="182"/>
        <v>0</v>
      </c>
      <c r="J540" s="27">
        <f t="shared" si="182"/>
        <v>0</v>
      </c>
      <c r="K540" s="27">
        <f t="shared" si="182"/>
        <v>0</v>
      </c>
      <c r="L540" s="27">
        <f t="shared" si="182"/>
        <v>0</v>
      </c>
      <c r="M540" s="27">
        <f t="shared" si="182"/>
        <v>0</v>
      </c>
      <c r="N540" s="27">
        <f t="shared" si="182"/>
        <v>0</v>
      </c>
      <c r="O540" s="27">
        <f t="shared" si="182"/>
        <v>0</v>
      </c>
      <c r="P540" s="27">
        <f t="shared" si="182"/>
        <v>0</v>
      </c>
      <c r="Q540" s="27">
        <f t="shared" si="182"/>
        <v>0</v>
      </c>
      <c r="R540" s="27">
        <f t="shared" si="182"/>
        <v>0</v>
      </c>
      <c r="S540" s="27">
        <f t="shared" si="182"/>
        <v>0</v>
      </c>
      <c r="T540" s="27">
        <f t="shared" si="182"/>
        <v>0</v>
      </c>
      <c r="U540" s="27">
        <f t="shared" si="182"/>
        <v>0</v>
      </c>
      <c r="V540" s="27">
        <f t="shared" si="182"/>
        <v>0</v>
      </c>
      <c r="W540" s="27">
        <f t="shared" si="182"/>
        <v>0</v>
      </c>
      <c r="X540" s="27">
        <f t="shared" si="182"/>
        <v>0</v>
      </c>
      <c r="Y540" s="27">
        <f t="shared" si="182"/>
        <v>0</v>
      </c>
      <c r="Z540" s="27">
        <f t="shared" si="182"/>
        <v>0</v>
      </c>
      <c r="AA540" s="27">
        <f t="shared" si="182"/>
        <v>0</v>
      </c>
      <c r="AB540" s="27">
        <f t="shared" si="182"/>
        <v>0</v>
      </c>
      <c r="AC540" s="27">
        <f t="shared" si="182"/>
        <v>0</v>
      </c>
      <c r="AD540" s="27">
        <f t="shared" si="182"/>
        <v>0</v>
      </c>
      <c r="AE540" s="61">
        <f t="shared" si="182"/>
        <v>30</v>
      </c>
      <c r="AF540" s="61">
        <f t="shared" ref="AF540" si="183">AF405+AF413+AF421+AF429+AF437+AF445+AF453+AF461+AF469+AF477+AF485+AF493+AF501+AF509+AF517+AF525+AF533</f>
        <v>27</v>
      </c>
      <c r="AG540" s="61">
        <f t="shared" si="171"/>
        <v>22</v>
      </c>
      <c r="AH540" s="61">
        <f t="shared" si="171"/>
        <v>19</v>
      </c>
      <c r="AI540" s="42"/>
      <c r="AJ540" s="68"/>
    </row>
    <row r="541" spans="1:36" s="3" customFormat="1" ht="14.45" customHeight="1" x14ac:dyDescent="0.3">
      <c r="A541" s="41" t="s">
        <v>24</v>
      </c>
      <c r="B541" s="32"/>
      <c r="C541" s="25">
        <f>SUM(C534:C540)</f>
        <v>1847</v>
      </c>
      <c r="D541" s="25">
        <f t="shared" ref="D541:AE541" si="184">SUM(D534:D540)</f>
        <v>2025</v>
      </c>
      <c r="E541" s="25">
        <f t="shared" si="184"/>
        <v>2161</v>
      </c>
      <c r="F541" s="25">
        <f t="shared" si="184"/>
        <v>2043</v>
      </c>
      <c r="G541" s="25">
        <f t="shared" si="184"/>
        <v>2096</v>
      </c>
      <c r="H541" s="25">
        <f t="shared" si="184"/>
        <v>2169</v>
      </c>
      <c r="I541" s="25">
        <f t="shared" si="184"/>
        <v>2276</v>
      </c>
      <c r="J541" s="25">
        <f t="shared" si="184"/>
        <v>2286</v>
      </c>
      <c r="K541" s="25">
        <f t="shared" si="184"/>
        <v>2271</v>
      </c>
      <c r="L541" s="25">
        <f t="shared" si="184"/>
        <v>2322</v>
      </c>
      <c r="M541" s="25">
        <f t="shared" si="184"/>
        <v>2391</v>
      </c>
      <c r="N541" s="25">
        <f t="shared" si="184"/>
        <v>2463</v>
      </c>
      <c r="O541" s="25">
        <f t="shared" si="184"/>
        <v>2512</v>
      </c>
      <c r="P541" s="25">
        <f t="shared" si="184"/>
        <v>2693</v>
      </c>
      <c r="Q541" s="25">
        <f t="shared" si="184"/>
        <v>2571</v>
      </c>
      <c r="R541" s="25">
        <f t="shared" si="184"/>
        <v>2516</v>
      </c>
      <c r="S541" s="25">
        <f t="shared" si="184"/>
        <v>2365</v>
      </c>
      <c r="T541" s="25">
        <f t="shared" si="184"/>
        <v>2380</v>
      </c>
      <c r="U541" s="25">
        <f t="shared" si="184"/>
        <v>2391</v>
      </c>
      <c r="V541" s="25">
        <f t="shared" si="184"/>
        <v>2337</v>
      </c>
      <c r="W541" s="25">
        <f t="shared" si="184"/>
        <v>2386</v>
      </c>
      <c r="X541" s="25">
        <f t="shared" si="184"/>
        <v>2527</v>
      </c>
      <c r="Y541" s="25">
        <f t="shared" si="184"/>
        <v>2390</v>
      </c>
      <c r="Z541" s="25">
        <f t="shared" si="184"/>
        <v>2365</v>
      </c>
      <c r="AA541" s="25">
        <f t="shared" si="184"/>
        <v>2382</v>
      </c>
      <c r="AB541" s="25">
        <f t="shared" si="184"/>
        <v>2380</v>
      </c>
      <c r="AC541" s="25">
        <f t="shared" si="184"/>
        <v>2472</v>
      </c>
      <c r="AD541" s="25">
        <f t="shared" si="184"/>
        <v>2458</v>
      </c>
      <c r="AE541" s="51">
        <f t="shared" si="184"/>
        <v>2453</v>
      </c>
      <c r="AF541" s="51">
        <f t="shared" ref="AF541:AH541" si="185">SUM(AF534:AF540)</f>
        <v>2513</v>
      </c>
      <c r="AG541" s="51">
        <f t="shared" ref="AG541" si="186">SUM(AG534:AG540)</f>
        <v>2471</v>
      </c>
      <c r="AH541" s="51">
        <f t="shared" si="185"/>
        <v>2415</v>
      </c>
      <c r="AI541" s="65"/>
      <c r="AJ541" s="65"/>
    </row>
    <row r="542" spans="1:36" s="3" customFormat="1" ht="14.45" customHeight="1" x14ac:dyDescent="0.3">
      <c r="A542" s="71" t="s">
        <v>101</v>
      </c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65"/>
      <c r="AJ542" s="65"/>
    </row>
    <row r="543" spans="1:36" s="1" customFormat="1" ht="14.45" customHeight="1" x14ac:dyDescent="0.15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64"/>
      <c r="AJ543" s="64"/>
    </row>
    <row r="544" spans="1:36" s="2" customFormat="1" ht="14.45" customHeight="1" x14ac:dyDescent="0.3">
      <c r="A544" s="44" t="s">
        <v>8</v>
      </c>
      <c r="B544" s="45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46"/>
      <c r="AF544" s="46"/>
      <c r="AG544" s="46"/>
      <c r="AH544" s="46"/>
      <c r="AI544" s="16"/>
      <c r="AJ544" s="16"/>
    </row>
    <row r="545" spans="1:36" s="2" customFormat="1" ht="14.45" customHeight="1" x14ac:dyDescent="0.3">
      <c r="A545" s="41"/>
      <c r="B545" s="29" t="s">
        <v>6</v>
      </c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42">
        <v>0</v>
      </c>
      <c r="AF545" s="42">
        <v>0</v>
      </c>
      <c r="AG545" s="42">
        <v>0</v>
      </c>
      <c r="AH545" s="42">
        <v>0</v>
      </c>
      <c r="AI545" s="16"/>
      <c r="AJ545" s="16"/>
    </row>
    <row r="546" spans="1:36" s="2" customFormat="1" ht="14.45" customHeight="1" x14ac:dyDescent="0.3">
      <c r="A546" s="44"/>
      <c r="B546" s="45" t="s">
        <v>7</v>
      </c>
      <c r="C546" s="22">
        <v>0</v>
      </c>
      <c r="D546" s="22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22">
        <v>0</v>
      </c>
      <c r="W546" s="22">
        <v>0</v>
      </c>
      <c r="X546" s="22">
        <v>0</v>
      </c>
      <c r="Y546" s="22">
        <v>0</v>
      </c>
      <c r="Z546" s="22">
        <v>0</v>
      </c>
      <c r="AA546" s="22">
        <v>0</v>
      </c>
      <c r="AB546" s="22">
        <v>0</v>
      </c>
      <c r="AC546" s="22">
        <v>0</v>
      </c>
      <c r="AD546" s="22">
        <v>0</v>
      </c>
      <c r="AE546" s="46">
        <v>0</v>
      </c>
      <c r="AF546" s="46">
        <v>0</v>
      </c>
      <c r="AG546" s="46">
        <v>0</v>
      </c>
      <c r="AH546" s="46">
        <v>0</v>
      </c>
      <c r="AI546" s="16"/>
      <c r="AJ546" s="16"/>
    </row>
    <row r="547" spans="1:36" s="2" customFormat="1" ht="14.45" customHeight="1" x14ac:dyDescent="0.3">
      <c r="A547" s="41"/>
      <c r="B547" s="29" t="s">
        <v>1</v>
      </c>
      <c r="C547" s="35">
        <v>99</v>
      </c>
      <c r="D547" s="35">
        <v>71</v>
      </c>
      <c r="E547" s="35">
        <v>68</v>
      </c>
      <c r="F547" s="35">
        <v>73</v>
      </c>
      <c r="G547" s="35">
        <v>60</v>
      </c>
      <c r="H547" s="35">
        <v>60</v>
      </c>
      <c r="I547" s="35">
        <v>53</v>
      </c>
      <c r="J547" s="35">
        <v>49</v>
      </c>
      <c r="K547" s="35">
        <v>50</v>
      </c>
      <c r="L547" s="35">
        <v>44</v>
      </c>
      <c r="M547" s="35">
        <v>41</v>
      </c>
      <c r="N547" s="35">
        <v>39</v>
      </c>
      <c r="O547" s="35">
        <v>36</v>
      </c>
      <c r="P547" s="35">
        <v>468</v>
      </c>
      <c r="Q547" s="35">
        <v>29</v>
      </c>
      <c r="R547" s="35">
        <v>0</v>
      </c>
      <c r="S547" s="35">
        <v>1</v>
      </c>
      <c r="T547" s="35">
        <v>0</v>
      </c>
      <c r="U547" s="35">
        <v>2</v>
      </c>
      <c r="V547" s="35">
        <v>2</v>
      </c>
      <c r="W547" s="35">
        <v>0</v>
      </c>
      <c r="X547" s="35">
        <v>0</v>
      </c>
      <c r="Y547" s="35">
        <v>0</v>
      </c>
      <c r="Z547" s="35">
        <v>0</v>
      </c>
      <c r="AA547" s="35">
        <v>1</v>
      </c>
      <c r="AB547" s="35">
        <v>0</v>
      </c>
      <c r="AC547" s="35">
        <v>0</v>
      </c>
      <c r="AD547" s="35">
        <v>0</v>
      </c>
      <c r="AE547" s="42">
        <v>0</v>
      </c>
      <c r="AF547" s="42">
        <v>0</v>
      </c>
      <c r="AG547" s="42">
        <v>0</v>
      </c>
      <c r="AH547" s="42">
        <v>0</v>
      </c>
      <c r="AI547" s="16"/>
      <c r="AJ547" s="16"/>
    </row>
    <row r="548" spans="1:36" s="2" customFormat="1" ht="14.45" customHeight="1" x14ac:dyDescent="0.3">
      <c r="A548" s="44"/>
      <c r="B548" s="45" t="s">
        <v>2</v>
      </c>
      <c r="C548" s="22">
        <v>0</v>
      </c>
      <c r="D548" s="22">
        <v>0</v>
      </c>
      <c r="E548" s="22">
        <v>0</v>
      </c>
      <c r="F548" s="22">
        <v>0</v>
      </c>
      <c r="G548" s="22">
        <v>0</v>
      </c>
      <c r="H548" s="22">
        <v>0</v>
      </c>
      <c r="I548" s="22">
        <v>0</v>
      </c>
      <c r="J548" s="22">
        <v>0</v>
      </c>
      <c r="K548" s="22">
        <v>0</v>
      </c>
      <c r="L548" s="22">
        <v>0</v>
      </c>
      <c r="M548" s="22">
        <v>0</v>
      </c>
      <c r="N548" s="22">
        <v>0</v>
      </c>
      <c r="O548" s="22">
        <v>0</v>
      </c>
      <c r="P548" s="22">
        <v>77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22">
        <v>0</v>
      </c>
      <c r="W548" s="22">
        <v>0</v>
      </c>
      <c r="X548" s="22">
        <v>0</v>
      </c>
      <c r="Y548" s="22">
        <v>0</v>
      </c>
      <c r="Z548" s="22">
        <v>0</v>
      </c>
      <c r="AA548" s="22">
        <v>0</v>
      </c>
      <c r="AB548" s="22">
        <v>0</v>
      </c>
      <c r="AC548" s="22">
        <v>0</v>
      </c>
      <c r="AD548" s="22">
        <v>0</v>
      </c>
      <c r="AE548" s="46">
        <v>0</v>
      </c>
      <c r="AF548" s="46">
        <v>0</v>
      </c>
      <c r="AG548" s="46">
        <v>0</v>
      </c>
      <c r="AH548" s="46">
        <v>0</v>
      </c>
      <c r="AI548" s="16"/>
      <c r="AJ548" s="16"/>
    </row>
    <row r="549" spans="1:36" s="2" customFormat="1" ht="14.45" customHeight="1" x14ac:dyDescent="0.3">
      <c r="A549" s="41"/>
      <c r="B549" s="29" t="s">
        <v>3</v>
      </c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42">
        <v>0</v>
      </c>
      <c r="AF549" s="42">
        <v>0</v>
      </c>
      <c r="AG549" s="42">
        <v>0</v>
      </c>
      <c r="AH549" s="42">
        <v>0</v>
      </c>
      <c r="AI549" s="16"/>
      <c r="AJ549" s="16"/>
    </row>
    <row r="550" spans="1:36" s="2" customFormat="1" ht="14.45" customHeight="1" x14ac:dyDescent="0.3">
      <c r="A550" s="44"/>
      <c r="B550" s="45" t="s">
        <v>4</v>
      </c>
      <c r="C550" s="22">
        <v>0</v>
      </c>
      <c r="D550" s="22">
        <v>0</v>
      </c>
      <c r="E550" s="22"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22">
        <v>0</v>
      </c>
      <c r="W550" s="22">
        <v>0</v>
      </c>
      <c r="X550" s="22">
        <v>0</v>
      </c>
      <c r="Y550" s="22">
        <v>0</v>
      </c>
      <c r="Z550" s="22">
        <v>0</v>
      </c>
      <c r="AA550" s="22">
        <v>0</v>
      </c>
      <c r="AB550" s="22">
        <v>0</v>
      </c>
      <c r="AC550" s="22">
        <v>0</v>
      </c>
      <c r="AD550" s="22">
        <v>0</v>
      </c>
      <c r="AE550" s="46">
        <v>0</v>
      </c>
      <c r="AF550" s="46">
        <v>0</v>
      </c>
      <c r="AG550" s="46">
        <v>0</v>
      </c>
      <c r="AH550" s="46">
        <v>0</v>
      </c>
      <c r="AI550" s="16"/>
      <c r="AJ550" s="16"/>
    </row>
    <row r="551" spans="1:36" s="2" customFormat="1" ht="14.45" customHeight="1" x14ac:dyDescent="0.3">
      <c r="A551" s="44"/>
      <c r="B551" s="45" t="s">
        <v>120</v>
      </c>
      <c r="C551" s="22">
        <v>0</v>
      </c>
      <c r="D551" s="22">
        <v>0</v>
      </c>
      <c r="E551" s="22">
        <v>0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22">
        <v>0</v>
      </c>
      <c r="W551" s="22">
        <v>0</v>
      </c>
      <c r="X551" s="22">
        <v>0</v>
      </c>
      <c r="Y551" s="22">
        <v>0</v>
      </c>
      <c r="Z551" s="22">
        <v>0</v>
      </c>
      <c r="AA551" s="22">
        <v>0</v>
      </c>
      <c r="AB551" s="22">
        <v>0</v>
      </c>
      <c r="AC551" s="22">
        <v>0</v>
      </c>
      <c r="AD551" s="22">
        <v>0</v>
      </c>
      <c r="AE551" s="46">
        <v>0</v>
      </c>
      <c r="AF551" s="46">
        <v>0</v>
      </c>
      <c r="AG551" s="46">
        <v>0</v>
      </c>
      <c r="AH551" s="46">
        <v>0</v>
      </c>
      <c r="AI551" s="16"/>
      <c r="AJ551" s="16"/>
    </row>
    <row r="552" spans="1:36" s="2" customFormat="1" ht="14.45" customHeight="1" x14ac:dyDescent="0.3">
      <c r="A552" s="41" t="s">
        <v>64</v>
      </c>
      <c r="B552" s="29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42"/>
      <c r="AF552" s="42"/>
      <c r="AG552" s="42"/>
      <c r="AH552" s="42"/>
      <c r="AI552" s="16"/>
      <c r="AJ552" s="16"/>
    </row>
    <row r="553" spans="1:36" s="2" customFormat="1" ht="14.45" customHeight="1" x14ac:dyDescent="0.3">
      <c r="A553" s="44"/>
      <c r="B553" s="45" t="s">
        <v>6</v>
      </c>
      <c r="C553" s="22">
        <v>0</v>
      </c>
      <c r="D553" s="22">
        <v>0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22">
        <v>31</v>
      </c>
      <c r="W553" s="22">
        <v>39</v>
      </c>
      <c r="X553" s="22">
        <v>32</v>
      </c>
      <c r="Y553" s="22">
        <v>1</v>
      </c>
      <c r="Z553" s="22">
        <v>20</v>
      </c>
      <c r="AA553" s="22">
        <v>0</v>
      </c>
      <c r="AB553" s="22">
        <v>0</v>
      </c>
      <c r="AC553" s="22">
        <v>0</v>
      </c>
      <c r="AD553" s="22">
        <v>0</v>
      </c>
      <c r="AE553" s="46">
        <v>0</v>
      </c>
      <c r="AF553" s="46">
        <v>0</v>
      </c>
      <c r="AG553" s="46">
        <v>0</v>
      </c>
      <c r="AH553" s="46">
        <v>0</v>
      </c>
      <c r="AI553" s="16"/>
      <c r="AJ553" s="16"/>
    </row>
    <row r="554" spans="1:36" s="2" customFormat="1" ht="14.45" customHeight="1" x14ac:dyDescent="0.3">
      <c r="A554" s="41"/>
      <c r="B554" s="29" t="s">
        <v>7</v>
      </c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37</v>
      </c>
      <c r="W554" s="35">
        <v>64</v>
      </c>
      <c r="X554" s="35">
        <v>51</v>
      </c>
      <c r="Y554" s="35">
        <v>45</v>
      </c>
      <c r="Z554" s="35">
        <v>32</v>
      </c>
      <c r="AA554" s="35">
        <v>44</v>
      </c>
      <c r="AB554" s="35">
        <v>0</v>
      </c>
      <c r="AC554" s="35">
        <v>0</v>
      </c>
      <c r="AD554" s="35">
        <v>0</v>
      </c>
      <c r="AE554" s="42">
        <v>0</v>
      </c>
      <c r="AF554" s="42">
        <v>0</v>
      </c>
      <c r="AG554" s="42">
        <v>0</v>
      </c>
      <c r="AH554" s="42">
        <v>0</v>
      </c>
      <c r="AI554" s="16"/>
      <c r="AJ554" s="16"/>
    </row>
    <row r="555" spans="1:36" s="2" customFormat="1" ht="14.45" customHeight="1" x14ac:dyDescent="0.3">
      <c r="A555" s="44"/>
      <c r="B555" s="45" t="s">
        <v>1</v>
      </c>
      <c r="C555" s="22">
        <v>333</v>
      </c>
      <c r="D555" s="22">
        <v>382</v>
      </c>
      <c r="E555" s="22">
        <v>310</v>
      </c>
      <c r="F555" s="22">
        <v>197</v>
      </c>
      <c r="G555" s="22">
        <v>238</v>
      </c>
      <c r="H555" s="22">
        <v>238</v>
      </c>
      <c r="I555" s="22">
        <v>306</v>
      </c>
      <c r="J555" s="22">
        <v>166</v>
      </c>
      <c r="K555" s="22">
        <v>107</v>
      </c>
      <c r="L555" s="22">
        <v>169</v>
      </c>
      <c r="M555" s="22">
        <v>244</v>
      </c>
      <c r="N555" s="22">
        <v>215</v>
      </c>
      <c r="O555" s="22">
        <v>230</v>
      </c>
      <c r="P555" s="22">
        <v>210</v>
      </c>
      <c r="Q555" s="22">
        <v>245</v>
      </c>
      <c r="R555" s="22">
        <v>146</v>
      </c>
      <c r="S555" s="22">
        <v>157</v>
      </c>
      <c r="T555" s="22">
        <v>193</v>
      </c>
      <c r="U555" s="22">
        <v>237</v>
      </c>
      <c r="V555" s="22">
        <v>137</v>
      </c>
      <c r="W555" s="22">
        <v>172</v>
      </c>
      <c r="X555" s="22">
        <v>161</v>
      </c>
      <c r="Y555" s="22">
        <v>94</v>
      </c>
      <c r="Z555" s="22">
        <v>168</v>
      </c>
      <c r="AA555" s="22">
        <v>146</v>
      </c>
      <c r="AB555" s="22">
        <v>0</v>
      </c>
      <c r="AC555" s="22">
        <v>0</v>
      </c>
      <c r="AD555" s="22">
        <v>0</v>
      </c>
      <c r="AE555" s="46">
        <v>0</v>
      </c>
      <c r="AF555" s="46">
        <v>0</v>
      </c>
      <c r="AG555" s="46">
        <v>0</v>
      </c>
      <c r="AH555" s="46">
        <v>0</v>
      </c>
      <c r="AI555" s="16"/>
      <c r="AJ555" s="16"/>
    </row>
    <row r="556" spans="1:36" s="2" customFormat="1" ht="14.45" customHeight="1" x14ac:dyDescent="0.3">
      <c r="A556" s="41"/>
      <c r="B556" s="29" t="s">
        <v>2</v>
      </c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58</v>
      </c>
      <c r="K556" s="35">
        <v>63</v>
      </c>
      <c r="L556" s="35">
        <v>69</v>
      </c>
      <c r="M556" s="35">
        <v>60</v>
      </c>
      <c r="N556" s="35">
        <v>53</v>
      </c>
      <c r="O556" s="35">
        <v>59</v>
      </c>
      <c r="P556" s="35">
        <v>37</v>
      </c>
      <c r="Q556" s="35">
        <v>44</v>
      </c>
      <c r="R556" s="35">
        <v>107</v>
      </c>
      <c r="S556" s="35">
        <v>63</v>
      </c>
      <c r="T556" s="35">
        <v>96</v>
      </c>
      <c r="U556" s="35">
        <v>49</v>
      </c>
      <c r="V556" s="35">
        <v>16</v>
      </c>
      <c r="W556" s="35">
        <v>0</v>
      </c>
      <c r="X556" s="35">
        <v>57</v>
      </c>
      <c r="Y556" s="35">
        <v>0</v>
      </c>
      <c r="Z556" s="35">
        <v>39</v>
      </c>
      <c r="AA556" s="35">
        <v>25</v>
      </c>
      <c r="AB556" s="35">
        <v>0</v>
      </c>
      <c r="AC556" s="35">
        <v>0</v>
      </c>
      <c r="AD556" s="35">
        <v>0</v>
      </c>
      <c r="AE556" s="42">
        <v>0</v>
      </c>
      <c r="AF556" s="42">
        <v>0</v>
      </c>
      <c r="AG556" s="42">
        <v>0</v>
      </c>
      <c r="AH556" s="42">
        <v>0</v>
      </c>
      <c r="AI556" s="16"/>
      <c r="AJ556" s="16"/>
    </row>
    <row r="557" spans="1:36" s="2" customFormat="1" ht="14.45" customHeight="1" x14ac:dyDescent="0.3">
      <c r="A557" s="44"/>
      <c r="B557" s="45" t="s">
        <v>3</v>
      </c>
      <c r="C557" s="22">
        <v>0</v>
      </c>
      <c r="D557" s="22">
        <v>0</v>
      </c>
      <c r="E557" s="22">
        <v>0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22">
        <v>0</v>
      </c>
      <c r="W557" s="22">
        <v>0</v>
      </c>
      <c r="X557" s="22">
        <v>23</v>
      </c>
      <c r="Y557" s="22">
        <v>0</v>
      </c>
      <c r="Z557" s="22">
        <v>0</v>
      </c>
      <c r="AA557" s="22">
        <v>0</v>
      </c>
      <c r="AB557" s="22">
        <v>0</v>
      </c>
      <c r="AC557" s="22">
        <v>0</v>
      </c>
      <c r="AD557" s="22">
        <v>0</v>
      </c>
      <c r="AE557" s="46">
        <v>0</v>
      </c>
      <c r="AF557" s="46">
        <v>0</v>
      </c>
      <c r="AG557" s="46">
        <v>0</v>
      </c>
      <c r="AH557" s="46">
        <v>0</v>
      </c>
      <c r="AI557" s="16"/>
      <c r="AJ557" s="16"/>
    </row>
    <row r="558" spans="1:36" s="2" customFormat="1" ht="14.45" customHeight="1" x14ac:dyDescent="0.3">
      <c r="A558" s="41"/>
      <c r="B558" s="29" t="s">
        <v>4</v>
      </c>
      <c r="C558" s="35">
        <v>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71</v>
      </c>
      <c r="X558" s="35">
        <v>70</v>
      </c>
      <c r="Y558" s="35">
        <v>39</v>
      </c>
      <c r="Z558" s="35">
        <v>3</v>
      </c>
      <c r="AA558" s="35">
        <v>32</v>
      </c>
      <c r="AB558" s="35">
        <v>0</v>
      </c>
      <c r="AC558" s="35">
        <v>0</v>
      </c>
      <c r="AD558" s="35">
        <v>0</v>
      </c>
      <c r="AE558" s="42">
        <v>0</v>
      </c>
      <c r="AF558" s="42">
        <v>0</v>
      </c>
      <c r="AG558" s="42">
        <v>0</v>
      </c>
      <c r="AH558" s="42">
        <v>0</v>
      </c>
      <c r="AI558" s="16"/>
      <c r="AJ558" s="16"/>
    </row>
    <row r="559" spans="1:36" s="2" customFormat="1" ht="14.45" customHeight="1" x14ac:dyDescent="0.3">
      <c r="A559" s="41"/>
      <c r="B559" s="29" t="s">
        <v>120</v>
      </c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42">
        <v>0</v>
      </c>
      <c r="AF559" s="42">
        <v>0</v>
      </c>
      <c r="AG559" s="42">
        <v>0</v>
      </c>
      <c r="AH559" s="42">
        <v>0</v>
      </c>
      <c r="AI559" s="16"/>
      <c r="AJ559" s="16"/>
    </row>
    <row r="560" spans="1:36" s="2" customFormat="1" ht="14.45" customHeight="1" x14ac:dyDescent="0.3">
      <c r="A560" s="44" t="s">
        <v>65</v>
      </c>
      <c r="B560" s="45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46"/>
      <c r="AF560" s="46"/>
      <c r="AG560" s="46"/>
      <c r="AH560" s="46"/>
      <c r="AI560" s="16"/>
      <c r="AJ560" s="16"/>
    </row>
    <row r="561" spans="1:36" s="2" customFormat="1" ht="14.45" customHeight="1" x14ac:dyDescent="0.3">
      <c r="A561" s="41"/>
      <c r="B561" s="29" t="s">
        <v>6</v>
      </c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27</v>
      </c>
      <c r="W561" s="35">
        <v>28</v>
      </c>
      <c r="X561" s="35">
        <v>33</v>
      </c>
      <c r="Y561" s="35">
        <v>26</v>
      </c>
      <c r="Z561" s="35">
        <v>1</v>
      </c>
      <c r="AA561" s="35">
        <v>22</v>
      </c>
      <c r="AB561" s="35">
        <v>0</v>
      </c>
      <c r="AC561" s="35">
        <v>0</v>
      </c>
      <c r="AD561" s="35">
        <v>0</v>
      </c>
      <c r="AE561" s="42">
        <v>0</v>
      </c>
      <c r="AF561" s="42">
        <v>0</v>
      </c>
      <c r="AG561" s="42">
        <v>0</v>
      </c>
      <c r="AH561" s="42">
        <v>0</v>
      </c>
      <c r="AI561" s="16"/>
      <c r="AJ561" s="16"/>
    </row>
    <row r="562" spans="1:36" s="2" customFormat="1" ht="14.45" customHeight="1" x14ac:dyDescent="0.3">
      <c r="A562" s="44"/>
      <c r="B562" s="45" t="s">
        <v>7</v>
      </c>
      <c r="C562" s="22">
        <v>0</v>
      </c>
      <c r="D562" s="22">
        <v>0</v>
      </c>
      <c r="E562" s="22">
        <v>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22">
        <v>0</v>
      </c>
      <c r="W562" s="22">
        <v>34</v>
      </c>
      <c r="X562" s="22">
        <v>62</v>
      </c>
      <c r="Y562" s="22">
        <v>47</v>
      </c>
      <c r="Z562" s="22">
        <v>40</v>
      </c>
      <c r="AA562" s="22">
        <v>29</v>
      </c>
      <c r="AB562" s="22">
        <v>40</v>
      </c>
      <c r="AC562" s="22">
        <v>39</v>
      </c>
      <c r="AD562" s="22">
        <v>45</v>
      </c>
      <c r="AE562" s="46">
        <v>22</v>
      </c>
      <c r="AF562" s="46">
        <v>26</v>
      </c>
      <c r="AG562" s="46">
        <v>43</v>
      </c>
      <c r="AH562" s="46">
        <v>42</v>
      </c>
      <c r="AI562" s="16"/>
      <c r="AJ562" s="16"/>
    </row>
    <row r="563" spans="1:36" s="2" customFormat="1" ht="14.45" customHeight="1" x14ac:dyDescent="0.3">
      <c r="A563" s="41"/>
      <c r="B563" s="29" t="s">
        <v>1</v>
      </c>
      <c r="C563" s="35">
        <v>232</v>
      </c>
      <c r="D563" s="35">
        <v>252</v>
      </c>
      <c r="E563" s="35">
        <v>300</v>
      </c>
      <c r="F563" s="35">
        <v>211</v>
      </c>
      <c r="G563" s="35">
        <v>167</v>
      </c>
      <c r="H563" s="35">
        <v>198</v>
      </c>
      <c r="I563" s="35">
        <v>205</v>
      </c>
      <c r="J563" s="35">
        <v>209</v>
      </c>
      <c r="K563" s="35">
        <v>151</v>
      </c>
      <c r="L563" s="35">
        <v>90</v>
      </c>
      <c r="M563" s="35">
        <v>143</v>
      </c>
      <c r="N563" s="35">
        <v>220</v>
      </c>
      <c r="O563" s="35">
        <v>190</v>
      </c>
      <c r="P563" s="35">
        <v>163</v>
      </c>
      <c r="Q563" s="35">
        <v>365</v>
      </c>
      <c r="R563" s="35">
        <v>207</v>
      </c>
      <c r="S563" s="35">
        <v>126</v>
      </c>
      <c r="T563" s="35">
        <v>139</v>
      </c>
      <c r="U563" s="35">
        <v>166</v>
      </c>
      <c r="V563" s="35">
        <v>179</v>
      </c>
      <c r="W563" s="35">
        <v>130</v>
      </c>
      <c r="X563" s="35">
        <v>152</v>
      </c>
      <c r="Y563" s="35">
        <v>139</v>
      </c>
      <c r="Z563" s="35">
        <v>84</v>
      </c>
      <c r="AA563" s="35">
        <v>153</v>
      </c>
      <c r="AB563" s="35">
        <v>192</v>
      </c>
      <c r="AC563" s="35">
        <v>168</v>
      </c>
      <c r="AD563" s="35">
        <v>164</v>
      </c>
      <c r="AE563" s="42">
        <v>125</v>
      </c>
      <c r="AF563" s="42">
        <v>165</v>
      </c>
      <c r="AG563" s="42">
        <v>144</v>
      </c>
      <c r="AH563" s="42">
        <v>150</v>
      </c>
      <c r="AI563" s="16"/>
      <c r="AJ563" s="16"/>
    </row>
    <row r="564" spans="1:36" s="2" customFormat="1" ht="14.45" customHeight="1" x14ac:dyDescent="0.3">
      <c r="A564" s="44"/>
      <c r="B564" s="45" t="s">
        <v>2</v>
      </c>
      <c r="C564" s="22">
        <v>0</v>
      </c>
      <c r="D564" s="22">
        <v>0</v>
      </c>
      <c r="E564" s="22">
        <v>0</v>
      </c>
      <c r="F564" s="22">
        <v>0</v>
      </c>
      <c r="G564" s="22">
        <v>0</v>
      </c>
      <c r="H564" s="22">
        <v>0</v>
      </c>
      <c r="I564" s="22">
        <v>0</v>
      </c>
      <c r="J564" s="22">
        <v>42</v>
      </c>
      <c r="K564" s="22">
        <v>35</v>
      </c>
      <c r="L564" s="22">
        <v>48</v>
      </c>
      <c r="M564" s="22">
        <v>50</v>
      </c>
      <c r="N564" s="22">
        <v>44</v>
      </c>
      <c r="O564" s="22">
        <v>40</v>
      </c>
      <c r="P564" s="22">
        <v>30</v>
      </c>
      <c r="Q564" s="22">
        <v>62</v>
      </c>
      <c r="R564" s="22">
        <v>32</v>
      </c>
      <c r="S564" s="22">
        <v>79</v>
      </c>
      <c r="T564" s="22">
        <v>53</v>
      </c>
      <c r="U564" s="22">
        <v>83</v>
      </c>
      <c r="V564" s="22">
        <v>36</v>
      </c>
      <c r="W564" s="22">
        <v>13</v>
      </c>
      <c r="X564" s="22">
        <v>0</v>
      </c>
      <c r="Y564" s="22">
        <v>46</v>
      </c>
      <c r="Z564" s="22">
        <v>0</v>
      </c>
      <c r="AA564" s="22">
        <v>37</v>
      </c>
      <c r="AB564" s="22">
        <v>0</v>
      </c>
      <c r="AC564" s="22">
        <v>0</v>
      </c>
      <c r="AD564" s="22">
        <v>0</v>
      </c>
      <c r="AE564" s="46">
        <v>40</v>
      </c>
      <c r="AF564" s="46">
        <v>0</v>
      </c>
      <c r="AG564" s="46">
        <v>0</v>
      </c>
      <c r="AH564" s="46">
        <v>0</v>
      </c>
      <c r="AI564" s="16"/>
      <c r="AJ564" s="16"/>
    </row>
    <row r="565" spans="1:36" s="2" customFormat="1" ht="14.45" customHeight="1" x14ac:dyDescent="0.3">
      <c r="A565" s="41"/>
      <c r="B565" s="29" t="s">
        <v>3</v>
      </c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19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42">
        <v>16</v>
      </c>
      <c r="AF565" s="42">
        <v>0</v>
      </c>
      <c r="AG565" s="42">
        <v>0</v>
      </c>
      <c r="AH565" s="42">
        <v>0</v>
      </c>
      <c r="AI565" s="16"/>
      <c r="AJ565" s="16"/>
    </row>
    <row r="566" spans="1:36" s="2" customFormat="1" ht="14.45" customHeight="1" x14ac:dyDescent="0.3">
      <c r="A566" s="44"/>
      <c r="B566" s="45" t="s">
        <v>4</v>
      </c>
      <c r="C566" s="22">
        <v>0</v>
      </c>
      <c r="D566" s="22">
        <v>0</v>
      </c>
      <c r="E566" s="22">
        <v>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22">
        <v>0</v>
      </c>
      <c r="W566" s="22">
        <v>0</v>
      </c>
      <c r="X566" s="22">
        <v>69</v>
      </c>
      <c r="Y566" s="22">
        <v>62</v>
      </c>
      <c r="Z566" s="22">
        <v>35</v>
      </c>
      <c r="AA566" s="22">
        <v>3</v>
      </c>
      <c r="AB566" s="22">
        <v>82</v>
      </c>
      <c r="AC566" s="22">
        <v>106</v>
      </c>
      <c r="AD566" s="22">
        <v>125</v>
      </c>
      <c r="AE566" s="46">
        <v>93</v>
      </c>
      <c r="AF566" s="46">
        <v>64</v>
      </c>
      <c r="AG566" s="46">
        <v>86</v>
      </c>
      <c r="AH566" s="46">
        <v>89</v>
      </c>
      <c r="AI566" s="16"/>
      <c r="AJ566" s="16"/>
    </row>
    <row r="567" spans="1:36" s="2" customFormat="1" ht="14.45" customHeight="1" x14ac:dyDescent="0.3">
      <c r="A567" s="44"/>
      <c r="B567" s="45" t="s">
        <v>120</v>
      </c>
      <c r="C567" s="22">
        <v>0</v>
      </c>
      <c r="D567" s="22">
        <v>0</v>
      </c>
      <c r="E567" s="22">
        <v>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22">
        <v>0</v>
      </c>
      <c r="W567" s="22">
        <v>0</v>
      </c>
      <c r="X567" s="22">
        <v>0</v>
      </c>
      <c r="Y567" s="22">
        <v>0</v>
      </c>
      <c r="Z567" s="22">
        <v>0</v>
      </c>
      <c r="AA567" s="22">
        <v>0</v>
      </c>
      <c r="AB567" s="22">
        <v>0</v>
      </c>
      <c r="AC567" s="22">
        <v>0</v>
      </c>
      <c r="AD567" s="22">
        <v>0</v>
      </c>
      <c r="AE567" s="46">
        <v>30</v>
      </c>
      <c r="AF567" s="46">
        <v>0</v>
      </c>
      <c r="AG567" s="46">
        <v>0</v>
      </c>
      <c r="AH567" s="46">
        <v>0</v>
      </c>
      <c r="AI567" s="16"/>
      <c r="AJ567" s="16"/>
    </row>
    <row r="568" spans="1:36" s="2" customFormat="1" ht="14.45" customHeight="1" x14ac:dyDescent="0.3">
      <c r="A568" s="41" t="s">
        <v>66</v>
      </c>
      <c r="B568" s="2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62"/>
      <c r="AE568" s="63"/>
      <c r="AF568" s="63"/>
      <c r="AG568" s="63"/>
      <c r="AH568" s="63"/>
      <c r="AI568" s="16"/>
      <c r="AJ568" s="16"/>
    </row>
    <row r="569" spans="1:36" s="2" customFormat="1" ht="14.45" customHeight="1" x14ac:dyDescent="0.3">
      <c r="A569" s="44"/>
      <c r="B569" s="45" t="s">
        <v>6</v>
      </c>
      <c r="C569" s="22">
        <v>0</v>
      </c>
      <c r="D569" s="22">
        <v>0</v>
      </c>
      <c r="E569" s="22">
        <v>0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22">
        <v>23</v>
      </c>
      <c r="W569" s="22">
        <v>26</v>
      </c>
      <c r="X569" s="22">
        <v>26</v>
      </c>
      <c r="Y569" s="22">
        <v>29</v>
      </c>
      <c r="Z569" s="22">
        <v>22</v>
      </c>
      <c r="AA569" s="22">
        <v>1</v>
      </c>
      <c r="AB569" s="22">
        <v>0</v>
      </c>
      <c r="AC569" s="22">
        <v>0</v>
      </c>
      <c r="AD569" s="22">
        <v>0</v>
      </c>
      <c r="AE569" s="46">
        <v>0</v>
      </c>
      <c r="AF569" s="46">
        <v>0</v>
      </c>
      <c r="AG569" s="46">
        <v>0</v>
      </c>
      <c r="AH569" s="46">
        <v>0</v>
      </c>
      <c r="AI569" s="16"/>
      <c r="AJ569" s="16"/>
    </row>
    <row r="570" spans="1:36" s="2" customFormat="1" ht="14.45" customHeight="1" x14ac:dyDescent="0.3">
      <c r="A570" s="41"/>
      <c r="B570" s="29" t="s">
        <v>7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26</v>
      </c>
      <c r="X570" s="35">
        <v>27</v>
      </c>
      <c r="Y570" s="35">
        <v>56</v>
      </c>
      <c r="Z570" s="35">
        <v>40</v>
      </c>
      <c r="AA570" s="35">
        <v>36</v>
      </c>
      <c r="AB570" s="35">
        <v>42</v>
      </c>
      <c r="AC570" s="35">
        <v>38</v>
      </c>
      <c r="AD570" s="35">
        <v>37</v>
      </c>
      <c r="AE570" s="42">
        <v>37</v>
      </c>
      <c r="AF570" s="42">
        <v>18</v>
      </c>
      <c r="AG570" s="42">
        <v>22</v>
      </c>
      <c r="AH570" s="42">
        <v>37</v>
      </c>
      <c r="AI570" s="16"/>
      <c r="AJ570" s="16"/>
    </row>
    <row r="571" spans="1:36" s="2" customFormat="1" ht="14.45" customHeight="1" x14ac:dyDescent="0.3">
      <c r="A571" s="44"/>
      <c r="B571" s="45" t="s">
        <v>1</v>
      </c>
      <c r="C571" s="22">
        <v>165</v>
      </c>
      <c r="D571" s="22">
        <v>228</v>
      </c>
      <c r="E571" s="22">
        <v>229</v>
      </c>
      <c r="F571" s="22">
        <v>262</v>
      </c>
      <c r="G571" s="22">
        <v>201</v>
      </c>
      <c r="H571" s="22">
        <v>155</v>
      </c>
      <c r="I571" s="22">
        <v>168</v>
      </c>
      <c r="J571" s="22">
        <v>145</v>
      </c>
      <c r="K571" s="22">
        <v>195</v>
      </c>
      <c r="L571" s="22">
        <v>137</v>
      </c>
      <c r="M571" s="22">
        <v>86</v>
      </c>
      <c r="N571" s="22">
        <v>131</v>
      </c>
      <c r="O571" s="22">
        <v>205</v>
      </c>
      <c r="P571" s="22">
        <v>183</v>
      </c>
      <c r="Q571" s="22">
        <v>177</v>
      </c>
      <c r="R571" s="22">
        <v>362</v>
      </c>
      <c r="S571" s="22">
        <v>177</v>
      </c>
      <c r="T571" s="22">
        <v>117</v>
      </c>
      <c r="U571" s="22">
        <v>124</v>
      </c>
      <c r="V571" s="22">
        <v>138</v>
      </c>
      <c r="W571" s="22">
        <v>169</v>
      </c>
      <c r="X571" s="22">
        <v>117</v>
      </c>
      <c r="Y571" s="22">
        <v>140</v>
      </c>
      <c r="Z571" s="22">
        <v>126</v>
      </c>
      <c r="AA571" s="22">
        <v>82</v>
      </c>
      <c r="AB571" s="22">
        <v>128</v>
      </c>
      <c r="AC571" s="22">
        <v>183</v>
      </c>
      <c r="AD571" s="22">
        <v>146</v>
      </c>
      <c r="AE571" s="46">
        <v>140</v>
      </c>
      <c r="AF571" s="46">
        <v>109</v>
      </c>
      <c r="AG571" s="46">
        <v>144</v>
      </c>
      <c r="AH571" s="46">
        <v>123</v>
      </c>
      <c r="AI571" s="16"/>
      <c r="AJ571" s="16"/>
    </row>
    <row r="572" spans="1:36" s="2" customFormat="1" ht="14.45" customHeight="1" x14ac:dyDescent="0.3">
      <c r="A572" s="41"/>
      <c r="B572" s="29" t="s">
        <v>2</v>
      </c>
      <c r="C572" s="35">
        <v>0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24</v>
      </c>
      <c r="K572" s="35">
        <v>37</v>
      </c>
      <c r="L572" s="35">
        <v>36</v>
      </c>
      <c r="M572" s="35">
        <v>42</v>
      </c>
      <c r="N572" s="35">
        <v>48</v>
      </c>
      <c r="O572" s="35">
        <v>37</v>
      </c>
      <c r="P572" s="35">
        <v>34</v>
      </c>
      <c r="Q572" s="35">
        <v>30</v>
      </c>
      <c r="R572" s="35">
        <v>59</v>
      </c>
      <c r="S572" s="35">
        <v>28</v>
      </c>
      <c r="T572" s="35">
        <v>69</v>
      </c>
      <c r="U572" s="35">
        <v>45</v>
      </c>
      <c r="V572" s="35">
        <v>70</v>
      </c>
      <c r="W572" s="35">
        <v>3</v>
      </c>
      <c r="X572" s="35">
        <v>12</v>
      </c>
      <c r="Y572" s="35">
        <v>0</v>
      </c>
      <c r="Z572" s="35">
        <v>45</v>
      </c>
      <c r="AA572" s="35">
        <v>0</v>
      </c>
      <c r="AB572" s="35">
        <v>20</v>
      </c>
      <c r="AC572" s="35">
        <v>0</v>
      </c>
      <c r="AD572" s="35">
        <v>0</v>
      </c>
      <c r="AE572" s="42">
        <v>0</v>
      </c>
      <c r="AF572" s="42">
        <v>30</v>
      </c>
      <c r="AG572" s="42">
        <v>0</v>
      </c>
      <c r="AH572" s="42">
        <v>0</v>
      </c>
      <c r="AI572" s="16"/>
      <c r="AJ572" s="16"/>
    </row>
    <row r="573" spans="1:36" s="2" customFormat="1" ht="14.45" customHeight="1" x14ac:dyDescent="0.3">
      <c r="A573" s="44"/>
      <c r="B573" s="45" t="s">
        <v>3</v>
      </c>
      <c r="C573" s="22">
        <v>0</v>
      </c>
      <c r="D573" s="22">
        <v>0</v>
      </c>
      <c r="E573" s="22">
        <v>0</v>
      </c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2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22">
        <v>0</v>
      </c>
      <c r="W573" s="22">
        <v>0</v>
      </c>
      <c r="X573" s="22">
        <v>0</v>
      </c>
      <c r="Y573" s="22">
        <v>0</v>
      </c>
      <c r="Z573" s="22">
        <v>14</v>
      </c>
      <c r="AA573" s="22">
        <v>0</v>
      </c>
      <c r="AB573" s="22">
        <v>0</v>
      </c>
      <c r="AC573" s="22">
        <v>0</v>
      </c>
      <c r="AD573" s="22">
        <v>0</v>
      </c>
      <c r="AE573" s="46">
        <v>0</v>
      </c>
      <c r="AF573" s="46">
        <v>15</v>
      </c>
      <c r="AG573" s="46">
        <v>0</v>
      </c>
      <c r="AH573" s="46">
        <v>0</v>
      </c>
      <c r="AI573" s="16"/>
      <c r="AJ573" s="16"/>
    </row>
    <row r="574" spans="1:36" s="2" customFormat="1" ht="14.45" customHeight="1" x14ac:dyDescent="0.3">
      <c r="A574" s="41"/>
      <c r="B574" s="29" t="s">
        <v>4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60</v>
      </c>
      <c r="Z574" s="35">
        <v>55</v>
      </c>
      <c r="AA574" s="35">
        <v>34</v>
      </c>
      <c r="AB574" s="35">
        <v>29</v>
      </c>
      <c r="AC574" s="35">
        <v>80</v>
      </c>
      <c r="AD574" s="35">
        <v>102</v>
      </c>
      <c r="AE574" s="42">
        <v>121</v>
      </c>
      <c r="AF574" s="42">
        <v>88</v>
      </c>
      <c r="AG574" s="42">
        <v>61</v>
      </c>
      <c r="AH574" s="42">
        <v>76</v>
      </c>
      <c r="AI574" s="16"/>
      <c r="AJ574" s="16"/>
    </row>
    <row r="575" spans="1:36" s="2" customFormat="1" ht="14.45" customHeight="1" x14ac:dyDescent="0.3">
      <c r="A575" s="41"/>
      <c r="B575" s="29" t="s">
        <v>120</v>
      </c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42">
        <v>0</v>
      </c>
      <c r="AF575" s="42">
        <v>27</v>
      </c>
      <c r="AG575" s="42">
        <v>0</v>
      </c>
      <c r="AH575" s="42">
        <v>0</v>
      </c>
      <c r="AI575" s="16"/>
      <c r="AJ575" s="16"/>
    </row>
    <row r="576" spans="1:36" s="2" customFormat="1" ht="14.45" customHeight="1" x14ac:dyDescent="0.3">
      <c r="A576" s="44" t="s">
        <v>67</v>
      </c>
      <c r="B576" s="45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46"/>
      <c r="AF576" s="46"/>
      <c r="AG576" s="46"/>
      <c r="AH576" s="46"/>
      <c r="AI576" s="16"/>
      <c r="AJ576" s="16"/>
    </row>
    <row r="577" spans="1:36" s="2" customFormat="1" ht="14.45" customHeight="1" x14ac:dyDescent="0.3">
      <c r="A577" s="41"/>
      <c r="B577" s="29" t="s">
        <v>6</v>
      </c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21</v>
      </c>
      <c r="X577" s="35">
        <v>27</v>
      </c>
      <c r="Y577" s="35">
        <v>25</v>
      </c>
      <c r="Z577" s="35">
        <v>28</v>
      </c>
      <c r="AA577" s="35">
        <v>21</v>
      </c>
      <c r="AB577" s="35">
        <v>20</v>
      </c>
      <c r="AC577" s="35">
        <v>0</v>
      </c>
      <c r="AD577" s="35">
        <v>0</v>
      </c>
      <c r="AE577" s="42">
        <v>0</v>
      </c>
      <c r="AF577" s="42">
        <v>0</v>
      </c>
      <c r="AG577" s="42">
        <v>0</v>
      </c>
      <c r="AH577" s="42">
        <v>0</v>
      </c>
      <c r="AI577" s="16"/>
      <c r="AJ577" s="16"/>
    </row>
    <row r="578" spans="1:36" s="2" customFormat="1" ht="14.45" customHeight="1" x14ac:dyDescent="0.3">
      <c r="A578" s="44"/>
      <c r="B578" s="45" t="s">
        <v>7</v>
      </c>
      <c r="C578" s="22">
        <v>0</v>
      </c>
      <c r="D578" s="22">
        <v>0</v>
      </c>
      <c r="E578" s="22">
        <v>0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22">
        <v>0</v>
      </c>
      <c r="W578" s="22">
        <v>41</v>
      </c>
      <c r="X578" s="22">
        <v>25</v>
      </c>
      <c r="Y578" s="22">
        <v>28</v>
      </c>
      <c r="Z578" s="22">
        <v>55</v>
      </c>
      <c r="AA578" s="22">
        <v>33</v>
      </c>
      <c r="AB578" s="22">
        <v>27</v>
      </c>
      <c r="AC578" s="22">
        <v>39</v>
      </c>
      <c r="AD578" s="22">
        <v>36</v>
      </c>
      <c r="AE578" s="46">
        <v>36</v>
      </c>
      <c r="AF578" s="46">
        <v>36</v>
      </c>
      <c r="AG578" s="46">
        <v>16</v>
      </c>
      <c r="AH578" s="46">
        <v>21</v>
      </c>
      <c r="AI578" s="16"/>
      <c r="AJ578" s="16"/>
    </row>
    <row r="579" spans="1:36" s="2" customFormat="1" ht="14.45" customHeight="1" x14ac:dyDescent="0.3">
      <c r="A579" s="41"/>
      <c r="B579" s="29" t="s">
        <v>1</v>
      </c>
      <c r="C579" s="35">
        <v>314</v>
      </c>
      <c r="D579" s="35">
        <v>137</v>
      </c>
      <c r="E579" s="35">
        <v>210</v>
      </c>
      <c r="F579" s="35">
        <v>202</v>
      </c>
      <c r="G579" s="35">
        <v>236</v>
      </c>
      <c r="H579" s="35">
        <v>186</v>
      </c>
      <c r="I579" s="35">
        <v>147</v>
      </c>
      <c r="J579" s="35">
        <v>133</v>
      </c>
      <c r="K579" s="35">
        <v>135</v>
      </c>
      <c r="L579" s="35">
        <v>188</v>
      </c>
      <c r="M579" s="35">
        <v>126</v>
      </c>
      <c r="N579" s="35">
        <v>79</v>
      </c>
      <c r="O579" s="35">
        <v>126</v>
      </c>
      <c r="P579" s="35">
        <v>125</v>
      </c>
      <c r="Q579" s="35">
        <v>150</v>
      </c>
      <c r="R579" s="35">
        <v>175</v>
      </c>
      <c r="S579" s="35">
        <v>328</v>
      </c>
      <c r="T579" s="35">
        <v>169</v>
      </c>
      <c r="U579" s="35">
        <v>110</v>
      </c>
      <c r="V579" s="35">
        <v>113</v>
      </c>
      <c r="W579" s="35">
        <v>132</v>
      </c>
      <c r="X579" s="35">
        <v>165</v>
      </c>
      <c r="Y579" s="35">
        <v>109</v>
      </c>
      <c r="Z579" s="35">
        <v>141</v>
      </c>
      <c r="AA579" s="35">
        <v>121</v>
      </c>
      <c r="AB579" s="35">
        <v>146</v>
      </c>
      <c r="AC579" s="35">
        <v>120</v>
      </c>
      <c r="AD579" s="35">
        <v>175</v>
      </c>
      <c r="AE579" s="42">
        <v>134</v>
      </c>
      <c r="AF579" s="42">
        <v>134</v>
      </c>
      <c r="AG579" s="42">
        <v>100</v>
      </c>
      <c r="AH579" s="42">
        <v>131</v>
      </c>
      <c r="AI579" s="16"/>
      <c r="AJ579" s="16"/>
    </row>
    <row r="580" spans="1:36" s="2" customFormat="1" ht="14.45" customHeight="1" x14ac:dyDescent="0.3">
      <c r="A580" s="44"/>
      <c r="B580" s="45" t="s">
        <v>2</v>
      </c>
      <c r="C580" s="22">
        <v>0</v>
      </c>
      <c r="D580" s="22">
        <v>0</v>
      </c>
      <c r="E580" s="22"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22</v>
      </c>
      <c r="K580" s="22">
        <v>24</v>
      </c>
      <c r="L580" s="22">
        <v>35</v>
      </c>
      <c r="M580" s="22">
        <v>27</v>
      </c>
      <c r="N580" s="22">
        <v>40</v>
      </c>
      <c r="O580" s="22">
        <v>47</v>
      </c>
      <c r="P580" s="22">
        <v>44</v>
      </c>
      <c r="Q580" s="22">
        <v>23</v>
      </c>
      <c r="R580" s="22">
        <v>28</v>
      </c>
      <c r="S580" s="22">
        <v>53</v>
      </c>
      <c r="T580" s="22">
        <v>25</v>
      </c>
      <c r="U580" s="22">
        <v>65</v>
      </c>
      <c r="V580" s="22">
        <v>45</v>
      </c>
      <c r="W580" s="22">
        <v>27</v>
      </c>
      <c r="X580" s="22">
        <v>1</v>
      </c>
      <c r="Y580" s="22">
        <v>12</v>
      </c>
      <c r="Z580" s="22">
        <v>0</v>
      </c>
      <c r="AA580" s="22">
        <v>45</v>
      </c>
      <c r="AB580" s="22">
        <v>33</v>
      </c>
      <c r="AC580" s="22">
        <v>17</v>
      </c>
      <c r="AD580" s="22">
        <v>0</v>
      </c>
      <c r="AE580" s="46">
        <v>0</v>
      </c>
      <c r="AF580" s="46">
        <v>0</v>
      </c>
      <c r="AG580" s="46">
        <v>24</v>
      </c>
      <c r="AH580" s="46">
        <v>0</v>
      </c>
      <c r="AI580" s="16"/>
      <c r="AJ580" s="16"/>
    </row>
    <row r="581" spans="1:36" s="2" customFormat="1" ht="14.45" customHeight="1" x14ac:dyDescent="0.3">
      <c r="A581" s="41"/>
      <c r="B581" s="29" t="s">
        <v>3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14</v>
      </c>
      <c r="AB581" s="35">
        <v>0</v>
      </c>
      <c r="AC581" s="35">
        <v>0</v>
      </c>
      <c r="AD581" s="35">
        <v>0</v>
      </c>
      <c r="AE581" s="42">
        <v>0</v>
      </c>
      <c r="AF581" s="42">
        <v>0</v>
      </c>
      <c r="AG581" s="42">
        <v>14</v>
      </c>
      <c r="AH581" s="42">
        <v>0</v>
      </c>
      <c r="AI581" s="16"/>
      <c r="AJ581" s="16"/>
    </row>
    <row r="582" spans="1:36" s="2" customFormat="1" ht="14.45" customHeight="1" x14ac:dyDescent="0.3">
      <c r="A582" s="44"/>
      <c r="B582" s="45" t="s">
        <v>4</v>
      </c>
      <c r="C582" s="22">
        <v>0</v>
      </c>
      <c r="D582" s="22">
        <v>0</v>
      </c>
      <c r="E582" s="22">
        <v>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22">
        <v>0</v>
      </c>
      <c r="W582" s="22">
        <v>0</v>
      </c>
      <c r="X582" s="22">
        <v>0</v>
      </c>
      <c r="Y582" s="22">
        <v>0</v>
      </c>
      <c r="Z582" s="22">
        <v>57</v>
      </c>
      <c r="AA582" s="22">
        <v>54</v>
      </c>
      <c r="AB582" s="22">
        <v>3</v>
      </c>
      <c r="AC582" s="22">
        <v>27</v>
      </c>
      <c r="AD582" s="22">
        <v>75</v>
      </c>
      <c r="AE582" s="46">
        <v>95</v>
      </c>
      <c r="AF582" s="46">
        <v>114</v>
      </c>
      <c r="AG582" s="46">
        <v>83</v>
      </c>
      <c r="AH582" s="46">
        <v>56</v>
      </c>
      <c r="AI582" s="16"/>
      <c r="AJ582" s="16"/>
    </row>
    <row r="583" spans="1:36" s="2" customFormat="1" ht="14.45" customHeight="1" x14ac:dyDescent="0.3">
      <c r="A583" s="44"/>
      <c r="B583" s="45" t="s">
        <v>120</v>
      </c>
      <c r="C583" s="22">
        <v>0</v>
      </c>
      <c r="D583" s="22">
        <v>0</v>
      </c>
      <c r="E583" s="22">
        <v>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22">
        <v>0</v>
      </c>
      <c r="W583" s="22">
        <v>0</v>
      </c>
      <c r="X583" s="22">
        <v>0</v>
      </c>
      <c r="Y583" s="22">
        <v>0</v>
      </c>
      <c r="Z583" s="22">
        <v>0</v>
      </c>
      <c r="AA583" s="22">
        <v>0</v>
      </c>
      <c r="AB583" s="22">
        <v>0</v>
      </c>
      <c r="AC583" s="22">
        <v>0</v>
      </c>
      <c r="AD583" s="22">
        <v>0</v>
      </c>
      <c r="AE583" s="46">
        <v>0</v>
      </c>
      <c r="AF583" s="46">
        <v>0</v>
      </c>
      <c r="AG583" s="46">
        <v>22</v>
      </c>
      <c r="AH583" s="46">
        <v>0</v>
      </c>
      <c r="AI583" s="16"/>
      <c r="AJ583" s="16"/>
    </row>
    <row r="584" spans="1:36" s="2" customFormat="1" ht="14.45" customHeight="1" x14ac:dyDescent="0.3">
      <c r="A584" s="41" t="s">
        <v>68</v>
      </c>
      <c r="B584" s="29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42"/>
      <c r="AF584" s="42"/>
      <c r="AG584" s="42"/>
      <c r="AH584" s="42"/>
      <c r="AI584" s="16"/>
      <c r="AJ584" s="16"/>
    </row>
    <row r="585" spans="1:36" s="2" customFormat="1" ht="14.45" customHeight="1" x14ac:dyDescent="0.3">
      <c r="A585" s="44"/>
      <c r="B585" s="45" t="s">
        <v>6</v>
      </c>
      <c r="C585" s="22">
        <v>0</v>
      </c>
      <c r="D585" s="22">
        <v>0</v>
      </c>
      <c r="E585" s="22">
        <v>0</v>
      </c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22">
        <v>0</v>
      </c>
      <c r="W585" s="22">
        <v>0</v>
      </c>
      <c r="X585" s="22">
        <v>22</v>
      </c>
      <c r="Y585" s="22">
        <v>26</v>
      </c>
      <c r="Z585" s="22">
        <v>25</v>
      </c>
      <c r="AA585" s="22">
        <v>28</v>
      </c>
      <c r="AB585" s="22">
        <v>1</v>
      </c>
      <c r="AC585" s="22">
        <v>19</v>
      </c>
      <c r="AD585" s="22">
        <v>0</v>
      </c>
      <c r="AE585" s="46">
        <v>0</v>
      </c>
      <c r="AF585" s="46">
        <v>0</v>
      </c>
      <c r="AG585" s="46">
        <v>0</v>
      </c>
      <c r="AH585" s="46">
        <v>0</v>
      </c>
      <c r="AI585" s="16"/>
      <c r="AJ585" s="16"/>
    </row>
    <row r="586" spans="1:36" s="2" customFormat="1" ht="14.45" customHeight="1" x14ac:dyDescent="0.3">
      <c r="A586" s="41"/>
      <c r="B586" s="29" t="s">
        <v>7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29</v>
      </c>
      <c r="X586" s="35">
        <v>44</v>
      </c>
      <c r="Y586" s="35">
        <v>25</v>
      </c>
      <c r="Z586" s="35">
        <v>28</v>
      </c>
      <c r="AA586" s="35">
        <v>51</v>
      </c>
      <c r="AB586" s="35">
        <v>35</v>
      </c>
      <c r="AC586" s="35">
        <v>26</v>
      </c>
      <c r="AD586" s="35">
        <v>36</v>
      </c>
      <c r="AE586" s="42">
        <v>34</v>
      </c>
      <c r="AF586" s="42">
        <v>35</v>
      </c>
      <c r="AG586" s="42">
        <v>36</v>
      </c>
      <c r="AH586" s="42">
        <v>16</v>
      </c>
      <c r="AI586" s="16"/>
      <c r="AJ586" s="16"/>
    </row>
    <row r="587" spans="1:36" s="2" customFormat="1" ht="14.45" customHeight="1" x14ac:dyDescent="0.3">
      <c r="A587" s="44"/>
      <c r="B587" s="45" t="s">
        <v>1</v>
      </c>
      <c r="C587" s="22">
        <v>159</v>
      </c>
      <c r="D587" s="22">
        <v>290</v>
      </c>
      <c r="E587" s="22">
        <v>129</v>
      </c>
      <c r="F587" s="22">
        <v>183</v>
      </c>
      <c r="G587" s="22">
        <v>183</v>
      </c>
      <c r="H587" s="22">
        <v>219</v>
      </c>
      <c r="I587" s="22">
        <v>173</v>
      </c>
      <c r="J587" s="22">
        <v>115</v>
      </c>
      <c r="K587" s="22">
        <v>129</v>
      </c>
      <c r="L587" s="22">
        <v>132</v>
      </c>
      <c r="M587" s="22">
        <v>173</v>
      </c>
      <c r="N587" s="22">
        <v>123</v>
      </c>
      <c r="O587" s="22">
        <v>74</v>
      </c>
      <c r="P587" s="22">
        <v>74</v>
      </c>
      <c r="Q587" s="22">
        <v>184</v>
      </c>
      <c r="R587" s="22">
        <v>146</v>
      </c>
      <c r="S587" s="22">
        <v>167</v>
      </c>
      <c r="T587" s="22">
        <v>300</v>
      </c>
      <c r="U587" s="22">
        <v>163</v>
      </c>
      <c r="V587" s="22">
        <v>104</v>
      </c>
      <c r="W587" s="22">
        <v>107</v>
      </c>
      <c r="X587" s="22">
        <v>130</v>
      </c>
      <c r="Y587" s="22">
        <v>155</v>
      </c>
      <c r="Z587" s="22">
        <v>107</v>
      </c>
      <c r="AA587" s="22">
        <v>132</v>
      </c>
      <c r="AB587" s="22">
        <v>75</v>
      </c>
      <c r="AC587" s="22">
        <v>141</v>
      </c>
      <c r="AD587" s="22">
        <v>114</v>
      </c>
      <c r="AE587" s="46">
        <v>166</v>
      </c>
      <c r="AF587" s="46">
        <v>126</v>
      </c>
      <c r="AG587" s="46">
        <v>125</v>
      </c>
      <c r="AH587" s="46">
        <v>95</v>
      </c>
      <c r="AI587" s="16"/>
      <c r="AJ587" s="16"/>
    </row>
    <row r="588" spans="1:36" s="2" customFormat="1" ht="14.45" customHeight="1" x14ac:dyDescent="0.3">
      <c r="A588" s="41"/>
      <c r="B588" s="29" t="s">
        <v>2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16</v>
      </c>
      <c r="K588" s="35">
        <v>24</v>
      </c>
      <c r="L588" s="35">
        <v>24</v>
      </c>
      <c r="M588" s="35">
        <v>30</v>
      </c>
      <c r="N588" s="35">
        <v>28</v>
      </c>
      <c r="O588" s="35">
        <v>37</v>
      </c>
      <c r="P588" s="35">
        <v>32</v>
      </c>
      <c r="Q588" s="35">
        <v>34</v>
      </c>
      <c r="R588" s="35">
        <v>21</v>
      </c>
      <c r="S588" s="35">
        <v>23</v>
      </c>
      <c r="T588" s="35">
        <v>42</v>
      </c>
      <c r="U588" s="35">
        <v>23</v>
      </c>
      <c r="V588" s="35">
        <v>56</v>
      </c>
      <c r="W588" s="35">
        <v>10</v>
      </c>
      <c r="X588" s="35">
        <v>20</v>
      </c>
      <c r="Y588" s="35">
        <v>0</v>
      </c>
      <c r="Z588" s="35">
        <v>10</v>
      </c>
      <c r="AA588" s="35">
        <v>0</v>
      </c>
      <c r="AB588" s="35">
        <v>0</v>
      </c>
      <c r="AC588" s="35">
        <v>32</v>
      </c>
      <c r="AD588" s="35">
        <v>17</v>
      </c>
      <c r="AE588" s="42">
        <v>0</v>
      </c>
      <c r="AF588" s="42">
        <v>0</v>
      </c>
      <c r="AG588" s="42">
        <v>0</v>
      </c>
      <c r="AH588" s="42">
        <v>20</v>
      </c>
      <c r="AI588" s="16"/>
      <c r="AJ588" s="16"/>
    </row>
    <row r="589" spans="1:36" s="2" customFormat="1" ht="14.45" customHeight="1" x14ac:dyDescent="0.3">
      <c r="A589" s="44"/>
      <c r="B589" s="45" t="s">
        <v>3</v>
      </c>
      <c r="C589" s="22">
        <v>0</v>
      </c>
      <c r="D589" s="22">
        <v>0</v>
      </c>
      <c r="E589" s="22">
        <v>0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22">
        <v>0</v>
      </c>
      <c r="W589" s="22">
        <v>0</v>
      </c>
      <c r="X589" s="22">
        <v>0</v>
      </c>
      <c r="Y589" s="22">
        <v>0</v>
      </c>
      <c r="Z589" s="22">
        <v>0</v>
      </c>
      <c r="AA589" s="22">
        <v>0</v>
      </c>
      <c r="AB589" s="22">
        <v>0</v>
      </c>
      <c r="AC589" s="22">
        <v>0</v>
      </c>
      <c r="AD589" s="22">
        <v>0</v>
      </c>
      <c r="AE589" s="46">
        <v>0</v>
      </c>
      <c r="AF589" s="46">
        <v>0</v>
      </c>
      <c r="AG589" s="46">
        <v>0</v>
      </c>
      <c r="AH589" s="46">
        <v>14</v>
      </c>
      <c r="AI589" s="16"/>
      <c r="AJ589" s="16"/>
    </row>
    <row r="590" spans="1:36" s="2" customFormat="1" ht="14.45" customHeight="1" x14ac:dyDescent="0.3">
      <c r="A590" s="41"/>
      <c r="B590" s="29" t="s">
        <v>4</v>
      </c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51</v>
      </c>
      <c r="AB590" s="35">
        <v>34</v>
      </c>
      <c r="AC590" s="35">
        <v>2</v>
      </c>
      <c r="AD590" s="35">
        <v>25</v>
      </c>
      <c r="AE590" s="42">
        <v>68</v>
      </c>
      <c r="AF590" s="42">
        <v>93</v>
      </c>
      <c r="AG590" s="42">
        <v>113</v>
      </c>
      <c r="AH590" s="42">
        <v>72</v>
      </c>
      <c r="AI590" s="16"/>
      <c r="AJ590" s="16"/>
    </row>
    <row r="591" spans="1:36" s="2" customFormat="1" ht="14.45" customHeight="1" x14ac:dyDescent="0.3">
      <c r="A591" s="41"/>
      <c r="B591" s="29" t="s">
        <v>120</v>
      </c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42">
        <v>0</v>
      </c>
      <c r="AF591" s="42">
        <v>0</v>
      </c>
      <c r="AG591" s="42">
        <v>0</v>
      </c>
      <c r="AH591" s="42">
        <v>19</v>
      </c>
      <c r="AI591" s="16"/>
      <c r="AJ591" s="16"/>
    </row>
    <row r="592" spans="1:36" s="2" customFormat="1" ht="14.45" customHeight="1" x14ac:dyDescent="0.3">
      <c r="A592" s="44" t="s">
        <v>69</v>
      </c>
      <c r="B592" s="45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46"/>
      <c r="AF592" s="46"/>
      <c r="AG592" s="46"/>
      <c r="AH592" s="46"/>
      <c r="AI592" s="16"/>
      <c r="AJ592" s="16"/>
    </row>
    <row r="593" spans="1:36" s="2" customFormat="1" ht="14.45" customHeight="1" x14ac:dyDescent="0.3">
      <c r="A593" s="49"/>
      <c r="B593" s="29" t="s">
        <v>6</v>
      </c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21</v>
      </c>
      <c r="Z593" s="35">
        <v>47</v>
      </c>
      <c r="AA593" s="35">
        <v>49</v>
      </c>
      <c r="AB593" s="35">
        <v>46</v>
      </c>
      <c r="AC593" s="35">
        <v>23</v>
      </c>
      <c r="AD593" s="35">
        <v>20</v>
      </c>
      <c r="AE593" s="42">
        <v>18</v>
      </c>
      <c r="AF593" s="42">
        <v>0</v>
      </c>
      <c r="AG593" s="42">
        <v>0</v>
      </c>
      <c r="AH593" s="42">
        <v>0</v>
      </c>
      <c r="AI593" s="16"/>
      <c r="AJ593" s="16"/>
    </row>
    <row r="594" spans="1:36" s="2" customFormat="1" ht="14.45" customHeight="1" x14ac:dyDescent="0.3">
      <c r="A594" s="44"/>
      <c r="B594" s="45" t="s">
        <v>7</v>
      </c>
      <c r="C594" s="22">
        <v>0</v>
      </c>
      <c r="D594" s="22">
        <v>0</v>
      </c>
      <c r="E594" s="22">
        <v>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22">
        <v>0</v>
      </c>
      <c r="W594" s="22">
        <v>29</v>
      </c>
      <c r="X594" s="22">
        <v>50</v>
      </c>
      <c r="Y594" s="22">
        <v>74</v>
      </c>
      <c r="Z594" s="22">
        <v>66</v>
      </c>
      <c r="AA594" s="22">
        <v>51</v>
      </c>
      <c r="AB594" s="22">
        <v>85</v>
      </c>
      <c r="AC594" s="22">
        <v>71</v>
      </c>
      <c r="AD594" s="22">
        <v>58</v>
      </c>
      <c r="AE594" s="46">
        <v>57</v>
      </c>
      <c r="AF594" s="46">
        <v>65</v>
      </c>
      <c r="AG594" s="46">
        <v>67</v>
      </c>
      <c r="AH594" s="46">
        <v>66</v>
      </c>
      <c r="AI594" s="16"/>
      <c r="AJ594" s="16"/>
    </row>
    <row r="595" spans="1:36" s="2" customFormat="1" ht="14.45" customHeight="1" x14ac:dyDescent="0.3">
      <c r="A595" s="41"/>
      <c r="B595" s="29" t="s">
        <v>1</v>
      </c>
      <c r="C595" s="35">
        <v>148</v>
      </c>
      <c r="D595" s="35">
        <v>154</v>
      </c>
      <c r="E595" s="35">
        <v>425</v>
      </c>
      <c r="F595" s="35">
        <v>377</v>
      </c>
      <c r="G595" s="35">
        <v>285</v>
      </c>
      <c r="H595" s="35">
        <v>344</v>
      </c>
      <c r="I595" s="35">
        <v>370</v>
      </c>
      <c r="J595" s="35">
        <v>350</v>
      </c>
      <c r="K595" s="35">
        <v>262</v>
      </c>
      <c r="L595" s="35">
        <v>222</v>
      </c>
      <c r="M595" s="35">
        <v>246</v>
      </c>
      <c r="N595" s="35">
        <v>296</v>
      </c>
      <c r="O595" s="35">
        <v>292</v>
      </c>
      <c r="P595" s="35">
        <v>281</v>
      </c>
      <c r="Q595" s="35">
        <v>193</v>
      </c>
      <c r="R595" s="35">
        <v>284</v>
      </c>
      <c r="S595" s="35">
        <v>304</v>
      </c>
      <c r="T595" s="35">
        <v>287</v>
      </c>
      <c r="U595" s="35">
        <v>427</v>
      </c>
      <c r="V595" s="35">
        <v>411</v>
      </c>
      <c r="W595" s="35">
        <v>238</v>
      </c>
      <c r="X595" s="35">
        <v>201</v>
      </c>
      <c r="Y595" s="35">
        <v>219</v>
      </c>
      <c r="Z595" s="35">
        <v>264</v>
      </c>
      <c r="AA595" s="35">
        <v>238</v>
      </c>
      <c r="AB595" s="35">
        <v>236</v>
      </c>
      <c r="AC595" s="35">
        <v>190</v>
      </c>
      <c r="AD595" s="35">
        <v>206</v>
      </c>
      <c r="AE595" s="42">
        <v>233</v>
      </c>
      <c r="AF595" s="42">
        <v>270</v>
      </c>
      <c r="AG595" s="42">
        <v>271</v>
      </c>
      <c r="AH595" s="42">
        <v>228</v>
      </c>
      <c r="AI595" s="16"/>
      <c r="AJ595" s="16"/>
    </row>
    <row r="596" spans="1:36" s="2" customFormat="1" ht="14.45" customHeight="1" x14ac:dyDescent="0.3">
      <c r="A596" s="44"/>
      <c r="B596" s="45" t="s">
        <v>2</v>
      </c>
      <c r="C596" s="22">
        <v>0</v>
      </c>
      <c r="D596" s="22">
        <v>0</v>
      </c>
      <c r="E596" s="22"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5</v>
      </c>
      <c r="K596" s="22">
        <v>14</v>
      </c>
      <c r="L596" s="22">
        <v>34</v>
      </c>
      <c r="M596" s="22">
        <v>42</v>
      </c>
      <c r="N596" s="22">
        <v>47</v>
      </c>
      <c r="O596" s="22">
        <v>49</v>
      </c>
      <c r="P596" s="22">
        <v>38</v>
      </c>
      <c r="Q596" s="22">
        <v>53</v>
      </c>
      <c r="R596" s="22">
        <v>42</v>
      </c>
      <c r="S596" s="22">
        <v>34</v>
      </c>
      <c r="T596" s="22">
        <v>29</v>
      </c>
      <c r="U596" s="22">
        <v>53</v>
      </c>
      <c r="V596" s="22">
        <v>41</v>
      </c>
      <c r="W596" s="22">
        <v>29</v>
      </c>
      <c r="X596" s="22">
        <v>14</v>
      </c>
      <c r="Y596" s="22">
        <v>8</v>
      </c>
      <c r="Z596" s="22">
        <v>10</v>
      </c>
      <c r="AA596" s="22">
        <v>9</v>
      </c>
      <c r="AB596" s="22">
        <v>30</v>
      </c>
      <c r="AC596" s="22">
        <v>32</v>
      </c>
      <c r="AD596" s="22">
        <v>29</v>
      </c>
      <c r="AE596" s="46">
        <v>34</v>
      </c>
      <c r="AF596" s="46">
        <v>9</v>
      </c>
      <c r="AG596" s="46">
        <v>0</v>
      </c>
      <c r="AH596" s="46">
        <v>0</v>
      </c>
      <c r="AI596" s="16"/>
      <c r="AJ596" s="16"/>
    </row>
    <row r="597" spans="1:36" s="2" customFormat="1" ht="14.45" customHeight="1" x14ac:dyDescent="0.3">
      <c r="A597" s="41"/>
      <c r="B597" s="29" t="s">
        <v>3</v>
      </c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11</v>
      </c>
      <c r="AC597" s="35">
        <v>10</v>
      </c>
      <c r="AD597" s="35">
        <v>0</v>
      </c>
      <c r="AE597" s="42">
        <v>0</v>
      </c>
      <c r="AF597" s="42">
        <v>0</v>
      </c>
      <c r="AG597" s="42">
        <v>0</v>
      </c>
      <c r="AH597" s="42">
        <v>0</v>
      </c>
      <c r="AI597" s="16"/>
      <c r="AJ597" s="16"/>
    </row>
    <row r="598" spans="1:36" s="2" customFormat="1" ht="14.45" customHeight="1" x14ac:dyDescent="0.3">
      <c r="A598" s="44"/>
      <c r="B598" s="45" t="s">
        <v>4</v>
      </c>
      <c r="C598" s="22">
        <v>0</v>
      </c>
      <c r="D598" s="22">
        <v>0</v>
      </c>
      <c r="E598" s="22"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v>98</v>
      </c>
      <c r="AC598" s="22">
        <v>84</v>
      </c>
      <c r="AD598" s="22">
        <v>32</v>
      </c>
      <c r="AE598" s="46">
        <v>26</v>
      </c>
      <c r="AF598" s="46">
        <v>93</v>
      </c>
      <c r="AG598" s="46">
        <v>152</v>
      </c>
      <c r="AH598" s="46">
        <v>193</v>
      </c>
      <c r="AI598" s="16"/>
      <c r="AJ598" s="16"/>
    </row>
    <row r="599" spans="1:36" s="2" customFormat="1" ht="14.45" customHeight="1" x14ac:dyDescent="0.3">
      <c r="A599" s="44"/>
      <c r="B599" s="45" t="s">
        <v>120</v>
      </c>
      <c r="C599" s="22">
        <v>0</v>
      </c>
      <c r="D599" s="22">
        <v>0</v>
      </c>
      <c r="E599" s="22">
        <v>0</v>
      </c>
      <c r="F599" s="22">
        <v>0</v>
      </c>
      <c r="G599" s="22">
        <v>0</v>
      </c>
      <c r="H599" s="22">
        <v>0</v>
      </c>
      <c r="I599" s="22">
        <v>0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2">
        <v>0</v>
      </c>
      <c r="P599" s="22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22">
        <v>0</v>
      </c>
      <c r="W599" s="22">
        <v>0</v>
      </c>
      <c r="X599" s="22">
        <v>0</v>
      </c>
      <c r="Y599" s="22">
        <v>0</v>
      </c>
      <c r="Z599" s="22">
        <v>0</v>
      </c>
      <c r="AA599" s="22">
        <v>0</v>
      </c>
      <c r="AB599" s="22">
        <v>0</v>
      </c>
      <c r="AC599" s="22">
        <v>0</v>
      </c>
      <c r="AD599" s="22">
        <v>0</v>
      </c>
      <c r="AE599" s="46">
        <v>0</v>
      </c>
      <c r="AF599" s="46">
        <v>0</v>
      </c>
      <c r="AG599" s="46">
        <v>0</v>
      </c>
      <c r="AH599" s="46">
        <v>0</v>
      </c>
      <c r="AI599" s="16"/>
      <c r="AJ599" s="16"/>
    </row>
    <row r="600" spans="1:36" s="2" customFormat="1" ht="14.45" customHeight="1" x14ac:dyDescent="0.3">
      <c r="A600" s="41" t="s">
        <v>70</v>
      </c>
      <c r="B600" s="29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42"/>
      <c r="AF600" s="42"/>
      <c r="AG600" s="42"/>
      <c r="AH600" s="42"/>
      <c r="AI600" s="16"/>
      <c r="AJ600" s="16"/>
    </row>
    <row r="601" spans="1:36" s="2" customFormat="1" ht="14.45" customHeight="1" x14ac:dyDescent="0.3">
      <c r="A601" s="44"/>
      <c r="B601" s="45" t="s">
        <v>6</v>
      </c>
      <c r="C601" s="22">
        <v>0</v>
      </c>
      <c r="D601" s="22">
        <v>0</v>
      </c>
      <c r="E601" s="22">
        <v>0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22">
        <v>0</v>
      </c>
      <c r="W601" s="22">
        <v>0</v>
      </c>
      <c r="X601" s="22">
        <v>0</v>
      </c>
      <c r="Y601" s="22">
        <v>0</v>
      </c>
      <c r="Z601" s="22">
        <v>0</v>
      </c>
      <c r="AA601" s="22">
        <v>19</v>
      </c>
      <c r="AB601" s="22">
        <v>65</v>
      </c>
      <c r="AC601" s="22">
        <v>72</v>
      </c>
      <c r="AD601" s="22">
        <v>61</v>
      </c>
      <c r="AE601" s="46">
        <v>34</v>
      </c>
      <c r="AF601" s="46">
        <v>30</v>
      </c>
      <c r="AG601" s="46">
        <v>10</v>
      </c>
      <c r="AH601" s="46">
        <v>3</v>
      </c>
      <c r="AI601" s="16"/>
      <c r="AJ601" s="16"/>
    </row>
    <row r="602" spans="1:36" s="2" customFormat="1" ht="14.45" customHeight="1" x14ac:dyDescent="0.3">
      <c r="A602" s="41"/>
      <c r="B602" s="29" t="s">
        <v>7</v>
      </c>
      <c r="C602" s="35">
        <v>0</v>
      </c>
      <c r="D602" s="35">
        <v>0</v>
      </c>
      <c r="E602" s="35">
        <v>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17</v>
      </c>
      <c r="X602" s="35">
        <v>29</v>
      </c>
      <c r="Y602" s="35">
        <v>35</v>
      </c>
      <c r="Z602" s="35">
        <v>57</v>
      </c>
      <c r="AA602" s="35">
        <v>80</v>
      </c>
      <c r="AB602" s="35">
        <v>82</v>
      </c>
      <c r="AC602" s="35">
        <v>87</v>
      </c>
      <c r="AD602" s="35">
        <v>86</v>
      </c>
      <c r="AE602" s="42">
        <v>82</v>
      </c>
      <c r="AF602" s="42">
        <v>62</v>
      </c>
      <c r="AG602" s="42">
        <v>68</v>
      </c>
      <c r="AH602" s="42">
        <v>71</v>
      </c>
      <c r="AI602" s="16"/>
      <c r="AJ602" s="16"/>
    </row>
    <row r="603" spans="1:36" s="2" customFormat="1" ht="14.45" customHeight="1" x14ac:dyDescent="0.3">
      <c r="A603" s="44"/>
      <c r="B603" s="45" t="s">
        <v>1</v>
      </c>
      <c r="C603" s="22">
        <v>396</v>
      </c>
      <c r="D603" s="22">
        <v>400</v>
      </c>
      <c r="E603" s="22">
        <v>256</v>
      </c>
      <c r="F603" s="22">
        <v>240</v>
      </c>
      <c r="G603" s="22">
        <v>362</v>
      </c>
      <c r="H603" s="22">
        <v>445</v>
      </c>
      <c r="I603" s="22">
        <v>480</v>
      </c>
      <c r="J603" s="22">
        <v>399</v>
      </c>
      <c r="K603" s="22">
        <v>466</v>
      </c>
      <c r="L603" s="22">
        <v>466</v>
      </c>
      <c r="M603" s="22">
        <v>397</v>
      </c>
      <c r="N603" s="22">
        <v>347</v>
      </c>
      <c r="O603" s="22">
        <v>312</v>
      </c>
      <c r="P603" s="22">
        <v>284</v>
      </c>
      <c r="Q603" s="22">
        <v>340</v>
      </c>
      <c r="R603" s="22">
        <v>295</v>
      </c>
      <c r="S603" s="22">
        <v>236</v>
      </c>
      <c r="T603" s="22">
        <v>292</v>
      </c>
      <c r="U603" s="22">
        <v>322</v>
      </c>
      <c r="V603" s="22">
        <v>354</v>
      </c>
      <c r="W603" s="22">
        <v>422</v>
      </c>
      <c r="X603" s="22">
        <v>400</v>
      </c>
      <c r="Y603" s="22">
        <v>356</v>
      </c>
      <c r="Z603" s="22">
        <v>219</v>
      </c>
      <c r="AA603" s="22">
        <v>221</v>
      </c>
      <c r="AB603" s="22">
        <v>272</v>
      </c>
      <c r="AC603" s="22">
        <v>290</v>
      </c>
      <c r="AD603" s="22">
        <v>236</v>
      </c>
      <c r="AE603" s="46">
        <v>236</v>
      </c>
      <c r="AF603" s="46">
        <v>254</v>
      </c>
      <c r="AG603" s="46">
        <v>248</v>
      </c>
      <c r="AH603" s="46">
        <v>295</v>
      </c>
      <c r="AI603" s="16"/>
      <c r="AJ603" s="16"/>
    </row>
    <row r="604" spans="1:36" s="2" customFormat="1" ht="14.45" customHeight="1" x14ac:dyDescent="0.3">
      <c r="A604" s="41"/>
      <c r="B604" s="29" t="s">
        <v>2</v>
      </c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10</v>
      </c>
      <c r="K604" s="35">
        <v>15</v>
      </c>
      <c r="L604" s="35">
        <v>6</v>
      </c>
      <c r="M604" s="35">
        <v>17</v>
      </c>
      <c r="N604" s="35">
        <v>29</v>
      </c>
      <c r="O604" s="35">
        <v>40</v>
      </c>
      <c r="P604" s="35">
        <v>31</v>
      </c>
      <c r="Q604" s="35">
        <v>33</v>
      </c>
      <c r="R604" s="35">
        <v>42</v>
      </c>
      <c r="S604" s="35">
        <v>31</v>
      </c>
      <c r="T604" s="35">
        <v>31</v>
      </c>
      <c r="U604" s="35">
        <v>31</v>
      </c>
      <c r="V604" s="35">
        <v>31</v>
      </c>
      <c r="W604" s="35">
        <v>22</v>
      </c>
      <c r="X604" s="35">
        <v>9</v>
      </c>
      <c r="Y604" s="35">
        <v>13</v>
      </c>
      <c r="Z604" s="35">
        <v>17</v>
      </c>
      <c r="AA604" s="35">
        <v>14</v>
      </c>
      <c r="AB604" s="35">
        <v>2</v>
      </c>
      <c r="AC604" s="35">
        <v>1</v>
      </c>
      <c r="AD604" s="35">
        <v>14</v>
      </c>
      <c r="AE604" s="42">
        <v>8</v>
      </c>
      <c r="AF604" s="42">
        <v>16</v>
      </c>
      <c r="AG604" s="42">
        <v>5</v>
      </c>
      <c r="AH604" s="42">
        <v>1</v>
      </c>
      <c r="AI604" s="16"/>
      <c r="AJ604" s="16"/>
    </row>
    <row r="605" spans="1:36" s="2" customFormat="1" ht="14.45" customHeight="1" x14ac:dyDescent="0.3">
      <c r="A605" s="44"/>
      <c r="B605" s="45" t="s">
        <v>3</v>
      </c>
      <c r="C605" s="22">
        <v>0</v>
      </c>
      <c r="D605" s="22">
        <v>0</v>
      </c>
      <c r="E605" s="22">
        <v>0</v>
      </c>
      <c r="F605" s="22">
        <v>0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22">
        <v>0</v>
      </c>
      <c r="W605" s="22">
        <v>0</v>
      </c>
      <c r="X605" s="22">
        <v>0</v>
      </c>
      <c r="Y605" s="22">
        <v>0</v>
      </c>
      <c r="Z605" s="22">
        <v>0</v>
      </c>
      <c r="AA605" s="22">
        <v>0</v>
      </c>
      <c r="AB605" s="22">
        <v>0</v>
      </c>
      <c r="AC605" s="22">
        <v>0</v>
      </c>
      <c r="AD605" s="22">
        <v>9</v>
      </c>
      <c r="AE605" s="46">
        <v>8</v>
      </c>
      <c r="AF605" s="46">
        <v>4</v>
      </c>
      <c r="AG605" s="46">
        <v>0</v>
      </c>
      <c r="AH605" s="46">
        <v>0</v>
      </c>
      <c r="AI605" s="16"/>
      <c r="AJ605" s="16"/>
    </row>
    <row r="606" spans="1:36" s="2" customFormat="1" ht="14.45" customHeight="1" x14ac:dyDescent="0.3">
      <c r="A606" s="41"/>
      <c r="B606" s="29" t="s">
        <v>4</v>
      </c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41</v>
      </c>
      <c r="AD606" s="35">
        <v>83</v>
      </c>
      <c r="AE606" s="42">
        <v>106</v>
      </c>
      <c r="AF606" s="42">
        <v>69</v>
      </c>
      <c r="AG606" s="42">
        <v>46</v>
      </c>
      <c r="AH606" s="42">
        <v>76</v>
      </c>
      <c r="AI606" s="16"/>
      <c r="AJ606" s="16"/>
    </row>
    <row r="607" spans="1:36" s="2" customFormat="1" ht="14.45" customHeight="1" x14ac:dyDescent="0.3">
      <c r="A607" s="41"/>
      <c r="B607" s="29" t="s">
        <v>120</v>
      </c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42">
        <v>0</v>
      </c>
      <c r="AF607" s="42">
        <v>0</v>
      </c>
      <c r="AG607" s="42">
        <v>0</v>
      </c>
      <c r="AH607" s="42">
        <v>0</v>
      </c>
      <c r="AI607" s="16"/>
      <c r="AJ607" s="16"/>
    </row>
    <row r="608" spans="1:36" s="2" customFormat="1" ht="14.45" customHeight="1" x14ac:dyDescent="0.3">
      <c r="A608" s="44" t="s">
        <v>71</v>
      </c>
      <c r="B608" s="45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46"/>
      <c r="AF608" s="46"/>
      <c r="AG608" s="46"/>
      <c r="AH608" s="46"/>
      <c r="AI608" s="16"/>
      <c r="AJ608" s="16"/>
    </row>
    <row r="609" spans="1:36" s="2" customFormat="1" ht="14.45" customHeight="1" x14ac:dyDescent="0.3">
      <c r="A609" s="41"/>
      <c r="B609" s="29" t="s">
        <v>6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17</v>
      </c>
      <c r="AD609" s="35">
        <v>32</v>
      </c>
      <c r="AE609" s="42">
        <v>23</v>
      </c>
      <c r="AF609" s="42">
        <v>15</v>
      </c>
      <c r="AG609" s="42">
        <v>22</v>
      </c>
      <c r="AH609" s="42">
        <v>5</v>
      </c>
      <c r="AI609" s="16"/>
      <c r="AJ609" s="16"/>
    </row>
    <row r="610" spans="1:36" s="2" customFormat="1" ht="14.45" customHeight="1" x14ac:dyDescent="0.3">
      <c r="A610" s="44"/>
      <c r="B610" s="45" t="s">
        <v>7</v>
      </c>
      <c r="C610" s="22">
        <v>0</v>
      </c>
      <c r="D610" s="22">
        <v>0</v>
      </c>
      <c r="E610" s="22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22">
        <v>0</v>
      </c>
      <c r="W610" s="22">
        <v>11</v>
      </c>
      <c r="X610" s="22">
        <v>12</v>
      </c>
      <c r="Y610" s="22">
        <v>10</v>
      </c>
      <c r="Z610" s="22">
        <v>16</v>
      </c>
      <c r="AA610" s="22">
        <v>15</v>
      </c>
      <c r="AB610" s="22">
        <v>37</v>
      </c>
      <c r="AC610" s="22">
        <v>45</v>
      </c>
      <c r="AD610" s="22">
        <v>38</v>
      </c>
      <c r="AE610" s="46">
        <v>18</v>
      </c>
      <c r="AF610" s="46">
        <v>34</v>
      </c>
      <c r="AG610" s="46">
        <v>33</v>
      </c>
      <c r="AH610" s="46">
        <v>24</v>
      </c>
      <c r="AI610" s="16"/>
      <c r="AJ610" s="16"/>
    </row>
    <row r="611" spans="1:36" s="2" customFormat="1" ht="14.45" customHeight="1" x14ac:dyDescent="0.3">
      <c r="A611" s="41"/>
      <c r="B611" s="29" t="s">
        <v>1</v>
      </c>
      <c r="C611" s="35">
        <v>0</v>
      </c>
      <c r="D611" s="35">
        <v>110</v>
      </c>
      <c r="E611" s="35">
        <v>233</v>
      </c>
      <c r="F611" s="35">
        <v>218</v>
      </c>
      <c r="G611" s="35">
        <v>194</v>
      </c>
      <c r="H611" s="35">
        <v>89</v>
      </c>
      <c r="I611" s="35">
        <v>98</v>
      </c>
      <c r="J611" s="35">
        <v>274</v>
      </c>
      <c r="K611" s="35">
        <v>251</v>
      </c>
      <c r="L611" s="35">
        <v>192</v>
      </c>
      <c r="M611" s="35">
        <v>237</v>
      </c>
      <c r="N611" s="35">
        <v>255</v>
      </c>
      <c r="O611" s="35">
        <v>235</v>
      </c>
      <c r="P611" s="35">
        <v>196</v>
      </c>
      <c r="Q611" s="35">
        <v>128</v>
      </c>
      <c r="R611" s="35">
        <v>118</v>
      </c>
      <c r="S611" s="35">
        <v>148</v>
      </c>
      <c r="T611" s="35">
        <v>146</v>
      </c>
      <c r="U611" s="35">
        <v>77</v>
      </c>
      <c r="V611" s="35">
        <v>76</v>
      </c>
      <c r="W611" s="35">
        <v>125</v>
      </c>
      <c r="X611" s="35">
        <v>152</v>
      </c>
      <c r="Y611" s="35">
        <v>133</v>
      </c>
      <c r="Z611" s="35">
        <v>183</v>
      </c>
      <c r="AA611" s="35">
        <v>151</v>
      </c>
      <c r="AB611" s="35">
        <v>97</v>
      </c>
      <c r="AC611" s="35">
        <v>114</v>
      </c>
      <c r="AD611" s="35">
        <v>113</v>
      </c>
      <c r="AE611" s="42">
        <v>84</v>
      </c>
      <c r="AF611" s="42">
        <v>99</v>
      </c>
      <c r="AG611" s="42">
        <v>114</v>
      </c>
      <c r="AH611" s="42">
        <v>68</v>
      </c>
      <c r="AI611" s="16"/>
      <c r="AJ611" s="16"/>
    </row>
    <row r="612" spans="1:36" s="2" customFormat="1" ht="14.45" customHeight="1" x14ac:dyDescent="0.3">
      <c r="A612" s="44"/>
      <c r="B612" s="45" t="s">
        <v>2</v>
      </c>
      <c r="C612" s="22">
        <v>0</v>
      </c>
      <c r="D612" s="22">
        <v>0</v>
      </c>
      <c r="E612" s="22">
        <v>0</v>
      </c>
      <c r="F612" s="22">
        <v>0</v>
      </c>
      <c r="G612" s="22">
        <v>0</v>
      </c>
      <c r="H612" s="22">
        <v>0</v>
      </c>
      <c r="I612" s="22">
        <v>0</v>
      </c>
      <c r="J612" s="22">
        <v>2</v>
      </c>
      <c r="K612" s="22">
        <v>1</v>
      </c>
      <c r="L612" s="22">
        <v>10</v>
      </c>
      <c r="M612" s="22">
        <v>8</v>
      </c>
      <c r="N612" s="22">
        <v>4</v>
      </c>
      <c r="O612" s="22">
        <v>1</v>
      </c>
      <c r="P612" s="22">
        <v>3</v>
      </c>
      <c r="Q612" s="22">
        <v>19</v>
      </c>
      <c r="R612" s="22">
        <v>8</v>
      </c>
      <c r="S612" s="22">
        <v>6</v>
      </c>
      <c r="T612" s="22">
        <v>14</v>
      </c>
      <c r="U612" s="22">
        <v>12</v>
      </c>
      <c r="V612" s="22">
        <v>23</v>
      </c>
      <c r="W612" s="22">
        <v>10</v>
      </c>
      <c r="X612" s="22">
        <v>2</v>
      </c>
      <c r="Y612" s="22">
        <v>2</v>
      </c>
      <c r="Z612" s="22">
        <v>3</v>
      </c>
      <c r="AA612" s="22">
        <v>4</v>
      </c>
      <c r="AB612" s="22">
        <v>4</v>
      </c>
      <c r="AC612" s="22">
        <v>1</v>
      </c>
      <c r="AD612" s="22">
        <v>1</v>
      </c>
      <c r="AE612" s="46">
        <v>0</v>
      </c>
      <c r="AF612" s="46">
        <v>0</v>
      </c>
      <c r="AG612" s="46">
        <v>5</v>
      </c>
      <c r="AH612" s="46">
        <v>1</v>
      </c>
      <c r="AI612" s="16"/>
      <c r="AJ612" s="16"/>
    </row>
    <row r="613" spans="1:36" s="2" customFormat="1" ht="14.45" customHeight="1" x14ac:dyDescent="0.3">
      <c r="A613" s="41"/>
      <c r="B613" s="29" t="s">
        <v>3</v>
      </c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42">
        <v>0</v>
      </c>
      <c r="AF613" s="42">
        <v>0</v>
      </c>
      <c r="AG613" s="42">
        <v>3</v>
      </c>
      <c r="AH613" s="42">
        <v>4</v>
      </c>
      <c r="AI613" s="16"/>
      <c r="AJ613" s="16"/>
    </row>
    <row r="614" spans="1:36" s="2" customFormat="1" ht="14.45" customHeight="1" x14ac:dyDescent="0.3">
      <c r="A614" s="44"/>
      <c r="B614" s="45" t="s">
        <v>4</v>
      </c>
      <c r="C614" s="22">
        <v>0</v>
      </c>
      <c r="D614" s="22">
        <v>0</v>
      </c>
      <c r="E614" s="22">
        <v>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22">
        <v>0</v>
      </c>
      <c r="W614" s="22">
        <v>0</v>
      </c>
      <c r="X614" s="22">
        <v>0</v>
      </c>
      <c r="Y614" s="22">
        <v>0</v>
      </c>
      <c r="Z614" s="22">
        <v>0</v>
      </c>
      <c r="AA614" s="22">
        <v>0</v>
      </c>
      <c r="AB614" s="22">
        <v>0</v>
      </c>
      <c r="AC614" s="22">
        <v>0</v>
      </c>
      <c r="AD614" s="22">
        <v>0</v>
      </c>
      <c r="AE614" s="46">
        <v>0</v>
      </c>
      <c r="AF614" s="46">
        <v>34</v>
      </c>
      <c r="AG614" s="46">
        <v>59</v>
      </c>
      <c r="AH614" s="46">
        <v>47</v>
      </c>
      <c r="AI614" s="16"/>
      <c r="AJ614" s="16"/>
    </row>
    <row r="615" spans="1:36" s="2" customFormat="1" ht="14.45" customHeight="1" x14ac:dyDescent="0.3">
      <c r="A615" s="44"/>
      <c r="B615" s="45" t="s">
        <v>120</v>
      </c>
      <c r="C615" s="22">
        <v>0</v>
      </c>
      <c r="D615" s="22">
        <v>0</v>
      </c>
      <c r="E615" s="22">
        <v>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22">
        <v>0</v>
      </c>
      <c r="W615" s="22">
        <v>0</v>
      </c>
      <c r="X615" s="22">
        <v>0</v>
      </c>
      <c r="Y615" s="22">
        <v>0</v>
      </c>
      <c r="Z615" s="22">
        <v>0</v>
      </c>
      <c r="AA615" s="22">
        <v>0</v>
      </c>
      <c r="AB615" s="22">
        <v>0</v>
      </c>
      <c r="AC615" s="22">
        <v>0</v>
      </c>
      <c r="AD615" s="22">
        <v>0</v>
      </c>
      <c r="AE615" s="46">
        <v>0</v>
      </c>
      <c r="AF615" s="46">
        <v>0</v>
      </c>
      <c r="AG615" s="46">
        <v>0</v>
      </c>
      <c r="AH615" s="46">
        <v>0</v>
      </c>
      <c r="AI615" s="16"/>
      <c r="AJ615" s="16"/>
    </row>
    <row r="616" spans="1:36" s="2" customFormat="1" ht="14.45" customHeight="1" x14ac:dyDescent="0.3">
      <c r="A616" s="41" t="s">
        <v>72</v>
      </c>
      <c r="B616" s="29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42"/>
      <c r="AF616" s="42"/>
      <c r="AG616" s="42"/>
      <c r="AH616" s="42"/>
      <c r="AI616" s="16"/>
      <c r="AJ616" s="16"/>
    </row>
    <row r="617" spans="1:36" s="2" customFormat="1" ht="14.45" customHeight="1" x14ac:dyDescent="0.3">
      <c r="A617" s="44"/>
      <c r="B617" s="45" t="s">
        <v>6</v>
      </c>
      <c r="C617" s="22">
        <v>0</v>
      </c>
      <c r="D617" s="22">
        <v>0</v>
      </c>
      <c r="E617" s="22">
        <v>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22">
        <v>0</v>
      </c>
      <c r="W617" s="22">
        <v>0</v>
      </c>
      <c r="X617" s="22">
        <v>0</v>
      </c>
      <c r="Y617" s="22">
        <v>0</v>
      </c>
      <c r="Z617" s="22">
        <v>0</v>
      </c>
      <c r="AA617" s="22">
        <v>0</v>
      </c>
      <c r="AB617" s="22">
        <v>0</v>
      </c>
      <c r="AC617" s="22">
        <v>0</v>
      </c>
      <c r="AD617" s="22">
        <v>0</v>
      </c>
      <c r="AE617" s="46">
        <v>13</v>
      </c>
      <c r="AF617" s="46">
        <v>15</v>
      </c>
      <c r="AG617" s="46">
        <v>17</v>
      </c>
      <c r="AH617" s="46">
        <v>25</v>
      </c>
      <c r="AI617" s="16"/>
      <c r="AJ617" s="16"/>
    </row>
    <row r="618" spans="1:36" s="2" customFormat="1" ht="14.45" customHeight="1" x14ac:dyDescent="0.3">
      <c r="A618" s="41"/>
      <c r="B618" s="29" t="s">
        <v>7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16</v>
      </c>
      <c r="X618" s="35">
        <v>19</v>
      </c>
      <c r="Y618" s="35">
        <v>28</v>
      </c>
      <c r="Z618" s="35">
        <v>25</v>
      </c>
      <c r="AA618" s="35">
        <v>35</v>
      </c>
      <c r="AB618" s="35">
        <v>42</v>
      </c>
      <c r="AC618" s="35">
        <v>48</v>
      </c>
      <c r="AD618" s="35">
        <v>54</v>
      </c>
      <c r="AE618" s="42">
        <v>60</v>
      </c>
      <c r="AF618" s="42">
        <v>63</v>
      </c>
      <c r="AG618" s="42">
        <v>59</v>
      </c>
      <c r="AH618" s="42">
        <v>73</v>
      </c>
      <c r="AI618" s="16"/>
      <c r="AJ618" s="16"/>
    </row>
    <row r="619" spans="1:36" s="2" customFormat="1" ht="14.45" customHeight="1" x14ac:dyDescent="0.3">
      <c r="A619" s="44"/>
      <c r="B619" s="45" t="s">
        <v>1</v>
      </c>
      <c r="C619" s="22">
        <v>1</v>
      </c>
      <c r="D619" s="22">
        <v>1</v>
      </c>
      <c r="E619" s="22">
        <v>1</v>
      </c>
      <c r="F619" s="22">
        <v>80</v>
      </c>
      <c r="G619" s="22">
        <v>170</v>
      </c>
      <c r="H619" s="22">
        <v>235</v>
      </c>
      <c r="I619" s="22">
        <v>276</v>
      </c>
      <c r="J619" s="22">
        <v>266</v>
      </c>
      <c r="K619" s="22">
        <v>309</v>
      </c>
      <c r="L619" s="22">
        <v>418</v>
      </c>
      <c r="M619" s="22">
        <v>419</v>
      </c>
      <c r="N619" s="22">
        <v>460</v>
      </c>
      <c r="O619" s="22">
        <v>497</v>
      </c>
      <c r="P619" s="22">
        <v>380</v>
      </c>
      <c r="Q619" s="22">
        <v>458</v>
      </c>
      <c r="R619" s="22">
        <v>437</v>
      </c>
      <c r="S619" s="22">
        <v>396</v>
      </c>
      <c r="T619" s="22">
        <v>365</v>
      </c>
      <c r="U619" s="22">
        <v>388</v>
      </c>
      <c r="V619" s="22">
        <v>376</v>
      </c>
      <c r="W619" s="22">
        <v>312</v>
      </c>
      <c r="X619" s="22">
        <v>303</v>
      </c>
      <c r="Y619" s="22">
        <v>303</v>
      </c>
      <c r="Z619" s="22">
        <v>308</v>
      </c>
      <c r="AA619" s="22">
        <v>296</v>
      </c>
      <c r="AB619" s="22">
        <v>355</v>
      </c>
      <c r="AC619" s="22">
        <v>299</v>
      </c>
      <c r="AD619" s="22">
        <v>281</v>
      </c>
      <c r="AE619" s="46">
        <v>250</v>
      </c>
      <c r="AF619" s="46">
        <v>294</v>
      </c>
      <c r="AG619" s="46">
        <v>252</v>
      </c>
      <c r="AH619" s="46">
        <v>253</v>
      </c>
      <c r="AI619" s="16"/>
      <c r="AJ619" s="16"/>
    </row>
    <row r="620" spans="1:36" s="2" customFormat="1" ht="14.45" customHeight="1" x14ac:dyDescent="0.3">
      <c r="A620" s="41"/>
      <c r="B620" s="29" t="s">
        <v>2</v>
      </c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1</v>
      </c>
      <c r="K620" s="35">
        <v>3</v>
      </c>
      <c r="L620" s="35">
        <v>2</v>
      </c>
      <c r="M620" s="35">
        <v>3</v>
      </c>
      <c r="N620" s="35">
        <v>5</v>
      </c>
      <c r="O620" s="35">
        <v>5</v>
      </c>
      <c r="P620" s="35">
        <v>3</v>
      </c>
      <c r="Q620" s="35">
        <v>4</v>
      </c>
      <c r="R620" s="35">
        <v>7</v>
      </c>
      <c r="S620" s="35">
        <v>8</v>
      </c>
      <c r="T620" s="35">
        <v>13</v>
      </c>
      <c r="U620" s="35">
        <v>14</v>
      </c>
      <c r="V620" s="35">
        <v>11</v>
      </c>
      <c r="W620" s="35">
        <v>13</v>
      </c>
      <c r="X620" s="35">
        <v>10</v>
      </c>
      <c r="Y620" s="35">
        <v>5</v>
      </c>
      <c r="Z620" s="35">
        <v>11</v>
      </c>
      <c r="AA620" s="35">
        <v>5</v>
      </c>
      <c r="AB620" s="35">
        <v>11</v>
      </c>
      <c r="AC620" s="35">
        <v>10</v>
      </c>
      <c r="AD620" s="35">
        <v>8</v>
      </c>
      <c r="AE620" s="42">
        <v>6</v>
      </c>
      <c r="AF620" s="42">
        <v>7</v>
      </c>
      <c r="AG620" s="42">
        <v>7</v>
      </c>
      <c r="AH620" s="42">
        <v>6</v>
      </c>
      <c r="AI620" s="16"/>
      <c r="AJ620" s="16"/>
    </row>
    <row r="621" spans="1:36" s="2" customFormat="1" ht="14.45" customHeight="1" x14ac:dyDescent="0.3">
      <c r="A621" s="44"/>
      <c r="B621" s="45" t="s">
        <v>3</v>
      </c>
      <c r="C621" s="22">
        <v>0</v>
      </c>
      <c r="D621" s="22">
        <v>0</v>
      </c>
      <c r="E621" s="22">
        <v>0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22">
        <v>0</v>
      </c>
      <c r="W621" s="22">
        <v>0</v>
      </c>
      <c r="X621" s="22">
        <v>0</v>
      </c>
      <c r="Y621" s="22">
        <v>0</v>
      </c>
      <c r="Z621" s="22">
        <v>0</v>
      </c>
      <c r="AA621" s="22">
        <v>0</v>
      </c>
      <c r="AB621" s="22">
        <v>0</v>
      </c>
      <c r="AC621" s="22">
        <v>0</v>
      </c>
      <c r="AD621" s="22">
        <v>0</v>
      </c>
      <c r="AE621" s="46">
        <v>0</v>
      </c>
      <c r="AF621" s="46">
        <v>0</v>
      </c>
      <c r="AG621" s="46">
        <v>0</v>
      </c>
      <c r="AH621" s="46">
        <v>0</v>
      </c>
      <c r="AI621" s="16"/>
      <c r="AJ621" s="16"/>
    </row>
    <row r="622" spans="1:36" s="2" customFormat="1" ht="14.45" customHeight="1" x14ac:dyDescent="0.3">
      <c r="A622" s="41"/>
      <c r="B622" s="29" t="s">
        <v>4</v>
      </c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42">
        <v>0</v>
      </c>
      <c r="AF622" s="42">
        <v>0</v>
      </c>
      <c r="AG622" s="42">
        <v>0</v>
      </c>
      <c r="AH622" s="42">
        <v>17</v>
      </c>
      <c r="AI622" s="16"/>
      <c r="AJ622" s="16"/>
    </row>
    <row r="623" spans="1:36" s="2" customFormat="1" ht="14.45" customHeight="1" x14ac:dyDescent="0.3">
      <c r="A623" s="41"/>
      <c r="B623" s="29" t="s">
        <v>120</v>
      </c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42">
        <v>0</v>
      </c>
      <c r="AF623" s="42">
        <v>0</v>
      </c>
      <c r="AG623" s="42">
        <v>0</v>
      </c>
      <c r="AH623" s="42">
        <v>0</v>
      </c>
      <c r="AI623" s="16"/>
      <c r="AJ623" s="16"/>
    </row>
    <row r="624" spans="1:36" s="2" customFormat="1" ht="14.45" customHeight="1" x14ac:dyDescent="0.3">
      <c r="A624" s="44" t="s">
        <v>18</v>
      </c>
      <c r="B624" s="45"/>
      <c r="C624" s="22">
        <f t="shared" ref="C624:Z624" si="187">C545+C553+C561+C569+C577+C585+C593+C601+C609+C617</f>
        <v>0</v>
      </c>
      <c r="D624" s="22">
        <f t="shared" si="187"/>
        <v>0</v>
      </c>
      <c r="E624" s="22">
        <f t="shared" si="187"/>
        <v>0</v>
      </c>
      <c r="F624" s="22">
        <f t="shared" si="187"/>
        <v>0</v>
      </c>
      <c r="G624" s="22">
        <f t="shared" si="187"/>
        <v>0</v>
      </c>
      <c r="H624" s="22">
        <f t="shared" si="187"/>
        <v>0</v>
      </c>
      <c r="I624" s="22">
        <f t="shared" si="187"/>
        <v>0</v>
      </c>
      <c r="J624" s="22">
        <f t="shared" si="187"/>
        <v>0</v>
      </c>
      <c r="K624" s="22">
        <f t="shared" si="187"/>
        <v>0</v>
      </c>
      <c r="L624" s="22">
        <f t="shared" si="187"/>
        <v>0</v>
      </c>
      <c r="M624" s="22">
        <f t="shared" si="187"/>
        <v>0</v>
      </c>
      <c r="N624" s="22">
        <f t="shared" si="187"/>
        <v>0</v>
      </c>
      <c r="O624" s="22">
        <f t="shared" si="187"/>
        <v>0</v>
      </c>
      <c r="P624" s="22">
        <f t="shared" si="187"/>
        <v>0</v>
      </c>
      <c r="Q624" s="22">
        <f t="shared" si="187"/>
        <v>0</v>
      </c>
      <c r="R624" s="22">
        <f t="shared" si="187"/>
        <v>0</v>
      </c>
      <c r="S624" s="22">
        <f t="shared" si="187"/>
        <v>0</v>
      </c>
      <c r="T624" s="22">
        <f t="shared" si="187"/>
        <v>0</v>
      </c>
      <c r="U624" s="22">
        <f t="shared" si="187"/>
        <v>0</v>
      </c>
      <c r="V624" s="22">
        <f t="shared" si="187"/>
        <v>81</v>
      </c>
      <c r="W624" s="22">
        <f t="shared" si="187"/>
        <v>114</v>
      </c>
      <c r="X624" s="22">
        <f t="shared" si="187"/>
        <v>140</v>
      </c>
      <c r="Y624" s="22">
        <f t="shared" si="187"/>
        <v>128</v>
      </c>
      <c r="Z624" s="22">
        <f t="shared" si="187"/>
        <v>143</v>
      </c>
      <c r="AA624" s="22">
        <f t="shared" ref="AA624:AC629" si="188">SUM(AA545+AA553+AA561+AA569+AA577+AA585+AA593+AA601+AA609+AA617)</f>
        <v>140</v>
      </c>
      <c r="AB624" s="22">
        <f t="shared" si="188"/>
        <v>132</v>
      </c>
      <c r="AC624" s="22">
        <f t="shared" si="188"/>
        <v>131</v>
      </c>
      <c r="AD624" s="22">
        <f t="shared" ref="AD624:AE624" si="189">SUM(AD545+AD553+AD561+AD569+AD577+AD585+AD593+AD601+AD609+AD617)</f>
        <v>113</v>
      </c>
      <c r="AE624" s="46">
        <f t="shared" si="189"/>
        <v>88</v>
      </c>
      <c r="AF624" s="46">
        <f t="shared" ref="AF624:AH624" si="190">SUM(AF545+AF553+AF561+AF569+AF577+AF585+AF593+AF601+AF609+AF617)</f>
        <v>60</v>
      </c>
      <c r="AG624" s="46">
        <f t="shared" ref="AG624" si="191">SUM(AG545+AG553+AG561+AG569+AG577+AG585+AG593+AG601+AG609+AG617)</f>
        <v>49</v>
      </c>
      <c r="AH624" s="46">
        <f t="shared" si="190"/>
        <v>33</v>
      </c>
      <c r="AI624" s="42"/>
      <c r="AJ624" s="68"/>
    </row>
    <row r="625" spans="1:43" s="2" customFormat="1" ht="14.45" customHeight="1" x14ac:dyDescent="0.3">
      <c r="A625" s="41" t="s">
        <v>19</v>
      </c>
      <c r="B625" s="29"/>
      <c r="C625" s="35">
        <f t="shared" ref="C625:C630" si="192">C546+C554+C562+C570+C578+C586+C594+C602+C610+C618</f>
        <v>0</v>
      </c>
      <c r="D625" s="35">
        <f t="shared" ref="D625:R625" si="193">D546+D554+D562+D570+D578+D586+D594+D602+D610+D618</f>
        <v>0</v>
      </c>
      <c r="E625" s="35">
        <f t="shared" si="193"/>
        <v>0</v>
      </c>
      <c r="F625" s="35">
        <f t="shared" si="193"/>
        <v>0</v>
      </c>
      <c r="G625" s="35">
        <f t="shared" si="193"/>
        <v>0</v>
      </c>
      <c r="H625" s="35">
        <f t="shared" si="193"/>
        <v>0</v>
      </c>
      <c r="I625" s="35">
        <f t="shared" si="193"/>
        <v>0</v>
      </c>
      <c r="J625" s="35">
        <f t="shared" si="193"/>
        <v>0</v>
      </c>
      <c r="K625" s="35">
        <f t="shared" si="193"/>
        <v>0</v>
      </c>
      <c r="L625" s="35">
        <f t="shared" si="193"/>
        <v>0</v>
      </c>
      <c r="M625" s="35">
        <f t="shared" si="193"/>
        <v>0</v>
      </c>
      <c r="N625" s="35">
        <f t="shared" si="193"/>
        <v>0</v>
      </c>
      <c r="O625" s="35">
        <f t="shared" si="193"/>
        <v>0</v>
      </c>
      <c r="P625" s="35">
        <f t="shared" si="193"/>
        <v>0</v>
      </c>
      <c r="Q625" s="35">
        <f t="shared" si="193"/>
        <v>0</v>
      </c>
      <c r="R625" s="35">
        <f t="shared" si="193"/>
        <v>0</v>
      </c>
      <c r="S625" s="35">
        <f t="shared" ref="S625:Z629" si="194">S546+S554+S562+S570+S578+S586+S594+S602+S610+S618</f>
        <v>0</v>
      </c>
      <c r="T625" s="35">
        <f t="shared" si="194"/>
        <v>0</v>
      </c>
      <c r="U625" s="35">
        <f t="shared" si="194"/>
        <v>0</v>
      </c>
      <c r="V625" s="35">
        <f t="shared" si="194"/>
        <v>37</v>
      </c>
      <c r="W625" s="35">
        <f t="shared" si="194"/>
        <v>267</v>
      </c>
      <c r="X625" s="35">
        <f t="shared" si="194"/>
        <v>319</v>
      </c>
      <c r="Y625" s="35">
        <f t="shared" si="194"/>
        <v>348</v>
      </c>
      <c r="Z625" s="35">
        <f t="shared" si="194"/>
        <v>359</v>
      </c>
      <c r="AA625" s="35">
        <f t="shared" si="188"/>
        <v>374</v>
      </c>
      <c r="AB625" s="35">
        <f t="shared" si="188"/>
        <v>390</v>
      </c>
      <c r="AC625" s="35">
        <f t="shared" si="188"/>
        <v>393</v>
      </c>
      <c r="AD625" s="35">
        <f t="shared" ref="AD625:AE625" si="195">SUM(AD546+AD554+AD562+AD570+AD578+AD586+AD594+AD602+AD610+AD618)</f>
        <v>390</v>
      </c>
      <c r="AE625" s="42">
        <f t="shared" si="195"/>
        <v>346</v>
      </c>
      <c r="AF625" s="42">
        <f t="shared" ref="AF625:AH625" si="196">SUM(AF546+AF554+AF562+AF570+AF578+AF586+AF594+AF602+AF610+AF618)</f>
        <v>339</v>
      </c>
      <c r="AG625" s="42">
        <f t="shared" ref="AG625" si="197">SUM(AG546+AG554+AG562+AG570+AG578+AG586+AG594+AG602+AG610+AG618)</f>
        <v>344</v>
      </c>
      <c r="AH625" s="42">
        <f t="shared" si="196"/>
        <v>350</v>
      </c>
      <c r="AI625" s="42"/>
      <c r="AJ625" s="68"/>
    </row>
    <row r="626" spans="1:43" s="2" customFormat="1" ht="14.45" customHeight="1" x14ac:dyDescent="0.3">
      <c r="A626" s="44" t="s">
        <v>20</v>
      </c>
      <c r="B626" s="45"/>
      <c r="C626" s="22">
        <f t="shared" si="192"/>
        <v>1847</v>
      </c>
      <c r="D626" s="22">
        <f t="shared" ref="D626:R626" si="198">D547+D555+D563+D571+D579+D587+D595+D603+D611+D619</f>
        <v>2025</v>
      </c>
      <c r="E626" s="22">
        <f t="shared" si="198"/>
        <v>2161</v>
      </c>
      <c r="F626" s="22">
        <f t="shared" si="198"/>
        <v>2043</v>
      </c>
      <c r="G626" s="22">
        <f t="shared" si="198"/>
        <v>2096</v>
      </c>
      <c r="H626" s="22">
        <f t="shared" si="198"/>
        <v>2169</v>
      </c>
      <c r="I626" s="22">
        <f t="shared" si="198"/>
        <v>2276</v>
      </c>
      <c r="J626" s="22">
        <f t="shared" si="198"/>
        <v>2106</v>
      </c>
      <c r="K626" s="22">
        <f t="shared" si="198"/>
        <v>2055</v>
      </c>
      <c r="L626" s="22">
        <f t="shared" si="198"/>
        <v>2058</v>
      </c>
      <c r="M626" s="22">
        <f t="shared" si="198"/>
        <v>2112</v>
      </c>
      <c r="N626" s="22">
        <f t="shared" si="198"/>
        <v>2165</v>
      </c>
      <c r="O626" s="22">
        <f t="shared" si="198"/>
        <v>2197</v>
      </c>
      <c r="P626" s="22">
        <f t="shared" si="198"/>
        <v>2364</v>
      </c>
      <c r="Q626" s="22">
        <f t="shared" si="198"/>
        <v>2269</v>
      </c>
      <c r="R626" s="22">
        <f t="shared" si="198"/>
        <v>2170</v>
      </c>
      <c r="S626" s="22">
        <f t="shared" si="194"/>
        <v>2040</v>
      </c>
      <c r="T626" s="22">
        <f t="shared" si="194"/>
        <v>2008</v>
      </c>
      <c r="U626" s="22">
        <f t="shared" si="194"/>
        <v>2016</v>
      </c>
      <c r="V626" s="22">
        <f t="shared" si="194"/>
        <v>1890</v>
      </c>
      <c r="W626" s="22">
        <f t="shared" si="194"/>
        <v>1807</v>
      </c>
      <c r="X626" s="22">
        <f t="shared" si="194"/>
        <v>1781</v>
      </c>
      <c r="Y626" s="22">
        <f t="shared" si="194"/>
        <v>1648</v>
      </c>
      <c r="Z626" s="22">
        <f t="shared" si="194"/>
        <v>1600</v>
      </c>
      <c r="AA626" s="22">
        <f t="shared" si="188"/>
        <v>1541</v>
      </c>
      <c r="AB626" s="22">
        <f t="shared" si="188"/>
        <v>1501</v>
      </c>
      <c r="AC626" s="22">
        <f t="shared" si="188"/>
        <v>1505</v>
      </c>
      <c r="AD626" s="22">
        <f t="shared" ref="AD626:AE626" si="199">SUM(AD547+AD555+AD563+AD571+AD579+AD587+AD595+AD603+AD611+AD619)</f>
        <v>1435</v>
      </c>
      <c r="AE626" s="46">
        <f t="shared" si="199"/>
        <v>1368</v>
      </c>
      <c r="AF626" s="46">
        <f t="shared" ref="AF626:AH626" si="200">SUM(AF547+AF555+AF563+AF571+AF579+AF587+AF595+AF603+AF611+AF619)</f>
        <v>1451</v>
      </c>
      <c r="AG626" s="46">
        <f t="shared" ref="AG626" si="201">SUM(AG547+AG555+AG563+AG571+AG579+AG587+AG595+AG603+AG611+AG619)</f>
        <v>1398</v>
      </c>
      <c r="AH626" s="46">
        <f t="shared" si="200"/>
        <v>1343</v>
      </c>
      <c r="AI626" s="42"/>
      <c r="AJ626" s="68"/>
    </row>
    <row r="627" spans="1:43" s="2" customFormat="1" ht="14.45" customHeight="1" x14ac:dyDescent="0.3">
      <c r="A627" s="41" t="s">
        <v>21</v>
      </c>
      <c r="B627" s="29"/>
      <c r="C627" s="35">
        <f t="shared" si="192"/>
        <v>0</v>
      </c>
      <c r="D627" s="35">
        <f t="shared" ref="D627:R627" si="202">D548+D556+D564+D572+D580+D588+D596+D604+D612+D620</f>
        <v>0</v>
      </c>
      <c r="E627" s="35">
        <f t="shared" si="202"/>
        <v>0</v>
      </c>
      <c r="F627" s="35">
        <f t="shared" si="202"/>
        <v>0</v>
      </c>
      <c r="G627" s="35">
        <f t="shared" si="202"/>
        <v>0</v>
      </c>
      <c r="H627" s="35">
        <f t="shared" si="202"/>
        <v>0</v>
      </c>
      <c r="I627" s="35">
        <f t="shared" si="202"/>
        <v>0</v>
      </c>
      <c r="J627" s="35">
        <f t="shared" si="202"/>
        <v>180</v>
      </c>
      <c r="K627" s="35">
        <f t="shared" si="202"/>
        <v>216</v>
      </c>
      <c r="L627" s="35">
        <f t="shared" si="202"/>
        <v>264</v>
      </c>
      <c r="M627" s="35">
        <f t="shared" si="202"/>
        <v>279</v>
      </c>
      <c r="N627" s="35">
        <f t="shared" si="202"/>
        <v>298</v>
      </c>
      <c r="O627" s="35">
        <f t="shared" si="202"/>
        <v>315</v>
      </c>
      <c r="P627" s="35">
        <f t="shared" si="202"/>
        <v>329</v>
      </c>
      <c r="Q627" s="35">
        <f t="shared" si="202"/>
        <v>302</v>
      </c>
      <c r="R627" s="35">
        <f t="shared" si="202"/>
        <v>346</v>
      </c>
      <c r="S627" s="35">
        <f t="shared" si="194"/>
        <v>325</v>
      </c>
      <c r="T627" s="35">
        <f t="shared" si="194"/>
        <v>372</v>
      </c>
      <c r="U627" s="35">
        <f t="shared" si="194"/>
        <v>375</v>
      </c>
      <c r="V627" s="35">
        <f t="shared" si="194"/>
        <v>329</v>
      </c>
      <c r="W627" s="35">
        <f t="shared" si="194"/>
        <v>127</v>
      </c>
      <c r="X627" s="35">
        <f t="shared" si="194"/>
        <v>125</v>
      </c>
      <c r="Y627" s="35">
        <f t="shared" si="194"/>
        <v>86</v>
      </c>
      <c r="Z627" s="35">
        <f t="shared" si="194"/>
        <v>135</v>
      </c>
      <c r="AA627" s="35">
        <f t="shared" si="188"/>
        <v>139</v>
      </c>
      <c r="AB627" s="35">
        <f t="shared" si="188"/>
        <v>100</v>
      </c>
      <c r="AC627" s="35">
        <f t="shared" si="188"/>
        <v>93</v>
      </c>
      <c r="AD627" s="35">
        <f t="shared" ref="AD627:AE627" si="203">SUM(AD548+AD556+AD564+AD572+AD580+AD588+AD596+AD604+AD612+AD620)</f>
        <v>69</v>
      </c>
      <c r="AE627" s="42">
        <f t="shared" si="203"/>
        <v>88</v>
      </c>
      <c r="AF627" s="42">
        <f t="shared" ref="AF627:AH627" si="204">SUM(AF548+AF556+AF564+AF572+AF580+AF588+AF596+AF604+AF612+AF620)</f>
        <v>62</v>
      </c>
      <c r="AG627" s="42">
        <f t="shared" ref="AG627" si="205">SUM(AG548+AG556+AG564+AG572+AG580+AG588+AG596+AG604+AG612+AG620)</f>
        <v>41</v>
      </c>
      <c r="AH627" s="42">
        <f t="shared" si="204"/>
        <v>28</v>
      </c>
      <c r="AI627" s="42"/>
      <c r="AJ627" s="68"/>
    </row>
    <row r="628" spans="1:43" s="2" customFormat="1" ht="14.45" customHeight="1" x14ac:dyDescent="0.3">
      <c r="A628" s="44" t="s">
        <v>22</v>
      </c>
      <c r="B628" s="45"/>
      <c r="C628" s="22">
        <f t="shared" si="192"/>
        <v>0</v>
      </c>
      <c r="D628" s="22">
        <f t="shared" ref="D628:R628" si="206">D549+D557+D565+D573+D581+D589+D597+D605+D613+D621</f>
        <v>0</v>
      </c>
      <c r="E628" s="22">
        <f t="shared" si="206"/>
        <v>0</v>
      </c>
      <c r="F628" s="22">
        <f t="shared" si="206"/>
        <v>0</v>
      </c>
      <c r="G628" s="22">
        <f t="shared" si="206"/>
        <v>0</v>
      </c>
      <c r="H628" s="22">
        <f t="shared" si="206"/>
        <v>0</v>
      </c>
      <c r="I628" s="22">
        <f t="shared" si="206"/>
        <v>0</v>
      </c>
      <c r="J628" s="22">
        <f t="shared" si="206"/>
        <v>0</v>
      </c>
      <c r="K628" s="22">
        <f t="shared" si="206"/>
        <v>0</v>
      </c>
      <c r="L628" s="22">
        <f t="shared" si="206"/>
        <v>0</v>
      </c>
      <c r="M628" s="22">
        <f t="shared" si="206"/>
        <v>0</v>
      </c>
      <c r="N628" s="22">
        <f t="shared" si="206"/>
        <v>0</v>
      </c>
      <c r="O628" s="22">
        <f t="shared" si="206"/>
        <v>0</v>
      </c>
      <c r="P628" s="22">
        <f t="shared" si="206"/>
        <v>0</v>
      </c>
      <c r="Q628" s="22">
        <f t="shared" si="206"/>
        <v>0</v>
      </c>
      <c r="R628" s="22">
        <f t="shared" si="206"/>
        <v>0</v>
      </c>
      <c r="S628" s="22">
        <f t="shared" si="194"/>
        <v>0</v>
      </c>
      <c r="T628" s="22">
        <f t="shared" si="194"/>
        <v>0</v>
      </c>
      <c r="U628" s="22">
        <f t="shared" si="194"/>
        <v>0</v>
      </c>
      <c r="V628" s="22">
        <f t="shared" si="194"/>
        <v>0</v>
      </c>
      <c r="W628" s="22">
        <f t="shared" si="194"/>
        <v>0</v>
      </c>
      <c r="X628" s="22">
        <f t="shared" si="194"/>
        <v>23</v>
      </c>
      <c r="Y628" s="22">
        <f t="shared" si="194"/>
        <v>19</v>
      </c>
      <c r="Z628" s="22">
        <f t="shared" si="194"/>
        <v>14</v>
      </c>
      <c r="AA628" s="22">
        <f t="shared" si="188"/>
        <v>14</v>
      </c>
      <c r="AB628" s="22">
        <f t="shared" si="188"/>
        <v>11</v>
      </c>
      <c r="AC628" s="22">
        <f t="shared" si="188"/>
        <v>10</v>
      </c>
      <c r="AD628" s="22">
        <f t="shared" ref="AD628:AE628" si="207">SUM(AD549+AD557+AD565+AD573+AD581+AD589+AD597+AD605+AD613+AD621)</f>
        <v>9</v>
      </c>
      <c r="AE628" s="46">
        <f t="shared" si="207"/>
        <v>24</v>
      </c>
      <c r="AF628" s="46">
        <f t="shared" ref="AF628:AH628" si="208">SUM(AF549+AF557+AF565+AF573+AF581+AF589+AF597+AF605+AF613+AF621)</f>
        <v>19</v>
      </c>
      <c r="AG628" s="46">
        <f t="shared" ref="AG628" si="209">SUM(AG549+AG557+AG565+AG573+AG581+AG589+AG597+AG605+AG613+AG621)</f>
        <v>17</v>
      </c>
      <c r="AH628" s="46">
        <f t="shared" si="208"/>
        <v>18</v>
      </c>
      <c r="AI628" s="42"/>
      <c r="AJ628" s="68"/>
    </row>
    <row r="629" spans="1:43" s="2" customFormat="1" ht="14.45" customHeight="1" x14ac:dyDescent="0.3">
      <c r="A629" s="41" t="s">
        <v>23</v>
      </c>
      <c r="B629" s="29"/>
      <c r="C629" s="35">
        <f t="shared" si="192"/>
        <v>0</v>
      </c>
      <c r="D629" s="35">
        <f t="shared" ref="D629:R629" si="210">D550+D558+D566+D574+D582+D590+D598+D606+D614+D622</f>
        <v>0</v>
      </c>
      <c r="E629" s="35">
        <f t="shared" si="210"/>
        <v>0</v>
      </c>
      <c r="F629" s="35">
        <f t="shared" si="210"/>
        <v>0</v>
      </c>
      <c r="G629" s="35">
        <f t="shared" si="210"/>
        <v>0</v>
      </c>
      <c r="H629" s="35">
        <f t="shared" si="210"/>
        <v>0</v>
      </c>
      <c r="I629" s="35">
        <f t="shared" si="210"/>
        <v>0</v>
      </c>
      <c r="J629" s="35">
        <f t="shared" si="210"/>
        <v>0</v>
      </c>
      <c r="K629" s="35">
        <f t="shared" si="210"/>
        <v>0</v>
      </c>
      <c r="L629" s="35">
        <f t="shared" si="210"/>
        <v>0</v>
      </c>
      <c r="M629" s="35">
        <f t="shared" si="210"/>
        <v>0</v>
      </c>
      <c r="N629" s="35">
        <f t="shared" si="210"/>
        <v>0</v>
      </c>
      <c r="O629" s="35">
        <f t="shared" si="210"/>
        <v>0</v>
      </c>
      <c r="P629" s="35">
        <f t="shared" si="210"/>
        <v>0</v>
      </c>
      <c r="Q629" s="35">
        <f t="shared" si="210"/>
        <v>0</v>
      </c>
      <c r="R629" s="35">
        <f t="shared" si="210"/>
        <v>0</v>
      </c>
      <c r="S629" s="35">
        <f t="shared" si="194"/>
        <v>0</v>
      </c>
      <c r="T629" s="35">
        <f t="shared" si="194"/>
        <v>0</v>
      </c>
      <c r="U629" s="35">
        <f t="shared" si="194"/>
        <v>0</v>
      </c>
      <c r="V629" s="35">
        <f t="shared" si="194"/>
        <v>0</v>
      </c>
      <c r="W629" s="35">
        <f t="shared" si="194"/>
        <v>71</v>
      </c>
      <c r="X629" s="35">
        <f t="shared" si="194"/>
        <v>139</v>
      </c>
      <c r="Y629" s="35">
        <f t="shared" si="194"/>
        <v>161</v>
      </c>
      <c r="Z629" s="35">
        <f t="shared" si="194"/>
        <v>150</v>
      </c>
      <c r="AA629" s="35">
        <f t="shared" si="188"/>
        <v>174</v>
      </c>
      <c r="AB629" s="35">
        <f t="shared" si="188"/>
        <v>246</v>
      </c>
      <c r="AC629" s="35">
        <f t="shared" si="188"/>
        <v>340</v>
      </c>
      <c r="AD629" s="35">
        <f t="shared" ref="AD629:AE629" si="211">SUM(AD550+AD558+AD566+AD574+AD582+AD590+AD598+AD606+AD614+AD622)</f>
        <v>442</v>
      </c>
      <c r="AE629" s="42">
        <f t="shared" si="211"/>
        <v>509</v>
      </c>
      <c r="AF629" s="42">
        <f t="shared" ref="AF629:AH629" si="212">SUM(AF550+AF558+AF566+AF574+AF582+AF590+AF598+AF606+AF614+AF622)</f>
        <v>555</v>
      </c>
      <c r="AG629" s="42">
        <f t="shared" ref="AG629" si="213">SUM(AG550+AG558+AG566+AG574+AG582+AG590+AG598+AG606+AG614+AG622)</f>
        <v>600</v>
      </c>
      <c r="AH629" s="42">
        <f t="shared" si="212"/>
        <v>626</v>
      </c>
      <c r="AI629" s="42"/>
      <c r="AJ629" s="68"/>
    </row>
    <row r="630" spans="1:43" s="2" customFormat="1" ht="14.45" customHeight="1" x14ac:dyDescent="0.3">
      <c r="A630" s="41" t="s">
        <v>121</v>
      </c>
      <c r="B630" s="29"/>
      <c r="C630" s="35">
        <f t="shared" si="192"/>
        <v>0</v>
      </c>
      <c r="D630" s="35">
        <f t="shared" ref="D630:AE630" si="214">D551+D559+D567+D575+D583+D591+D599+D607+D615+D623</f>
        <v>0</v>
      </c>
      <c r="E630" s="35">
        <f t="shared" si="214"/>
        <v>0</v>
      </c>
      <c r="F630" s="35">
        <f t="shared" si="214"/>
        <v>0</v>
      </c>
      <c r="G630" s="35">
        <f t="shared" si="214"/>
        <v>0</v>
      </c>
      <c r="H630" s="35">
        <f t="shared" si="214"/>
        <v>0</v>
      </c>
      <c r="I630" s="35">
        <f t="shared" si="214"/>
        <v>0</v>
      </c>
      <c r="J630" s="35">
        <f t="shared" si="214"/>
        <v>0</v>
      </c>
      <c r="K630" s="35">
        <f t="shared" si="214"/>
        <v>0</v>
      </c>
      <c r="L630" s="35">
        <f t="shared" si="214"/>
        <v>0</v>
      </c>
      <c r="M630" s="35">
        <f t="shared" si="214"/>
        <v>0</v>
      </c>
      <c r="N630" s="35">
        <f t="shared" si="214"/>
        <v>0</v>
      </c>
      <c r="O630" s="35">
        <f t="shared" si="214"/>
        <v>0</v>
      </c>
      <c r="P630" s="35">
        <f t="shared" si="214"/>
        <v>0</v>
      </c>
      <c r="Q630" s="35">
        <f t="shared" si="214"/>
        <v>0</v>
      </c>
      <c r="R630" s="35">
        <f t="shared" si="214"/>
        <v>0</v>
      </c>
      <c r="S630" s="35">
        <f t="shared" si="214"/>
        <v>0</v>
      </c>
      <c r="T630" s="35">
        <f t="shared" si="214"/>
        <v>0</v>
      </c>
      <c r="U630" s="35">
        <f t="shared" si="214"/>
        <v>0</v>
      </c>
      <c r="V630" s="35">
        <f t="shared" si="214"/>
        <v>0</v>
      </c>
      <c r="W630" s="35">
        <f t="shared" si="214"/>
        <v>0</v>
      </c>
      <c r="X630" s="35">
        <f t="shared" si="214"/>
        <v>0</v>
      </c>
      <c r="Y630" s="35">
        <f t="shared" si="214"/>
        <v>0</v>
      </c>
      <c r="Z630" s="35">
        <f t="shared" si="214"/>
        <v>0</v>
      </c>
      <c r="AA630" s="35">
        <f t="shared" si="214"/>
        <v>0</v>
      </c>
      <c r="AB630" s="35">
        <f t="shared" si="214"/>
        <v>0</v>
      </c>
      <c r="AC630" s="35">
        <f t="shared" si="214"/>
        <v>0</v>
      </c>
      <c r="AD630" s="35">
        <f t="shared" si="214"/>
        <v>0</v>
      </c>
      <c r="AE630" s="42">
        <f t="shared" si="214"/>
        <v>30</v>
      </c>
      <c r="AF630" s="42">
        <f t="shared" ref="AF630:AH630" si="215">AF551+AF559+AF567+AF575+AF583+AF591+AF599+AF607+AF615+AF623</f>
        <v>27</v>
      </c>
      <c r="AG630" s="42">
        <f t="shared" ref="AG630" si="216">AG551+AG559+AG567+AG575+AG583+AG591+AG599+AG607+AG615+AG623</f>
        <v>22</v>
      </c>
      <c r="AH630" s="42">
        <f t="shared" si="215"/>
        <v>19</v>
      </c>
      <c r="AI630" s="42"/>
      <c r="AJ630" s="68"/>
    </row>
    <row r="631" spans="1:43" s="3" customFormat="1" ht="14.45" customHeight="1" x14ac:dyDescent="0.3">
      <c r="A631" s="44" t="s">
        <v>24</v>
      </c>
      <c r="B631" s="36"/>
      <c r="C631" s="23">
        <f>SUM(C624:C630)</f>
        <v>1847</v>
      </c>
      <c r="D631" s="23">
        <f t="shared" ref="D631:AE631" si="217">SUM(D624:D630)</f>
        <v>2025</v>
      </c>
      <c r="E631" s="23">
        <f t="shared" si="217"/>
        <v>2161</v>
      </c>
      <c r="F631" s="23">
        <f t="shared" si="217"/>
        <v>2043</v>
      </c>
      <c r="G631" s="23">
        <f t="shared" si="217"/>
        <v>2096</v>
      </c>
      <c r="H631" s="23">
        <f t="shared" si="217"/>
        <v>2169</v>
      </c>
      <c r="I631" s="23">
        <f t="shared" si="217"/>
        <v>2276</v>
      </c>
      <c r="J631" s="23">
        <f t="shared" si="217"/>
        <v>2286</v>
      </c>
      <c r="K631" s="23">
        <f t="shared" si="217"/>
        <v>2271</v>
      </c>
      <c r="L631" s="23">
        <f t="shared" si="217"/>
        <v>2322</v>
      </c>
      <c r="M631" s="23">
        <f t="shared" si="217"/>
        <v>2391</v>
      </c>
      <c r="N631" s="23">
        <f t="shared" si="217"/>
        <v>2463</v>
      </c>
      <c r="O631" s="23">
        <f t="shared" si="217"/>
        <v>2512</v>
      </c>
      <c r="P631" s="23">
        <f t="shared" si="217"/>
        <v>2693</v>
      </c>
      <c r="Q631" s="23">
        <f t="shared" si="217"/>
        <v>2571</v>
      </c>
      <c r="R631" s="23">
        <f t="shared" si="217"/>
        <v>2516</v>
      </c>
      <c r="S631" s="23">
        <f t="shared" si="217"/>
        <v>2365</v>
      </c>
      <c r="T631" s="23">
        <f t="shared" si="217"/>
        <v>2380</v>
      </c>
      <c r="U631" s="23">
        <f t="shared" si="217"/>
        <v>2391</v>
      </c>
      <c r="V631" s="23">
        <f t="shared" si="217"/>
        <v>2337</v>
      </c>
      <c r="W631" s="23">
        <f t="shared" si="217"/>
        <v>2386</v>
      </c>
      <c r="X631" s="23">
        <f t="shared" si="217"/>
        <v>2527</v>
      </c>
      <c r="Y631" s="23">
        <f t="shared" si="217"/>
        <v>2390</v>
      </c>
      <c r="Z631" s="23">
        <f t="shared" si="217"/>
        <v>2401</v>
      </c>
      <c r="AA631" s="23">
        <f t="shared" si="217"/>
        <v>2382</v>
      </c>
      <c r="AB631" s="23">
        <f t="shared" si="217"/>
        <v>2380</v>
      </c>
      <c r="AC631" s="23">
        <f t="shared" si="217"/>
        <v>2472</v>
      </c>
      <c r="AD631" s="23">
        <f t="shared" si="217"/>
        <v>2458</v>
      </c>
      <c r="AE631" s="47">
        <f t="shared" si="217"/>
        <v>2453</v>
      </c>
      <c r="AF631" s="47">
        <f t="shared" ref="AF631:AH631" si="218">SUM(AF624:AF630)</f>
        <v>2513</v>
      </c>
      <c r="AG631" s="47">
        <f t="shared" ref="AG631" si="219">SUM(AG624:AG630)</f>
        <v>2471</v>
      </c>
      <c r="AH631" s="47">
        <f t="shared" si="218"/>
        <v>2417</v>
      </c>
      <c r="AI631" s="65"/>
      <c r="AJ631" s="65"/>
    </row>
    <row r="632" spans="1:43" s="3" customFormat="1" ht="14.45" customHeight="1" x14ac:dyDescent="0.3">
      <c r="A632" s="71" t="s">
        <v>102</v>
      </c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65"/>
      <c r="AJ632" s="65"/>
    </row>
    <row r="633" spans="1:43" s="1" customFormat="1" ht="14.45" customHeight="1" x14ac:dyDescent="0.15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64"/>
      <c r="AJ633" s="64"/>
    </row>
    <row r="634" spans="1:43" s="2" customFormat="1" ht="14.45" customHeight="1" x14ac:dyDescent="0.3">
      <c r="A634" s="39" t="s">
        <v>8</v>
      </c>
      <c r="B634" s="28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40"/>
      <c r="AF634" s="40"/>
      <c r="AG634" s="40"/>
      <c r="AH634" s="40"/>
      <c r="AI634" s="66"/>
      <c r="AJ634" s="66"/>
      <c r="AK634" s="13"/>
      <c r="AL634" s="13"/>
      <c r="AM634" s="13"/>
      <c r="AN634" s="13"/>
      <c r="AO634" s="13"/>
      <c r="AP634" s="13"/>
      <c r="AQ634" s="13"/>
    </row>
    <row r="635" spans="1:43" s="2" customFormat="1" ht="14.45" customHeight="1" x14ac:dyDescent="0.3">
      <c r="A635" s="41"/>
      <c r="B635" s="29" t="s">
        <v>6</v>
      </c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4</v>
      </c>
      <c r="W635" s="35">
        <v>4</v>
      </c>
      <c r="X635" s="35">
        <v>2</v>
      </c>
      <c r="Y635" s="35">
        <v>1</v>
      </c>
      <c r="Z635" s="35">
        <v>2</v>
      </c>
      <c r="AA635" s="35">
        <v>2</v>
      </c>
      <c r="AB635" s="35">
        <v>1</v>
      </c>
      <c r="AC635" s="35">
        <v>0</v>
      </c>
      <c r="AD635" s="35">
        <v>0</v>
      </c>
      <c r="AE635" s="42">
        <v>0</v>
      </c>
      <c r="AF635" s="42">
        <v>0</v>
      </c>
      <c r="AG635" s="42">
        <v>0</v>
      </c>
      <c r="AH635" s="42">
        <v>0</v>
      </c>
      <c r="AI635" s="67"/>
      <c r="AJ635" s="67"/>
      <c r="AK635"/>
      <c r="AL635"/>
      <c r="AM635"/>
      <c r="AN635"/>
      <c r="AO635"/>
      <c r="AP635"/>
      <c r="AQ635"/>
    </row>
    <row r="636" spans="1:43" s="2" customFormat="1" ht="14.45" customHeight="1" x14ac:dyDescent="0.3">
      <c r="A636" s="39"/>
      <c r="B636" s="28" t="s">
        <v>7</v>
      </c>
      <c r="C636" s="20">
        <v>0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1</v>
      </c>
      <c r="W636" s="20">
        <v>7</v>
      </c>
      <c r="X636" s="20">
        <v>12</v>
      </c>
      <c r="Y636" s="20">
        <v>12</v>
      </c>
      <c r="Z636" s="20">
        <v>9</v>
      </c>
      <c r="AA636" s="20">
        <v>8</v>
      </c>
      <c r="AB636" s="20">
        <v>4</v>
      </c>
      <c r="AC636" s="20">
        <v>1</v>
      </c>
      <c r="AD636" s="20">
        <v>0</v>
      </c>
      <c r="AE636" s="40">
        <v>3</v>
      </c>
      <c r="AF636" s="40">
        <v>0</v>
      </c>
      <c r="AG636" s="40">
        <v>0</v>
      </c>
      <c r="AH636" s="40">
        <v>0</v>
      </c>
      <c r="AI636" s="67"/>
      <c r="AJ636" s="67"/>
      <c r="AK636"/>
      <c r="AL636"/>
      <c r="AM636"/>
      <c r="AN636"/>
      <c r="AO636"/>
      <c r="AP636"/>
      <c r="AQ636"/>
    </row>
    <row r="637" spans="1:43" s="2" customFormat="1" ht="14.45" customHeight="1" x14ac:dyDescent="0.3">
      <c r="A637" s="41"/>
      <c r="B637" s="29" t="s">
        <v>1</v>
      </c>
      <c r="C637" s="35">
        <v>117</v>
      </c>
      <c r="D637" s="35">
        <v>129</v>
      </c>
      <c r="E637" s="35">
        <v>130</v>
      </c>
      <c r="F637" s="35">
        <v>106</v>
      </c>
      <c r="G637" s="35">
        <v>95</v>
      </c>
      <c r="H637" s="35">
        <v>85</v>
      </c>
      <c r="I637" s="35">
        <v>74</v>
      </c>
      <c r="J637" s="35">
        <v>73</v>
      </c>
      <c r="K637" s="35">
        <v>103</v>
      </c>
      <c r="L637" s="35">
        <v>96</v>
      </c>
      <c r="M637" s="35">
        <v>90</v>
      </c>
      <c r="N637" s="35">
        <v>83</v>
      </c>
      <c r="O637" s="35">
        <v>64</v>
      </c>
      <c r="P637" s="35">
        <v>489</v>
      </c>
      <c r="Q637" s="35">
        <v>91</v>
      </c>
      <c r="R637" s="35">
        <v>84</v>
      </c>
      <c r="S637" s="35">
        <v>74</v>
      </c>
      <c r="T637" s="35">
        <v>68</v>
      </c>
      <c r="U637" s="35">
        <v>72</v>
      </c>
      <c r="V637" s="35">
        <v>60</v>
      </c>
      <c r="W637" s="35">
        <v>54</v>
      </c>
      <c r="X637" s="35">
        <v>50</v>
      </c>
      <c r="Y637" s="35">
        <v>48</v>
      </c>
      <c r="Z637" s="35">
        <v>45</v>
      </c>
      <c r="AA637" s="35">
        <v>38</v>
      </c>
      <c r="AB637" s="35">
        <v>16</v>
      </c>
      <c r="AC637" s="35">
        <v>13</v>
      </c>
      <c r="AD637" s="35">
        <v>0</v>
      </c>
      <c r="AE637" s="42">
        <v>10</v>
      </c>
      <c r="AF637" s="42">
        <v>0</v>
      </c>
      <c r="AG637" s="42">
        <v>2</v>
      </c>
      <c r="AH637" s="42">
        <v>2</v>
      </c>
      <c r="AI637" s="67"/>
      <c r="AJ637" s="67"/>
      <c r="AK637"/>
      <c r="AL637"/>
      <c r="AM637"/>
      <c r="AN637"/>
      <c r="AO637"/>
      <c r="AP637"/>
      <c r="AQ637"/>
    </row>
    <row r="638" spans="1:43" s="2" customFormat="1" ht="14.45" customHeight="1" x14ac:dyDescent="0.3">
      <c r="A638" s="39"/>
      <c r="B638" s="28" t="s">
        <v>2</v>
      </c>
      <c r="C638" s="20">
        <v>0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24</v>
      </c>
      <c r="K638" s="20">
        <v>18</v>
      </c>
      <c r="L638" s="20">
        <v>18</v>
      </c>
      <c r="M638" s="20">
        <v>20</v>
      </c>
      <c r="N638" s="20">
        <v>24</v>
      </c>
      <c r="O638" s="20">
        <v>13</v>
      </c>
      <c r="P638" s="20">
        <v>88</v>
      </c>
      <c r="Q638" s="20">
        <v>17</v>
      </c>
      <c r="R638" s="20">
        <v>11</v>
      </c>
      <c r="S638" s="20">
        <v>19</v>
      </c>
      <c r="T638" s="20">
        <v>24</v>
      </c>
      <c r="U638" s="20">
        <v>26</v>
      </c>
      <c r="V638" s="20">
        <v>19</v>
      </c>
      <c r="W638" s="20">
        <v>7</v>
      </c>
      <c r="X638" s="20">
        <v>6</v>
      </c>
      <c r="Y638" s="20">
        <v>4</v>
      </c>
      <c r="Z638" s="20">
        <v>4</v>
      </c>
      <c r="AA638" s="20">
        <v>3</v>
      </c>
      <c r="AB638" s="20">
        <v>0</v>
      </c>
      <c r="AC638" s="20">
        <v>0</v>
      </c>
      <c r="AD638" s="20">
        <v>0</v>
      </c>
      <c r="AE638" s="40">
        <v>10</v>
      </c>
      <c r="AF638" s="40">
        <v>0</v>
      </c>
      <c r="AG638" s="40">
        <v>0</v>
      </c>
      <c r="AH638" s="40">
        <v>0</v>
      </c>
      <c r="AI638" s="67"/>
      <c r="AJ638" s="67"/>
      <c r="AK638"/>
      <c r="AL638"/>
      <c r="AM638"/>
      <c r="AN638"/>
      <c r="AO638"/>
      <c r="AP638"/>
      <c r="AQ638"/>
    </row>
    <row r="639" spans="1:43" s="2" customFormat="1" ht="14.45" customHeight="1" x14ac:dyDescent="0.3">
      <c r="A639" s="41"/>
      <c r="B639" s="29" t="s">
        <v>3</v>
      </c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1</v>
      </c>
      <c r="Y639" s="35">
        <v>1</v>
      </c>
      <c r="Z639" s="35">
        <v>1</v>
      </c>
      <c r="AA639" s="35">
        <v>1</v>
      </c>
      <c r="AB639" s="35">
        <v>0</v>
      </c>
      <c r="AC639" s="35">
        <v>0</v>
      </c>
      <c r="AD639" s="35">
        <v>0</v>
      </c>
      <c r="AE639" s="42">
        <v>0</v>
      </c>
      <c r="AF639" s="42">
        <v>0</v>
      </c>
      <c r="AG639" s="42">
        <v>0</v>
      </c>
      <c r="AH639" s="42">
        <v>0</v>
      </c>
      <c r="AI639" s="67"/>
      <c r="AJ639" s="67"/>
      <c r="AK639"/>
      <c r="AL639"/>
      <c r="AM639"/>
      <c r="AN639"/>
      <c r="AO639"/>
      <c r="AP639"/>
      <c r="AQ639"/>
    </row>
    <row r="640" spans="1:43" s="2" customFormat="1" ht="14.45" customHeight="1" x14ac:dyDescent="0.3">
      <c r="A640" s="39"/>
      <c r="B640" s="28" t="s">
        <v>4</v>
      </c>
      <c r="C640" s="20">
        <v>0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  <c r="R640" s="20">
        <v>0</v>
      </c>
      <c r="S640" s="20">
        <v>0</v>
      </c>
      <c r="T640" s="20">
        <v>0</v>
      </c>
      <c r="U640" s="20">
        <v>0</v>
      </c>
      <c r="V640" s="20">
        <v>0</v>
      </c>
      <c r="W640" s="20">
        <v>1</v>
      </c>
      <c r="X640" s="20">
        <v>4</v>
      </c>
      <c r="Y640" s="20">
        <v>7</v>
      </c>
      <c r="Z640" s="20">
        <v>6</v>
      </c>
      <c r="AA640" s="20">
        <v>7</v>
      </c>
      <c r="AB640" s="20">
        <v>3</v>
      </c>
      <c r="AC640" s="20">
        <v>1</v>
      </c>
      <c r="AD640" s="20">
        <v>0</v>
      </c>
      <c r="AE640" s="40">
        <v>2</v>
      </c>
      <c r="AF640" s="40">
        <v>0</v>
      </c>
      <c r="AG640" s="40">
        <v>1</v>
      </c>
      <c r="AH640" s="40">
        <v>0</v>
      </c>
      <c r="AI640" s="67"/>
      <c r="AJ640" s="67"/>
      <c r="AK640"/>
      <c r="AL640"/>
      <c r="AM640"/>
      <c r="AN640"/>
      <c r="AO640"/>
      <c r="AP640"/>
      <c r="AQ640"/>
    </row>
    <row r="641" spans="1:43" s="2" customFormat="1" ht="14.45" customHeight="1" x14ac:dyDescent="0.3">
      <c r="A641" s="39"/>
      <c r="B641" s="28" t="s">
        <v>120</v>
      </c>
      <c r="C641" s="20">
        <v>0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  <c r="V641" s="20">
        <v>0</v>
      </c>
      <c r="W641" s="20">
        <v>0</v>
      </c>
      <c r="X641" s="20">
        <v>0</v>
      </c>
      <c r="Y641" s="20">
        <v>0</v>
      </c>
      <c r="Z641" s="20">
        <v>0</v>
      </c>
      <c r="AA641" s="20">
        <v>0</v>
      </c>
      <c r="AB641" s="20">
        <v>0</v>
      </c>
      <c r="AC641" s="20">
        <v>0</v>
      </c>
      <c r="AD641" s="20">
        <v>0</v>
      </c>
      <c r="AE641" s="40">
        <v>3</v>
      </c>
      <c r="AF641" s="40">
        <v>0</v>
      </c>
      <c r="AG641" s="40">
        <v>0</v>
      </c>
      <c r="AH641" s="40">
        <v>0</v>
      </c>
      <c r="AI641" s="67"/>
      <c r="AJ641" s="67"/>
      <c r="AK641"/>
      <c r="AL641"/>
      <c r="AM641"/>
      <c r="AN641"/>
      <c r="AO641"/>
      <c r="AP641"/>
      <c r="AQ641"/>
    </row>
    <row r="642" spans="1:43" s="2" customFormat="1" ht="14.45" customHeight="1" x14ac:dyDescent="0.3">
      <c r="A642" s="41" t="s">
        <v>73</v>
      </c>
      <c r="B642" s="29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42"/>
      <c r="AF642" s="42"/>
      <c r="AG642" s="42"/>
      <c r="AH642" s="42"/>
      <c r="AI642" s="16"/>
      <c r="AJ642" s="16"/>
    </row>
    <row r="643" spans="1:43" s="2" customFormat="1" ht="14.45" customHeight="1" x14ac:dyDescent="0.3">
      <c r="A643" s="39"/>
      <c r="B643" s="28" t="s">
        <v>6</v>
      </c>
      <c r="C643" s="20">
        <v>0</v>
      </c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11</v>
      </c>
      <c r="W643" s="20">
        <v>13</v>
      </c>
      <c r="X643" s="20">
        <v>16</v>
      </c>
      <c r="Y643" s="20">
        <v>6</v>
      </c>
      <c r="Z643" s="20">
        <v>7</v>
      </c>
      <c r="AA643" s="20">
        <f>SUM(0+2)</f>
        <v>2</v>
      </c>
      <c r="AB643" s="20">
        <v>1</v>
      </c>
      <c r="AC643" s="20">
        <v>0</v>
      </c>
      <c r="AD643" s="20">
        <v>0</v>
      </c>
      <c r="AE643" s="40">
        <v>0</v>
      </c>
      <c r="AF643" s="40">
        <v>0</v>
      </c>
      <c r="AG643" s="40">
        <v>0</v>
      </c>
      <c r="AH643" s="40">
        <v>0</v>
      </c>
      <c r="AI643" s="16"/>
      <c r="AJ643" s="16"/>
    </row>
    <row r="644" spans="1:43" s="2" customFormat="1" ht="14.45" customHeight="1" x14ac:dyDescent="0.3">
      <c r="A644" s="41"/>
      <c r="B644" s="29" t="s">
        <v>7</v>
      </c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0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10</v>
      </c>
      <c r="W644" s="35">
        <v>33</v>
      </c>
      <c r="X644" s="35">
        <v>31</v>
      </c>
      <c r="Y644" s="35">
        <v>26</v>
      </c>
      <c r="Z644" s="35">
        <v>23</v>
      </c>
      <c r="AA644" s="35">
        <f>SUM(0+24)</f>
        <v>24</v>
      </c>
      <c r="AB644" s="35">
        <v>19</v>
      </c>
      <c r="AC644" s="35">
        <v>22</v>
      </c>
      <c r="AD644" s="35">
        <v>27</v>
      </c>
      <c r="AE644" s="42">
        <v>18</v>
      </c>
      <c r="AF644" s="42">
        <v>15</v>
      </c>
      <c r="AG644" s="42">
        <v>13</v>
      </c>
      <c r="AH644" s="42">
        <v>15</v>
      </c>
      <c r="AI644" s="16"/>
      <c r="AJ644" s="16"/>
    </row>
    <row r="645" spans="1:43" s="2" customFormat="1" ht="14.45" customHeight="1" x14ac:dyDescent="0.3">
      <c r="A645" s="39"/>
      <c r="B645" s="28" t="s">
        <v>1</v>
      </c>
      <c r="C645" s="20">
        <v>103</v>
      </c>
      <c r="D645" s="20">
        <v>174</v>
      </c>
      <c r="E645" s="20">
        <v>159</v>
      </c>
      <c r="F645" s="20">
        <v>125</v>
      </c>
      <c r="G645" s="20">
        <v>114</v>
      </c>
      <c r="H645" s="20">
        <v>144</v>
      </c>
      <c r="I645" s="20">
        <v>191</v>
      </c>
      <c r="J645" s="20">
        <v>110</v>
      </c>
      <c r="K645" s="20">
        <v>69</v>
      </c>
      <c r="L645" s="20">
        <v>63</v>
      </c>
      <c r="M645" s="20">
        <v>86</v>
      </c>
      <c r="N645" s="20">
        <v>86</v>
      </c>
      <c r="O645" s="20">
        <v>95</v>
      </c>
      <c r="P645" s="20">
        <v>93</v>
      </c>
      <c r="Q645" s="20">
        <v>142</v>
      </c>
      <c r="R645" s="20">
        <v>155</v>
      </c>
      <c r="S645" s="20">
        <v>111</v>
      </c>
      <c r="T645" s="20">
        <v>97</v>
      </c>
      <c r="U645" s="20">
        <v>86</v>
      </c>
      <c r="V645" s="20">
        <v>67</v>
      </c>
      <c r="W645" s="20">
        <v>84</v>
      </c>
      <c r="X645" s="20">
        <v>88</v>
      </c>
      <c r="Y645" s="20">
        <v>41</v>
      </c>
      <c r="Z645" s="20">
        <v>66</v>
      </c>
      <c r="AA645" s="20">
        <f>SUM(3+54)</f>
        <v>57</v>
      </c>
      <c r="AB645" s="20">
        <v>85</v>
      </c>
      <c r="AC645" s="20">
        <v>81</v>
      </c>
      <c r="AD645" s="20">
        <v>89</v>
      </c>
      <c r="AE645" s="40">
        <v>58</v>
      </c>
      <c r="AF645" s="40">
        <v>75</v>
      </c>
      <c r="AG645" s="40">
        <v>79</v>
      </c>
      <c r="AH645" s="40">
        <v>85</v>
      </c>
      <c r="AI645" s="16"/>
      <c r="AJ645" s="16"/>
    </row>
    <row r="646" spans="1:43" s="2" customFormat="1" ht="14.45" customHeight="1" x14ac:dyDescent="0.3">
      <c r="A646" s="41"/>
      <c r="B646" s="29" t="s">
        <v>2</v>
      </c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10</v>
      </c>
      <c r="K646" s="35">
        <v>10</v>
      </c>
      <c r="L646" s="35">
        <v>23</v>
      </c>
      <c r="M646" s="35">
        <v>21</v>
      </c>
      <c r="N646" s="35">
        <v>17</v>
      </c>
      <c r="O646" s="35">
        <v>20</v>
      </c>
      <c r="P646" s="35">
        <v>13</v>
      </c>
      <c r="Q646" s="35">
        <v>19</v>
      </c>
      <c r="R646" s="35">
        <v>109</v>
      </c>
      <c r="S646" s="35">
        <v>21</v>
      </c>
      <c r="T646" s="35">
        <v>34</v>
      </c>
      <c r="U646" s="35">
        <v>24</v>
      </c>
      <c r="V646" s="35">
        <v>9</v>
      </c>
      <c r="W646" s="35">
        <v>1</v>
      </c>
      <c r="X646" s="35">
        <v>22</v>
      </c>
      <c r="Y646" s="35">
        <v>8</v>
      </c>
      <c r="Z646" s="35">
        <v>23</v>
      </c>
      <c r="AA646" s="35">
        <f>SUM(0+11)</f>
        <v>11</v>
      </c>
      <c r="AB646" s="35">
        <v>2</v>
      </c>
      <c r="AC646" s="35">
        <v>0</v>
      </c>
      <c r="AD646" s="35">
        <v>0</v>
      </c>
      <c r="AE646" s="42">
        <v>10</v>
      </c>
      <c r="AF646" s="42">
        <v>2</v>
      </c>
      <c r="AG646" s="42">
        <v>1</v>
      </c>
      <c r="AH646" s="42">
        <v>0</v>
      </c>
      <c r="AI646" s="16"/>
      <c r="AJ646" s="16"/>
    </row>
    <row r="647" spans="1:43" s="2" customFormat="1" ht="14.45" customHeight="1" x14ac:dyDescent="0.3">
      <c r="A647" s="39"/>
      <c r="B647" s="28" t="s">
        <v>3</v>
      </c>
      <c r="C647" s="20">
        <v>0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0</v>
      </c>
      <c r="T647" s="20">
        <v>0</v>
      </c>
      <c r="U647" s="20">
        <v>0</v>
      </c>
      <c r="V647" s="20">
        <v>0</v>
      </c>
      <c r="W647" s="20">
        <v>0</v>
      </c>
      <c r="X647" s="20">
        <v>4</v>
      </c>
      <c r="Y647" s="20">
        <v>1</v>
      </c>
      <c r="Z647" s="20">
        <v>0</v>
      </c>
      <c r="AA647" s="20">
        <f>SUM(0+0)</f>
        <v>0</v>
      </c>
      <c r="AB647" s="20">
        <v>0</v>
      </c>
      <c r="AC647" s="20">
        <v>0</v>
      </c>
      <c r="AD647" s="20">
        <v>0</v>
      </c>
      <c r="AE647" s="40">
        <v>3</v>
      </c>
      <c r="AF647" s="40">
        <v>1</v>
      </c>
      <c r="AG647" s="40">
        <v>0</v>
      </c>
      <c r="AH647" s="40">
        <v>0</v>
      </c>
      <c r="AI647" s="16"/>
      <c r="AJ647" s="16"/>
    </row>
    <row r="648" spans="1:43" s="2" customFormat="1" ht="14.45" customHeight="1" x14ac:dyDescent="0.3">
      <c r="A648" s="41"/>
      <c r="B648" s="29" t="s">
        <v>4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35</v>
      </c>
      <c r="X648" s="35">
        <v>45</v>
      </c>
      <c r="Y648" s="35">
        <v>26</v>
      </c>
      <c r="Z648" s="35">
        <v>8</v>
      </c>
      <c r="AA648" s="35">
        <f>SUM(0+5)</f>
        <v>5</v>
      </c>
      <c r="AB648" s="35">
        <v>31</v>
      </c>
      <c r="AC648" s="35">
        <v>48</v>
      </c>
      <c r="AD648" s="35">
        <v>61</v>
      </c>
      <c r="AE648" s="42">
        <v>53</v>
      </c>
      <c r="AF648" s="42">
        <v>37</v>
      </c>
      <c r="AG648" s="42">
        <v>33</v>
      </c>
      <c r="AH648" s="42">
        <v>38</v>
      </c>
      <c r="AI648" s="16"/>
      <c r="AJ648" s="16"/>
    </row>
    <row r="649" spans="1:43" s="2" customFormat="1" ht="14.45" customHeight="1" x14ac:dyDescent="0.3">
      <c r="A649" s="41"/>
      <c r="B649" s="29" t="s">
        <v>120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42">
        <v>10</v>
      </c>
      <c r="AF649" s="42">
        <v>6</v>
      </c>
      <c r="AG649" s="42">
        <v>0</v>
      </c>
      <c r="AH649" s="42">
        <v>0</v>
      </c>
      <c r="AI649" s="16"/>
      <c r="AJ649" s="16"/>
    </row>
    <row r="650" spans="1:43" s="2" customFormat="1" ht="14.45" customHeight="1" x14ac:dyDescent="0.3">
      <c r="A650" s="39" t="s">
        <v>74</v>
      </c>
      <c r="B650" s="28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40"/>
      <c r="AF650" s="40"/>
      <c r="AG650" s="40"/>
      <c r="AH650" s="40"/>
      <c r="AI650" s="16"/>
      <c r="AJ650" s="16"/>
    </row>
    <row r="651" spans="1:43" s="2" customFormat="1" ht="14.45" customHeight="1" x14ac:dyDescent="0.3">
      <c r="A651" s="41"/>
      <c r="B651" s="29" t="s">
        <v>6</v>
      </c>
      <c r="C651" s="35">
        <v>0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36</v>
      </c>
      <c r="W651" s="35">
        <v>46</v>
      </c>
      <c r="X651" s="35">
        <v>52</v>
      </c>
      <c r="Y651" s="35">
        <v>41</v>
      </c>
      <c r="Z651" s="35">
        <v>31</v>
      </c>
      <c r="AA651" s="35">
        <v>24</v>
      </c>
      <c r="AB651" s="35">
        <v>11</v>
      </c>
      <c r="AC651" s="35">
        <v>7</v>
      </c>
      <c r="AD651" s="35">
        <v>2</v>
      </c>
      <c r="AE651" s="42">
        <v>1</v>
      </c>
      <c r="AF651" s="42">
        <v>0</v>
      </c>
      <c r="AG651" s="42">
        <v>0</v>
      </c>
      <c r="AH651" s="42">
        <v>0</v>
      </c>
      <c r="AI651" s="16"/>
      <c r="AJ651" s="16"/>
    </row>
    <row r="652" spans="1:43" s="2" customFormat="1" ht="14.45" customHeight="1" x14ac:dyDescent="0.3">
      <c r="A652" s="39"/>
      <c r="B652" s="28" t="s">
        <v>7</v>
      </c>
      <c r="C652" s="20">
        <v>0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20">
        <v>0</v>
      </c>
      <c r="U652" s="20">
        <v>0</v>
      </c>
      <c r="V652" s="20">
        <v>12</v>
      </c>
      <c r="W652" s="20">
        <v>68</v>
      </c>
      <c r="X652" s="20">
        <v>81</v>
      </c>
      <c r="Y652" s="20">
        <v>89</v>
      </c>
      <c r="Z652" s="20">
        <v>87</v>
      </c>
      <c r="AA652" s="20">
        <v>83</v>
      </c>
      <c r="AB652" s="20">
        <v>87</v>
      </c>
      <c r="AC652" s="20">
        <v>78</v>
      </c>
      <c r="AD652" s="20">
        <v>79</v>
      </c>
      <c r="AE652" s="40">
        <v>68</v>
      </c>
      <c r="AF652" s="40">
        <v>62</v>
      </c>
      <c r="AG652" s="40">
        <v>71</v>
      </c>
      <c r="AH652" s="40">
        <v>68</v>
      </c>
      <c r="AI652" s="16"/>
      <c r="AJ652" s="16"/>
    </row>
    <row r="653" spans="1:43" s="2" customFormat="1" ht="14.45" customHeight="1" x14ac:dyDescent="0.3">
      <c r="A653" s="49"/>
      <c r="B653" s="30" t="s">
        <v>1</v>
      </c>
      <c r="C653" s="24">
        <v>478</v>
      </c>
      <c r="D653" s="24">
        <v>540</v>
      </c>
      <c r="E653" s="24">
        <v>572</v>
      </c>
      <c r="F653" s="24">
        <v>484</v>
      </c>
      <c r="G653" s="24">
        <v>468</v>
      </c>
      <c r="H653" s="24">
        <v>415</v>
      </c>
      <c r="I653" s="24">
        <v>440</v>
      </c>
      <c r="J653" s="24">
        <v>398</v>
      </c>
      <c r="K653" s="24">
        <v>362</v>
      </c>
      <c r="L653" s="24">
        <v>354</v>
      </c>
      <c r="M653" s="24">
        <v>364</v>
      </c>
      <c r="N653" s="24">
        <v>368</v>
      </c>
      <c r="O653" s="24">
        <v>359</v>
      </c>
      <c r="P653" s="24">
        <v>327</v>
      </c>
      <c r="Q653" s="24">
        <v>449</v>
      </c>
      <c r="R653" s="24">
        <v>379</v>
      </c>
      <c r="S653" s="24">
        <v>343</v>
      </c>
      <c r="T653" s="24">
        <v>348</v>
      </c>
      <c r="U653" s="24">
        <v>372</v>
      </c>
      <c r="V653" s="24">
        <v>332</v>
      </c>
      <c r="W653" s="24">
        <v>320</v>
      </c>
      <c r="X653" s="24">
        <v>301</v>
      </c>
      <c r="Y653" s="24">
        <v>278</v>
      </c>
      <c r="Z653" s="24">
        <v>278</v>
      </c>
      <c r="AA653" s="24">
        <v>292</v>
      </c>
      <c r="AB653" s="24">
        <v>297</v>
      </c>
      <c r="AC653" s="24">
        <v>319</v>
      </c>
      <c r="AD653" s="24">
        <v>302</v>
      </c>
      <c r="AE653" s="50">
        <v>308</v>
      </c>
      <c r="AF653" s="50">
        <v>290</v>
      </c>
      <c r="AG653" s="50">
        <v>263</v>
      </c>
      <c r="AH653" s="50">
        <v>238</v>
      </c>
      <c r="AI653" s="16"/>
      <c r="AJ653" s="16"/>
    </row>
    <row r="654" spans="1:43" s="2" customFormat="1" ht="14.45" customHeight="1" x14ac:dyDescent="0.3">
      <c r="A654" s="39"/>
      <c r="B654" s="28" t="s">
        <v>2</v>
      </c>
      <c r="C654" s="20">
        <v>0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61</v>
      </c>
      <c r="K654" s="20">
        <v>76</v>
      </c>
      <c r="L654" s="20">
        <v>73</v>
      </c>
      <c r="M654" s="20">
        <v>72</v>
      </c>
      <c r="N654" s="20">
        <v>61</v>
      </c>
      <c r="O654" s="20">
        <v>71</v>
      </c>
      <c r="P654" s="20">
        <v>51</v>
      </c>
      <c r="Q654" s="20">
        <v>72</v>
      </c>
      <c r="R654" s="20">
        <v>49</v>
      </c>
      <c r="S654" s="20">
        <v>92</v>
      </c>
      <c r="T654" s="20">
        <v>104</v>
      </c>
      <c r="U654" s="20">
        <v>101</v>
      </c>
      <c r="V654" s="20">
        <v>70</v>
      </c>
      <c r="W654" s="20">
        <v>13</v>
      </c>
      <c r="X654" s="20">
        <v>28</v>
      </c>
      <c r="Y654" s="20">
        <v>25</v>
      </c>
      <c r="Z654" s="20">
        <v>32</v>
      </c>
      <c r="AA654" s="20">
        <v>47</v>
      </c>
      <c r="AB654" s="20">
        <v>31</v>
      </c>
      <c r="AC654" s="20">
        <v>21</v>
      </c>
      <c r="AD654" s="20">
        <v>6</v>
      </c>
      <c r="AE654" s="40">
        <v>13</v>
      </c>
      <c r="AF654" s="40">
        <v>18</v>
      </c>
      <c r="AG654" s="40">
        <v>10</v>
      </c>
      <c r="AH654" s="40">
        <v>6</v>
      </c>
      <c r="AI654" s="16"/>
      <c r="AJ654" s="16"/>
    </row>
    <row r="655" spans="1:43" s="2" customFormat="1" ht="14.45" customHeight="1" x14ac:dyDescent="0.3">
      <c r="A655" s="41"/>
      <c r="B655" s="29" t="s">
        <v>3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2</v>
      </c>
      <c r="Y655" s="35">
        <v>4</v>
      </c>
      <c r="Z655" s="35">
        <v>4</v>
      </c>
      <c r="AA655" s="35">
        <v>4</v>
      </c>
      <c r="AB655" s="35">
        <v>0</v>
      </c>
      <c r="AC655" s="35">
        <v>0</v>
      </c>
      <c r="AD655" s="35">
        <v>0</v>
      </c>
      <c r="AE655" s="42">
        <v>6</v>
      </c>
      <c r="AF655" s="42">
        <v>8</v>
      </c>
      <c r="AG655" s="42">
        <v>6</v>
      </c>
      <c r="AH655" s="42">
        <v>3</v>
      </c>
      <c r="AI655" s="16"/>
      <c r="AJ655" s="16"/>
    </row>
    <row r="656" spans="1:43" s="2" customFormat="1" ht="14.45" customHeight="1" x14ac:dyDescent="0.3">
      <c r="A656" s="39"/>
      <c r="B656" s="28" t="s">
        <v>4</v>
      </c>
      <c r="C656" s="20">
        <v>0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22</v>
      </c>
      <c r="X656" s="20">
        <v>57</v>
      </c>
      <c r="Y656" s="20">
        <v>77</v>
      </c>
      <c r="Z656" s="20">
        <v>73</v>
      </c>
      <c r="AA656" s="20">
        <v>74</v>
      </c>
      <c r="AB656" s="20">
        <v>69</v>
      </c>
      <c r="AC656" s="20">
        <v>100</v>
      </c>
      <c r="AD656" s="20">
        <v>151</v>
      </c>
      <c r="AE656" s="40">
        <v>183</v>
      </c>
      <c r="AF656" s="40">
        <v>182</v>
      </c>
      <c r="AG656" s="40">
        <v>171</v>
      </c>
      <c r="AH656" s="40">
        <v>142</v>
      </c>
      <c r="AI656" s="16"/>
      <c r="AJ656" s="16"/>
    </row>
    <row r="657" spans="1:36" s="2" customFormat="1" ht="14.45" customHeight="1" x14ac:dyDescent="0.3">
      <c r="A657" s="39"/>
      <c r="B657" s="28" t="s">
        <v>120</v>
      </c>
      <c r="C657" s="20">
        <v>0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  <c r="V657" s="20">
        <v>0</v>
      </c>
      <c r="W657" s="20">
        <v>0</v>
      </c>
      <c r="X657" s="20">
        <v>0</v>
      </c>
      <c r="Y657" s="20">
        <v>0</v>
      </c>
      <c r="Z657" s="20">
        <v>0</v>
      </c>
      <c r="AA657" s="20">
        <v>0</v>
      </c>
      <c r="AB657" s="20">
        <v>0</v>
      </c>
      <c r="AC657" s="20">
        <v>0</v>
      </c>
      <c r="AD657" s="20">
        <v>0</v>
      </c>
      <c r="AE657" s="40">
        <v>9</v>
      </c>
      <c r="AF657" s="40">
        <v>10</v>
      </c>
      <c r="AG657" s="40">
        <v>8</v>
      </c>
      <c r="AH657" s="40">
        <v>4</v>
      </c>
      <c r="AI657" s="16"/>
      <c r="AJ657" s="16"/>
    </row>
    <row r="658" spans="1:36" s="2" customFormat="1" ht="14.45" customHeight="1" x14ac:dyDescent="0.3">
      <c r="A658" s="41" t="s">
        <v>75</v>
      </c>
      <c r="B658" s="29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42"/>
      <c r="AF658" s="42"/>
      <c r="AG658" s="42"/>
      <c r="AH658" s="42"/>
      <c r="AI658" s="16"/>
      <c r="AJ658" s="16"/>
    </row>
    <row r="659" spans="1:36" s="2" customFormat="1" ht="14.45" customHeight="1" x14ac:dyDescent="0.3">
      <c r="A659" s="39"/>
      <c r="B659" s="28" t="s">
        <v>6</v>
      </c>
      <c r="C659" s="20">
        <v>0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0">
        <v>0</v>
      </c>
      <c r="Q659" s="20">
        <v>0</v>
      </c>
      <c r="R659" s="20">
        <v>0</v>
      </c>
      <c r="S659" s="20">
        <v>0</v>
      </c>
      <c r="T659" s="20">
        <v>0</v>
      </c>
      <c r="U659" s="20">
        <v>0</v>
      </c>
      <c r="V659" s="20">
        <v>25</v>
      </c>
      <c r="W659" s="20">
        <v>47</v>
      </c>
      <c r="X659" s="20">
        <v>58</v>
      </c>
      <c r="Y659" s="20">
        <v>60</v>
      </c>
      <c r="Z659" s="20">
        <v>67</v>
      </c>
      <c r="AA659" s="20">
        <v>66</v>
      </c>
      <c r="AB659" s="20">
        <v>59</v>
      </c>
      <c r="AC659" s="20">
        <v>49</v>
      </c>
      <c r="AD659" s="20">
        <v>36</v>
      </c>
      <c r="AE659" s="40">
        <v>20</v>
      </c>
      <c r="AF659" s="40">
        <v>9</v>
      </c>
      <c r="AG659" s="40">
        <v>4</v>
      </c>
      <c r="AH659" s="40">
        <v>0</v>
      </c>
      <c r="AI659" s="16"/>
      <c r="AJ659" s="16"/>
    </row>
    <row r="660" spans="1:36" s="2" customFormat="1" ht="14.45" customHeight="1" x14ac:dyDescent="0.3">
      <c r="A660" s="41"/>
      <c r="B660" s="29" t="s">
        <v>7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7</v>
      </c>
      <c r="W660" s="35">
        <v>78</v>
      </c>
      <c r="X660" s="35">
        <v>99</v>
      </c>
      <c r="Y660" s="35">
        <v>107</v>
      </c>
      <c r="Z660" s="35">
        <v>105</v>
      </c>
      <c r="AA660" s="35">
        <v>100</v>
      </c>
      <c r="AB660" s="35">
        <v>115</v>
      </c>
      <c r="AC660" s="35">
        <v>120</v>
      </c>
      <c r="AD660" s="35">
        <v>117</v>
      </c>
      <c r="AE660" s="42">
        <v>109</v>
      </c>
      <c r="AF660" s="42">
        <v>101</v>
      </c>
      <c r="AG660" s="42">
        <v>104</v>
      </c>
      <c r="AH660" s="42">
        <v>103</v>
      </c>
      <c r="AI660" s="16"/>
      <c r="AJ660" s="16"/>
    </row>
    <row r="661" spans="1:36" s="2" customFormat="1" ht="14.45" customHeight="1" x14ac:dyDescent="0.3">
      <c r="A661" s="39"/>
      <c r="B661" s="28" t="s">
        <v>1</v>
      </c>
      <c r="C661" s="20">
        <v>639</v>
      </c>
      <c r="D661" s="20">
        <v>641</v>
      </c>
      <c r="E661" s="20">
        <v>674</v>
      </c>
      <c r="F661" s="20">
        <v>639</v>
      </c>
      <c r="G661" s="20">
        <v>649</v>
      </c>
      <c r="H661" s="20">
        <v>671</v>
      </c>
      <c r="I661" s="20">
        <v>645</v>
      </c>
      <c r="J661" s="20">
        <v>561</v>
      </c>
      <c r="K661" s="20">
        <v>517</v>
      </c>
      <c r="L661" s="20">
        <v>503</v>
      </c>
      <c r="M661" s="20">
        <v>529</v>
      </c>
      <c r="N661" s="20">
        <v>561</v>
      </c>
      <c r="O661" s="20">
        <v>596</v>
      </c>
      <c r="P661" s="20">
        <v>547</v>
      </c>
      <c r="Q661" s="20">
        <v>595</v>
      </c>
      <c r="R661" s="20">
        <v>596</v>
      </c>
      <c r="S661" s="20">
        <v>584</v>
      </c>
      <c r="T661" s="20">
        <v>573</v>
      </c>
      <c r="U661" s="20">
        <v>575</v>
      </c>
      <c r="V661" s="20">
        <v>514</v>
      </c>
      <c r="W661" s="20">
        <v>488</v>
      </c>
      <c r="X661" s="20">
        <v>488</v>
      </c>
      <c r="Y661" s="20">
        <v>453</v>
      </c>
      <c r="Z661" s="20">
        <v>447</v>
      </c>
      <c r="AA661" s="20">
        <v>411</v>
      </c>
      <c r="AB661" s="20">
        <v>400</v>
      </c>
      <c r="AC661" s="20">
        <v>419</v>
      </c>
      <c r="AD661" s="20">
        <v>435</v>
      </c>
      <c r="AE661" s="40">
        <v>433</v>
      </c>
      <c r="AF661" s="40">
        <v>449</v>
      </c>
      <c r="AG661" s="40">
        <v>450</v>
      </c>
      <c r="AH661" s="40">
        <v>427</v>
      </c>
      <c r="AI661" s="16"/>
      <c r="AJ661" s="16"/>
    </row>
    <row r="662" spans="1:36" s="2" customFormat="1" ht="14.45" customHeight="1" x14ac:dyDescent="0.3">
      <c r="A662" s="41"/>
      <c r="B662" s="29" t="s">
        <v>2</v>
      </c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43</v>
      </c>
      <c r="K662" s="35">
        <v>58</v>
      </c>
      <c r="L662" s="35">
        <v>82</v>
      </c>
      <c r="M662" s="35">
        <v>94</v>
      </c>
      <c r="N662" s="35">
        <v>116</v>
      </c>
      <c r="O662" s="35">
        <v>110</v>
      </c>
      <c r="P662" s="35">
        <v>95</v>
      </c>
      <c r="Q662" s="35">
        <v>76</v>
      </c>
      <c r="R662" s="35">
        <v>71</v>
      </c>
      <c r="S662" s="35">
        <v>92</v>
      </c>
      <c r="T662" s="35">
        <v>99</v>
      </c>
      <c r="U662" s="35">
        <v>117</v>
      </c>
      <c r="V662" s="35">
        <v>111</v>
      </c>
      <c r="W662" s="35">
        <v>46</v>
      </c>
      <c r="X662" s="35">
        <v>29</v>
      </c>
      <c r="Y662" s="35">
        <v>18</v>
      </c>
      <c r="Z662" s="35">
        <v>29</v>
      </c>
      <c r="AA662" s="35">
        <v>39</v>
      </c>
      <c r="AB662" s="35">
        <v>35</v>
      </c>
      <c r="AC662" s="35">
        <v>41</v>
      </c>
      <c r="AD662" s="35">
        <v>33</v>
      </c>
      <c r="AE662" s="42">
        <v>29</v>
      </c>
      <c r="AF662" s="42">
        <v>20</v>
      </c>
      <c r="AG662" s="42">
        <v>11</v>
      </c>
      <c r="AH662" s="42">
        <v>9</v>
      </c>
      <c r="AI662" s="16"/>
      <c r="AJ662" s="16"/>
    </row>
    <row r="663" spans="1:36" s="2" customFormat="1" ht="14.45" customHeight="1" x14ac:dyDescent="0.3">
      <c r="A663" s="39"/>
      <c r="B663" s="28" t="s">
        <v>3</v>
      </c>
      <c r="C663" s="20">
        <v>0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</v>
      </c>
      <c r="W663" s="20">
        <v>0</v>
      </c>
      <c r="X663" s="20">
        <v>10</v>
      </c>
      <c r="Y663" s="20">
        <v>5</v>
      </c>
      <c r="Z663" s="20">
        <v>5</v>
      </c>
      <c r="AA663" s="20">
        <v>2</v>
      </c>
      <c r="AB663" s="20">
        <v>4</v>
      </c>
      <c r="AC663" s="20">
        <v>4</v>
      </c>
      <c r="AD663" s="20">
        <v>3</v>
      </c>
      <c r="AE663" s="40">
        <v>3</v>
      </c>
      <c r="AF663" s="40">
        <v>2</v>
      </c>
      <c r="AG663" s="40">
        <v>5</v>
      </c>
      <c r="AH663" s="40">
        <v>7</v>
      </c>
      <c r="AI663" s="16"/>
      <c r="AJ663" s="16"/>
    </row>
    <row r="664" spans="1:36" s="2" customFormat="1" ht="14.45" customHeight="1" x14ac:dyDescent="0.3">
      <c r="A664" s="41"/>
      <c r="B664" s="29" t="s">
        <v>4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7</v>
      </c>
      <c r="X664" s="35">
        <v>23</v>
      </c>
      <c r="Y664" s="35">
        <v>38</v>
      </c>
      <c r="Z664" s="35">
        <v>45</v>
      </c>
      <c r="AA664" s="35">
        <v>61</v>
      </c>
      <c r="AB664" s="35">
        <v>101</v>
      </c>
      <c r="AC664" s="35">
        <v>124</v>
      </c>
      <c r="AD664" s="35">
        <v>140</v>
      </c>
      <c r="AE664" s="42">
        <v>155</v>
      </c>
      <c r="AF664" s="42">
        <v>184</v>
      </c>
      <c r="AG664" s="42">
        <v>218</v>
      </c>
      <c r="AH664" s="42">
        <v>261</v>
      </c>
      <c r="AI664" s="16"/>
      <c r="AJ664" s="16"/>
    </row>
    <row r="665" spans="1:36" s="2" customFormat="1" ht="14.45" customHeight="1" x14ac:dyDescent="0.3">
      <c r="A665" s="41"/>
      <c r="B665" s="29" t="s">
        <v>120</v>
      </c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42">
        <v>3</v>
      </c>
      <c r="AF665" s="42">
        <v>6</v>
      </c>
      <c r="AG665" s="42">
        <v>9</v>
      </c>
      <c r="AH665" s="42">
        <v>9</v>
      </c>
      <c r="AI665" s="16"/>
      <c r="AJ665" s="16"/>
    </row>
    <row r="666" spans="1:36" s="2" customFormat="1" ht="14.45" customHeight="1" x14ac:dyDescent="0.3">
      <c r="A666" s="39" t="s">
        <v>76</v>
      </c>
      <c r="B666" s="28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40"/>
      <c r="AF666" s="40"/>
      <c r="AG666" s="40"/>
      <c r="AH666" s="40"/>
      <c r="AI666" s="16"/>
      <c r="AJ666" s="16"/>
    </row>
    <row r="667" spans="1:36" s="2" customFormat="1" ht="14.45" customHeight="1" x14ac:dyDescent="0.3">
      <c r="A667" s="41"/>
      <c r="B667" s="29" t="s">
        <v>6</v>
      </c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4</v>
      </c>
      <c r="W667" s="35">
        <v>3</v>
      </c>
      <c r="X667" s="35">
        <v>11</v>
      </c>
      <c r="Y667" s="35">
        <v>19</v>
      </c>
      <c r="Z667" s="35">
        <v>34</v>
      </c>
      <c r="AA667" s="35">
        <v>44</v>
      </c>
      <c r="AB667" s="35">
        <v>56</v>
      </c>
      <c r="AC667" s="35">
        <v>71</v>
      </c>
      <c r="AD667" s="35">
        <v>67</v>
      </c>
      <c r="AE667" s="42">
        <v>56</v>
      </c>
      <c r="AF667" s="42">
        <v>41</v>
      </c>
      <c r="AG667" s="42">
        <v>32</v>
      </c>
      <c r="AH667" s="42">
        <v>18</v>
      </c>
      <c r="AI667" s="16"/>
      <c r="AJ667" s="16"/>
    </row>
    <row r="668" spans="1:36" s="2" customFormat="1" ht="14.45" customHeight="1" x14ac:dyDescent="0.3">
      <c r="A668" s="39"/>
      <c r="B668" s="28" t="s">
        <v>7</v>
      </c>
      <c r="C668" s="20">
        <v>0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20">
        <v>0</v>
      </c>
      <c r="L668" s="20">
        <v>0</v>
      </c>
      <c r="M668" s="20">
        <v>0</v>
      </c>
      <c r="N668" s="20">
        <v>0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4</v>
      </c>
      <c r="W668" s="20">
        <v>52</v>
      </c>
      <c r="X668" s="20">
        <v>60</v>
      </c>
      <c r="Y668" s="20">
        <v>74</v>
      </c>
      <c r="Z668" s="20">
        <v>91</v>
      </c>
      <c r="AA668" s="20">
        <v>101</v>
      </c>
      <c r="AB668" s="20">
        <v>110</v>
      </c>
      <c r="AC668" s="20">
        <v>104</v>
      </c>
      <c r="AD668" s="20">
        <v>103</v>
      </c>
      <c r="AE668" s="40">
        <v>92</v>
      </c>
      <c r="AF668" s="40">
        <v>100</v>
      </c>
      <c r="AG668" s="40">
        <v>88</v>
      </c>
      <c r="AH668" s="40">
        <v>100</v>
      </c>
      <c r="AI668" s="16"/>
      <c r="AJ668" s="16"/>
    </row>
    <row r="669" spans="1:36" s="2" customFormat="1" ht="14.45" customHeight="1" x14ac:dyDescent="0.3">
      <c r="A669" s="41"/>
      <c r="B669" s="29" t="s">
        <v>1</v>
      </c>
      <c r="C669" s="35">
        <v>436</v>
      </c>
      <c r="D669" s="35">
        <v>456</v>
      </c>
      <c r="E669" s="35">
        <v>531</v>
      </c>
      <c r="F669" s="35">
        <v>574</v>
      </c>
      <c r="G669" s="35">
        <v>601</v>
      </c>
      <c r="H669" s="35">
        <v>629</v>
      </c>
      <c r="I669" s="35">
        <v>669</v>
      </c>
      <c r="J669" s="35">
        <v>667</v>
      </c>
      <c r="K669" s="35">
        <v>676</v>
      </c>
      <c r="L669" s="35">
        <v>663</v>
      </c>
      <c r="M669" s="35">
        <v>644</v>
      </c>
      <c r="N669" s="35">
        <v>637</v>
      </c>
      <c r="O669" s="35">
        <v>623</v>
      </c>
      <c r="P669" s="35">
        <v>546</v>
      </c>
      <c r="Q669" s="35">
        <v>557</v>
      </c>
      <c r="R669" s="35">
        <v>528</v>
      </c>
      <c r="S669" s="35">
        <v>530</v>
      </c>
      <c r="T669" s="35">
        <v>542</v>
      </c>
      <c r="U669" s="35">
        <v>553</v>
      </c>
      <c r="V669" s="35">
        <v>556</v>
      </c>
      <c r="W669" s="35">
        <v>521</v>
      </c>
      <c r="X669" s="35">
        <v>522</v>
      </c>
      <c r="Y669" s="35">
        <v>490</v>
      </c>
      <c r="Z669" s="35">
        <v>427</v>
      </c>
      <c r="AA669" s="35">
        <v>406</v>
      </c>
      <c r="AB669" s="35">
        <v>392</v>
      </c>
      <c r="AC669" s="35">
        <v>362</v>
      </c>
      <c r="AD669" s="35">
        <v>340</v>
      </c>
      <c r="AE669" s="42">
        <v>317</v>
      </c>
      <c r="AF669" s="42">
        <v>350</v>
      </c>
      <c r="AG669" s="42">
        <v>337</v>
      </c>
      <c r="AH669" s="42">
        <v>347</v>
      </c>
      <c r="AI669" s="16"/>
      <c r="AJ669" s="16"/>
    </row>
    <row r="670" spans="1:36" s="2" customFormat="1" ht="14.45" customHeight="1" x14ac:dyDescent="0.3">
      <c r="A670" s="39"/>
      <c r="B670" s="28" t="s">
        <v>2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27</v>
      </c>
      <c r="K670" s="20">
        <v>34</v>
      </c>
      <c r="L670" s="20">
        <v>50</v>
      </c>
      <c r="M670" s="20">
        <v>50</v>
      </c>
      <c r="N670" s="20">
        <v>57</v>
      </c>
      <c r="O670" s="20">
        <v>73</v>
      </c>
      <c r="P670" s="20">
        <v>61</v>
      </c>
      <c r="Q670" s="20">
        <v>87</v>
      </c>
      <c r="R670" s="20">
        <v>73</v>
      </c>
      <c r="S670" s="20">
        <v>70</v>
      </c>
      <c r="T670" s="20">
        <v>66</v>
      </c>
      <c r="U670" s="20">
        <v>66</v>
      </c>
      <c r="V670" s="20">
        <v>77</v>
      </c>
      <c r="W670" s="20">
        <v>32</v>
      </c>
      <c r="X670" s="20">
        <v>24</v>
      </c>
      <c r="Y670" s="20">
        <v>21</v>
      </c>
      <c r="Z670" s="20">
        <v>30</v>
      </c>
      <c r="AA670" s="20">
        <v>27</v>
      </c>
      <c r="AB670" s="20">
        <v>16</v>
      </c>
      <c r="AC670" s="20">
        <v>16</v>
      </c>
      <c r="AD670" s="20">
        <v>20</v>
      </c>
      <c r="AE670" s="40">
        <v>14</v>
      </c>
      <c r="AF670" s="40">
        <v>12</v>
      </c>
      <c r="AG670" s="40">
        <v>8</v>
      </c>
      <c r="AH670" s="40">
        <v>6</v>
      </c>
      <c r="AI670" s="16"/>
      <c r="AJ670" s="16"/>
    </row>
    <row r="671" spans="1:36" s="2" customFormat="1" ht="14.45" customHeight="1" x14ac:dyDescent="0.3">
      <c r="A671" s="41"/>
      <c r="B671" s="29" t="s">
        <v>3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2</v>
      </c>
      <c r="Y671" s="35">
        <v>4</v>
      </c>
      <c r="Z671" s="35">
        <v>0</v>
      </c>
      <c r="AA671" s="35">
        <v>3</v>
      </c>
      <c r="AB671" s="35">
        <v>4</v>
      </c>
      <c r="AC671" s="35">
        <v>3</v>
      </c>
      <c r="AD671" s="35">
        <v>4</v>
      </c>
      <c r="AE671" s="42">
        <v>5</v>
      </c>
      <c r="AF671" s="42">
        <v>4</v>
      </c>
      <c r="AG671" s="42">
        <v>0</v>
      </c>
      <c r="AH671" s="42">
        <v>2</v>
      </c>
      <c r="AI671" s="16"/>
      <c r="AJ671" s="16"/>
    </row>
    <row r="672" spans="1:36" s="2" customFormat="1" ht="14.45" customHeight="1" x14ac:dyDescent="0.3">
      <c r="A672" s="39"/>
      <c r="B672" s="28" t="s">
        <v>4</v>
      </c>
      <c r="C672" s="20">
        <v>0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3</v>
      </c>
      <c r="X672" s="20">
        <v>5</v>
      </c>
      <c r="Y672" s="20">
        <v>6</v>
      </c>
      <c r="Z672" s="20">
        <v>8</v>
      </c>
      <c r="AA672" s="20">
        <v>15</v>
      </c>
      <c r="AB672" s="20">
        <v>30</v>
      </c>
      <c r="AC672" s="20">
        <v>52</v>
      </c>
      <c r="AD672" s="20">
        <v>70</v>
      </c>
      <c r="AE672" s="40">
        <v>95</v>
      </c>
      <c r="AF672" s="40">
        <v>122</v>
      </c>
      <c r="AG672" s="40">
        <v>135</v>
      </c>
      <c r="AH672" s="40">
        <v>140</v>
      </c>
      <c r="AI672" s="16"/>
      <c r="AJ672" s="16"/>
    </row>
    <row r="673" spans="1:36" s="2" customFormat="1" ht="14.45" customHeight="1" x14ac:dyDescent="0.3">
      <c r="A673" s="39"/>
      <c r="B673" s="28" t="s">
        <v>120</v>
      </c>
      <c r="C673" s="20">
        <v>0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0">
        <v>0</v>
      </c>
      <c r="Z673" s="20">
        <v>0</v>
      </c>
      <c r="AA673" s="20">
        <v>0</v>
      </c>
      <c r="AB673" s="20">
        <v>0</v>
      </c>
      <c r="AC673" s="20">
        <v>0</v>
      </c>
      <c r="AD673" s="20">
        <v>0</v>
      </c>
      <c r="AE673" s="40">
        <v>1</v>
      </c>
      <c r="AF673" s="40">
        <v>1</v>
      </c>
      <c r="AG673" s="40">
        <v>1</v>
      </c>
      <c r="AH673" s="40">
        <v>2</v>
      </c>
      <c r="AI673" s="16"/>
      <c r="AJ673" s="16"/>
    </row>
    <row r="674" spans="1:36" s="2" customFormat="1" ht="14.45" customHeight="1" x14ac:dyDescent="0.3">
      <c r="A674" s="41" t="s">
        <v>77</v>
      </c>
      <c r="B674" s="31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50"/>
      <c r="AF674" s="50"/>
      <c r="AG674" s="50"/>
      <c r="AH674" s="50"/>
      <c r="AI674" s="16"/>
      <c r="AJ674" s="16"/>
    </row>
    <row r="675" spans="1:36" s="2" customFormat="1" ht="14.45" customHeight="1" x14ac:dyDescent="0.3">
      <c r="A675" s="39"/>
      <c r="B675" s="28" t="s">
        <v>6</v>
      </c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1</v>
      </c>
      <c r="W675" s="20">
        <v>1</v>
      </c>
      <c r="X675" s="20">
        <v>1</v>
      </c>
      <c r="Y675" s="20">
        <v>1</v>
      </c>
      <c r="Z675" s="20">
        <v>2</v>
      </c>
      <c r="AA675" s="20">
        <v>2</v>
      </c>
      <c r="AB675" s="20">
        <v>4</v>
      </c>
      <c r="AC675" s="20">
        <v>3</v>
      </c>
      <c r="AD675" s="20">
        <v>8</v>
      </c>
      <c r="AE675" s="40">
        <v>11</v>
      </c>
      <c r="AF675" s="40">
        <v>10</v>
      </c>
      <c r="AG675" s="40">
        <v>13</v>
      </c>
      <c r="AH675" s="40">
        <v>15</v>
      </c>
      <c r="AI675" s="16"/>
      <c r="AJ675" s="16"/>
    </row>
    <row r="676" spans="1:36" s="2" customFormat="1" ht="14.45" customHeight="1" x14ac:dyDescent="0.3">
      <c r="A676" s="41"/>
      <c r="B676" s="29" t="s">
        <v>7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1</v>
      </c>
      <c r="W676" s="35">
        <v>23</v>
      </c>
      <c r="X676" s="35">
        <v>30</v>
      </c>
      <c r="Y676" s="35">
        <v>31</v>
      </c>
      <c r="Z676" s="35">
        <v>33</v>
      </c>
      <c r="AA676" s="35">
        <v>46</v>
      </c>
      <c r="AB676" s="35">
        <v>39</v>
      </c>
      <c r="AC676" s="35">
        <v>46</v>
      </c>
      <c r="AD676" s="35">
        <v>37</v>
      </c>
      <c r="AE676" s="42">
        <v>35</v>
      </c>
      <c r="AF676" s="42">
        <v>38</v>
      </c>
      <c r="AG676" s="42">
        <v>42</v>
      </c>
      <c r="AH676" s="42">
        <v>36</v>
      </c>
      <c r="AI676" s="16"/>
      <c r="AJ676" s="16"/>
    </row>
    <row r="677" spans="1:36" s="2" customFormat="1" ht="14.45" customHeight="1" x14ac:dyDescent="0.3">
      <c r="A677" s="39"/>
      <c r="B677" s="28" t="s">
        <v>1</v>
      </c>
      <c r="C677" s="20">
        <v>64</v>
      </c>
      <c r="D677" s="20">
        <v>72</v>
      </c>
      <c r="E677" s="20">
        <v>84</v>
      </c>
      <c r="F677" s="20">
        <v>100</v>
      </c>
      <c r="G677" s="20">
        <v>152</v>
      </c>
      <c r="H677" s="20">
        <v>202</v>
      </c>
      <c r="I677" s="20">
        <v>224</v>
      </c>
      <c r="J677" s="20">
        <v>260</v>
      </c>
      <c r="K677" s="20">
        <v>290</v>
      </c>
      <c r="L677" s="20">
        <v>328</v>
      </c>
      <c r="M677" s="20">
        <v>347</v>
      </c>
      <c r="N677" s="20">
        <v>353</v>
      </c>
      <c r="O677" s="20">
        <v>355</v>
      </c>
      <c r="P677" s="20">
        <v>284</v>
      </c>
      <c r="Q677" s="20">
        <v>331</v>
      </c>
      <c r="R677" s="20">
        <v>318</v>
      </c>
      <c r="S677" s="20">
        <v>270</v>
      </c>
      <c r="T677" s="20">
        <v>256</v>
      </c>
      <c r="U677" s="20">
        <v>223</v>
      </c>
      <c r="V677" s="20">
        <v>217</v>
      </c>
      <c r="W677" s="20">
        <v>214</v>
      </c>
      <c r="X677" s="20">
        <v>218</v>
      </c>
      <c r="Y677" s="20">
        <v>220</v>
      </c>
      <c r="Z677" s="20">
        <v>235</v>
      </c>
      <c r="AA677" s="20">
        <v>229</v>
      </c>
      <c r="AB677" s="20">
        <v>215</v>
      </c>
      <c r="AC677" s="20">
        <v>208</v>
      </c>
      <c r="AD677" s="20">
        <v>165</v>
      </c>
      <c r="AE677" s="40">
        <v>148</v>
      </c>
      <c r="AF677" s="40">
        <v>157</v>
      </c>
      <c r="AG677" s="40">
        <v>149</v>
      </c>
      <c r="AH677" s="40">
        <v>146</v>
      </c>
      <c r="AI677" s="16"/>
      <c r="AJ677" s="16"/>
    </row>
    <row r="678" spans="1:36" s="2" customFormat="1" ht="14.45" customHeight="1" x14ac:dyDescent="0.3">
      <c r="A678" s="41"/>
      <c r="B678" s="29" t="s">
        <v>2</v>
      </c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9</v>
      </c>
      <c r="K678" s="35">
        <v>13</v>
      </c>
      <c r="L678" s="35">
        <v>11</v>
      </c>
      <c r="M678" s="35">
        <v>17</v>
      </c>
      <c r="N678" s="35">
        <v>18</v>
      </c>
      <c r="O678" s="35">
        <v>23</v>
      </c>
      <c r="P678" s="35">
        <v>17</v>
      </c>
      <c r="Q678" s="35">
        <v>22</v>
      </c>
      <c r="R678" s="35">
        <v>25</v>
      </c>
      <c r="S678" s="35">
        <v>23</v>
      </c>
      <c r="T678" s="35">
        <v>31</v>
      </c>
      <c r="U678" s="35">
        <v>30</v>
      </c>
      <c r="V678" s="35">
        <v>29</v>
      </c>
      <c r="W678" s="35">
        <v>20</v>
      </c>
      <c r="X678" s="35">
        <v>9</v>
      </c>
      <c r="Y678" s="35">
        <v>4</v>
      </c>
      <c r="Z678" s="35">
        <v>9</v>
      </c>
      <c r="AA678" s="35">
        <v>5</v>
      </c>
      <c r="AB678" s="35">
        <v>7</v>
      </c>
      <c r="AC678" s="35">
        <v>8</v>
      </c>
      <c r="AD678" s="35">
        <v>5</v>
      </c>
      <c r="AE678" s="42">
        <v>8</v>
      </c>
      <c r="AF678" s="42">
        <v>8</v>
      </c>
      <c r="AG678" s="42">
        <v>8</v>
      </c>
      <c r="AH678" s="42">
        <v>4</v>
      </c>
      <c r="AI678" s="16"/>
      <c r="AJ678" s="16"/>
    </row>
    <row r="679" spans="1:36" s="2" customFormat="1" ht="14.45" customHeight="1" x14ac:dyDescent="0.3">
      <c r="A679" s="39"/>
      <c r="B679" s="28" t="s">
        <v>3</v>
      </c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2</v>
      </c>
      <c r="Y679" s="20">
        <v>2</v>
      </c>
      <c r="Z679" s="20">
        <v>2</v>
      </c>
      <c r="AA679" s="20">
        <v>2</v>
      </c>
      <c r="AB679" s="20">
        <v>1</v>
      </c>
      <c r="AC679" s="20">
        <v>1</v>
      </c>
      <c r="AD679" s="20">
        <v>0</v>
      </c>
      <c r="AE679" s="40">
        <v>1</v>
      </c>
      <c r="AF679" s="40">
        <v>1</v>
      </c>
      <c r="AG679" s="40">
        <v>4</v>
      </c>
      <c r="AH679" s="40">
        <v>3</v>
      </c>
      <c r="AI679" s="16"/>
      <c r="AJ679" s="16"/>
    </row>
    <row r="680" spans="1:36" s="2" customFormat="1" ht="14.45" customHeight="1" x14ac:dyDescent="0.3">
      <c r="A680" s="41"/>
      <c r="B680" s="29" t="s">
        <v>4</v>
      </c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2</v>
      </c>
      <c r="X680" s="35">
        <v>4</v>
      </c>
      <c r="Y680" s="35">
        <v>6</v>
      </c>
      <c r="Z680" s="35">
        <v>8</v>
      </c>
      <c r="AA680" s="35">
        <v>9</v>
      </c>
      <c r="AB680" s="35">
        <v>10</v>
      </c>
      <c r="AC680" s="35">
        <v>9</v>
      </c>
      <c r="AD680" s="35">
        <v>11</v>
      </c>
      <c r="AE680" s="42">
        <v>11</v>
      </c>
      <c r="AF680" s="42">
        <v>17</v>
      </c>
      <c r="AG680" s="42">
        <v>26</v>
      </c>
      <c r="AH680" s="42">
        <v>31</v>
      </c>
      <c r="AI680" s="16"/>
      <c r="AJ680" s="16"/>
    </row>
    <row r="681" spans="1:36" s="2" customFormat="1" ht="14.45" customHeight="1" x14ac:dyDescent="0.3">
      <c r="A681" s="41"/>
      <c r="B681" s="29" t="s">
        <v>120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42">
        <v>1</v>
      </c>
      <c r="AF681" s="42">
        <v>0</v>
      </c>
      <c r="AG681" s="42">
        <v>1</v>
      </c>
      <c r="AH681" s="42">
        <v>1</v>
      </c>
      <c r="AI681" s="16"/>
      <c r="AJ681" s="16"/>
    </row>
    <row r="682" spans="1:36" s="2" customFormat="1" ht="14.45" customHeight="1" x14ac:dyDescent="0.3">
      <c r="A682" s="39" t="s">
        <v>78</v>
      </c>
      <c r="B682" s="28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40"/>
      <c r="AF682" s="40"/>
      <c r="AG682" s="40"/>
      <c r="AH682" s="40"/>
      <c r="AI682" s="16"/>
      <c r="AJ682" s="16"/>
    </row>
    <row r="683" spans="1:36" s="2" customFormat="1" ht="14.45" customHeight="1" x14ac:dyDescent="0.3">
      <c r="A683" s="49"/>
      <c r="B683" s="29" t="s">
        <v>6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  <c r="Z683" s="35">
        <v>0</v>
      </c>
      <c r="AA683" s="35">
        <v>0</v>
      </c>
      <c r="AB683" s="35">
        <v>0</v>
      </c>
      <c r="AC683" s="35">
        <v>1</v>
      </c>
      <c r="AD683" s="35">
        <v>0</v>
      </c>
      <c r="AE683" s="42">
        <v>0</v>
      </c>
      <c r="AF683" s="42">
        <v>0</v>
      </c>
      <c r="AG683" s="42">
        <v>0</v>
      </c>
      <c r="AH683" s="42">
        <v>0</v>
      </c>
      <c r="AI683" s="16"/>
      <c r="AJ683" s="16"/>
    </row>
    <row r="684" spans="1:36" s="2" customFormat="1" ht="14.45" customHeight="1" x14ac:dyDescent="0.3">
      <c r="A684" s="39"/>
      <c r="B684" s="28" t="s">
        <v>7</v>
      </c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1</v>
      </c>
      <c r="W684" s="20">
        <v>4</v>
      </c>
      <c r="X684" s="20">
        <v>4</v>
      </c>
      <c r="Y684" s="20">
        <v>7</v>
      </c>
      <c r="Z684" s="20">
        <v>8</v>
      </c>
      <c r="AA684" s="20">
        <v>8</v>
      </c>
      <c r="AB684" s="20">
        <v>11</v>
      </c>
      <c r="AC684" s="20">
        <v>15</v>
      </c>
      <c r="AD684" s="20">
        <v>17</v>
      </c>
      <c r="AE684" s="40">
        <v>13</v>
      </c>
      <c r="AF684" s="40">
        <v>16</v>
      </c>
      <c r="AG684" s="40">
        <v>16</v>
      </c>
      <c r="AH684" s="40">
        <v>19</v>
      </c>
      <c r="AI684" s="16"/>
      <c r="AJ684" s="16"/>
    </row>
    <row r="685" spans="1:36" s="2" customFormat="1" ht="14.45" customHeight="1" x14ac:dyDescent="0.3">
      <c r="A685" s="41"/>
      <c r="B685" s="29" t="s">
        <v>1</v>
      </c>
      <c r="C685" s="35">
        <v>7</v>
      </c>
      <c r="D685" s="35">
        <v>10</v>
      </c>
      <c r="E685" s="35">
        <v>8</v>
      </c>
      <c r="F685" s="35">
        <v>10</v>
      </c>
      <c r="G685" s="35">
        <v>11</v>
      </c>
      <c r="H685" s="35">
        <v>19</v>
      </c>
      <c r="I685" s="35">
        <v>30</v>
      </c>
      <c r="J685" s="35">
        <v>34</v>
      </c>
      <c r="K685" s="35">
        <v>34</v>
      </c>
      <c r="L685" s="35">
        <v>34</v>
      </c>
      <c r="M685" s="35">
        <v>34</v>
      </c>
      <c r="N685" s="35">
        <v>34</v>
      </c>
      <c r="O685" s="35">
        <v>34</v>
      </c>
      <c r="P685" s="35">
        <v>70</v>
      </c>
      <c r="Q685" s="35">
        <v>90</v>
      </c>
      <c r="R685" s="35">
        <v>92</v>
      </c>
      <c r="S685" s="35">
        <v>110</v>
      </c>
      <c r="T685" s="35">
        <v>104</v>
      </c>
      <c r="U685" s="35">
        <v>106</v>
      </c>
      <c r="V685" s="35">
        <v>108</v>
      </c>
      <c r="W685" s="35">
        <v>89</v>
      </c>
      <c r="X685" s="35">
        <v>84</v>
      </c>
      <c r="Y685" s="35">
        <v>78</v>
      </c>
      <c r="Z685" s="35">
        <v>67</v>
      </c>
      <c r="AA685" s="35">
        <v>72</v>
      </c>
      <c r="AB685" s="35">
        <v>59</v>
      </c>
      <c r="AC685" s="35">
        <v>62</v>
      </c>
      <c r="AD685" s="35">
        <v>61</v>
      </c>
      <c r="AE685" s="42">
        <v>59</v>
      </c>
      <c r="AF685" s="42">
        <v>77</v>
      </c>
      <c r="AG685" s="42">
        <v>63</v>
      </c>
      <c r="AH685" s="42">
        <v>50</v>
      </c>
      <c r="AI685" s="16"/>
      <c r="AJ685" s="16"/>
    </row>
    <row r="686" spans="1:36" s="2" customFormat="1" ht="14.45" customHeight="1" x14ac:dyDescent="0.3">
      <c r="A686" s="39"/>
      <c r="B686" s="28" t="s">
        <v>2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4</v>
      </c>
      <c r="K686" s="20">
        <v>5</v>
      </c>
      <c r="L686" s="20">
        <v>5</v>
      </c>
      <c r="M686" s="20">
        <v>5</v>
      </c>
      <c r="N686" s="20">
        <v>5</v>
      </c>
      <c r="O686" s="20">
        <v>5</v>
      </c>
      <c r="P686" s="20">
        <v>3</v>
      </c>
      <c r="Q686" s="20">
        <v>6</v>
      </c>
      <c r="R686" s="20">
        <v>4</v>
      </c>
      <c r="S686" s="20">
        <v>4</v>
      </c>
      <c r="T686" s="20">
        <v>8</v>
      </c>
      <c r="U686" s="20">
        <v>7</v>
      </c>
      <c r="V686" s="20">
        <v>10</v>
      </c>
      <c r="W686" s="20">
        <v>6</v>
      </c>
      <c r="X686" s="20">
        <v>6</v>
      </c>
      <c r="Y686" s="20">
        <v>4</v>
      </c>
      <c r="Z686" s="20">
        <v>6</v>
      </c>
      <c r="AA686" s="20">
        <v>5</v>
      </c>
      <c r="AB686" s="20">
        <v>6</v>
      </c>
      <c r="AC686" s="20">
        <v>5</v>
      </c>
      <c r="AD686" s="20">
        <v>2</v>
      </c>
      <c r="AE686" s="40">
        <v>2</v>
      </c>
      <c r="AF686" s="40">
        <v>1</v>
      </c>
      <c r="AG686" s="40">
        <v>1</v>
      </c>
      <c r="AH686" s="40">
        <v>1</v>
      </c>
      <c r="AI686" s="16"/>
      <c r="AJ686" s="16"/>
    </row>
    <row r="687" spans="1:36" s="2" customFormat="1" ht="14.45" customHeight="1" x14ac:dyDescent="0.3">
      <c r="A687" s="41"/>
      <c r="B687" s="29" t="s">
        <v>3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0</v>
      </c>
      <c r="X687" s="35">
        <v>2</v>
      </c>
      <c r="Y687" s="35">
        <v>2</v>
      </c>
      <c r="Z687" s="35">
        <v>2</v>
      </c>
      <c r="AA687" s="35">
        <v>2</v>
      </c>
      <c r="AB687" s="35">
        <v>1</v>
      </c>
      <c r="AC687" s="35">
        <v>1</v>
      </c>
      <c r="AD687" s="35">
        <v>1</v>
      </c>
      <c r="AE687" s="42">
        <v>3</v>
      </c>
      <c r="AF687" s="42">
        <v>1</v>
      </c>
      <c r="AG687" s="42">
        <v>1</v>
      </c>
      <c r="AH687" s="42">
        <v>2</v>
      </c>
      <c r="AI687" s="16"/>
      <c r="AJ687" s="16"/>
    </row>
    <row r="688" spans="1:36" s="2" customFormat="1" ht="14.45" customHeight="1" x14ac:dyDescent="0.3">
      <c r="A688" s="39"/>
      <c r="B688" s="28" t="s">
        <v>4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0">
        <v>1</v>
      </c>
      <c r="Z688" s="20">
        <v>2</v>
      </c>
      <c r="AA688" s="20">
        <v>3</v>
      </c>
      <c r="AB688" s="20">
        <v>2</v>
      </c>
      <c r="AC688" s="20">
        <v>5</v>
      </c>
      <c r="AD688" s="20">
        <v>7</v>
      </c>
      <c r="AE688" s="40">
        <v>9</v>
      </c>
      <c r="AF688" s="40">
        <v>12</v>
      </c>
      <c r="AG688" s="40">
        <v>13</v>
      </c>
      <c r="AH688" s="40">
        <v>12</v>
      </c>
      <c r="AI688" s="16"/>
      <c r="AJ688" s="16"/>
    </row>
    <row r="689" spans="1:36" s="2" customFormat="1" ht="14.45" customHeight="1" x14ac:dyDescent="0.3">
      <c r="A689" s="39"/>
      <c r="B689" s="28" t="s">
        <v>120</v>
      </c>
      <c r="C689" s="20">
        <v>0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0">
        <v>0</v>
      </c>
      <c r="Z689" s="20">
        <v>0</v>
      </c>
      <c r="AA689" s="20">
        <v>0</v>
      </c>
      <c r="AB689" s="20">
        <v>0</v>
      </c>
      <c r="AC689" s="20">
        <v>0</v>
      </c>
      <c r="AD689" s="20">
        <v>0</v>
      </c>
      <c r="AE689" s="40">
        <v>2</v>
      </c>
      <c r="AF689" s="40">
        <v>3</v>
      </c>
      <c r="AG689" s="40">
        <v>2</v>
      </c>
      <c r="AH689" s="40">
        <v>1</v>
      </c>
      <c r="AI689" s="16"/>
      <c r="AJ689" s="16"/>
    </row>
    <row r="690" spans="1:36" s="2" customFormat="1" ht="14.45" customHeight="1" x14ac:dyDescent="0.3">
      <c r="A690" s="41" t="s">
        <v>79</v>
      </c>
      <c r="B690" s="29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42"/>
      <c r="AF690" s="42"/>
      <c r="AG690" s="42"/>
      <c r="AH690" s="42"/>
      <c r="AI690" s="16"/>
      <c r="AJ690" s="16"/>
    </row>
    <row r="691" spans="1:36" s="2" customFormat="1" ht="14.45" customHeight="1" x14ac:dyDescent="0.3">
      <c r="A691" s="39"/>
      <c r="B691" s="28" t="s">
        <v>6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0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0">
        <v>0</v>
      </c>
      <c r="Z691" s="20">
        <v>0</v>
      </c>
      <c r="AA691" s="20">
        <v>0</v>
      </c>
      <c r="AB691" s="20">
        <v>0</v>
      </c>
      <c r="AC691" s="20">
        <v>0</v>
      </c>
      <c r="AD691" s="20">
        <v>0</v>
      </c>
      <c r="AE691" s="40">
        <v>0</v>
      </c>
      <c r="AF691" s="40">
        <v>0</v>
      </c>
      <c r="AG691" s="40">
        <v>0</v>
      </c>
      <c r="AH691" s="40">
        <v>0</v>
      </c>
      <c r="AI691" s="16"/>
      <c r="AJ691" s="16"/>
    </row>
    <row r="692" spans="1:36" s="2" customFormat="1" ht="14.45" customHeight="1" x14ac:dyDescent="0.3">
      <c r="A692" s="41"/>
      <c r="B692" s="29" t="s">
        <v>7</v>
      </c>
      <c r="C692" s="35">
        <v>0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  <c r="Z692" s="35">
        <v>1</v>
      </c>
      <c r="AA692" s="35">
        <v>2</v>
      </c>
      <c r="AB692" s="35">
        <v>3</v>
      </c>
      <c r="AC692" s="35">
        <v>5</v>
      </c>
      <c r="AD692" s="35">
        <v>6</v>
      </c>
      <c r="AE692" s="42">
        <v>6</v>
      </c>
      <c r="AF692" s="42">
        <v>5</v>
      </c>
      <c r="AG692" s="42">
        <v>8</v>
      </c>
      <c r="AH692" s="42">
        <v>7</v>
      </c>
      <c r="AI692" s="16"/>
      <c r="AJ692" s="16"/>
    </row>
    <row r="693" spans="1:36" s="2" customFormat="1" ht="14.45" customHeight="1" x14ac:dyDescent="0.3">
      <c r="A693" s="39"/>
      <c r="B693" s="28" t="s">
        <v>1</v>
      </c>
      <c r="C693" s="20">
        <v>3</v>
      </c>
      <c r="D693" s="20">
        <v>2</v>
      </c>
      <c r="E693" s="20">
        <v>2</v>
      </c>
      <c r="F693" s="20">
        <v>4</v>
      </c>
      <c r="G693" s="20">
        <v>5</v>
      </c>
      <c r="H693" s="20">
        <v>2</v>
      </c>
      <c r="I693" s="20">
        <v>1</v>
      </c>
      <c r="J693" s="20">
        <v>2</v>
      </c>
      <c r="K693" s="20">
        <v>3</v>
      </c>
      <c r="L693" s="20">
        <v>3</v>
      </c>
      <c r="M693" s="20">
        <v>3</v>
      </c>
      <c r="N693" s="20">
        <v>3</v>
      </c>
      <c r="O693" s="20">
        <v>3</v>
      </c>
      <c r="P693" s="20">
        <v>7</v>
      </c>
      <c r="Q693" s="20">
        <v>13</v>
      </c>
      <c r="R693" s="20">
        <v>17</v>
      </c>
      <c r="S693" s="20">
        <v>16</v>
      </c>
      <c r="T693" s="20">
        <v>18</v>
      </c>
      <c r="U693" s="20">
        <v>28</v>
      </c>
      <c r="V693" s="20">
        <v>33</v>
      </c>
      <c r="W693" s="20">
        <v>33</v>
      </c>
      <c r="X693" s="20">
        <v>23</v>
      </c>
      <c r="Y693" s="20">
        <v>30</v>
      </c>
      <c r="Z693" s="20">
        <v>27</v>
      </c>
      <c r="AA693" s="20">
        <v>31</v>
      </c>
      <c r="AB693" s="20">
        <v>29</v>
      </c>
      <c r="AC693" s="20">
        <v>36</v>
      </c>
      <c r="AD693" s="20">
        <v>30</v>
      </c>
      <c r="AE693" s="40">
        <v>32</v>
      </c>
      <c r="AF693" s="40">
        <v>44</v>
      </c>
      <c r="AG693" s="40">
        <v>39</v>
      </c>
      <c r="AH693" s="40">
        <v>40</v>
      </c>
      <c r="AI693" s="16"/>
      <c r="AJ693" s="16"/>
    </row>
    <row r="694" spans="1:36" s="2" customFormat="1" ht="14.45" customHeight="1" x14ac:dyDescent="0.3">
      <c r="A694" s="41"/>
      <c r="B694" s="29" t="s">
        <v>2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1</v>
      </c>
      <c r="K694" s="35">
        <v>1</v>
      </c>
      <c r="L694" s="35">
        <v>1</v>
      </c>
      <c r="M694" s="35">
        <v>1</v>
      </c>
      <c r="N694" s="35">
        <v>1</v>
      </c>
      <c r="O694" s="35">
        <v>1</v>
      </c>
      <c r="P694" s="35">
        <v>0</v>
      </c>
      <c r="Q694" s="35">
        <v>2</v>
      </c>
      <c r="R694" s="35">
        <v>4</v>
      </c>
      <c r="S694" s="35">
        <v>4</v>
      </c>
      <c r="T694" s="35">
        <v>6</v>
      </c>
      <c r="U694" s="35">
        <v>4</v>
      </c>
      <c r="V694" s="35">
        <v>2</v>
      </c>
      <c r="W694" s="35">
        <v>2</v>
      </c>
      <c r="X694" s="35">
        <v>1</v>
      </c>
      <c r="Y694" s="35">
        <v>2</v>
      </c>
      <c r="Z694" s="35">
        <v>2</v>
      </c>
      <c r="AA694" s="35">
        <v>1</v>
      </c>
      <c r="AB694" s="35">
        <v>1</v>
      </c>
      <c r="AC694" s="35">
        <v>1</v>
      </c>
      <c r="AD694" s="35">
        <v>3</v>
      </c>
      <c r="AE694" s="42">
        <v>2</v>
      </c>
      <c r="AF694" s="42">
        <v>1</v>
      </c>
      <c r="AG694" s="42">
        <v>2</v>
      </c>
      <c r="AH694" s="42">
        <v>2</v>
      </c>
      <c r="AI694" s="16"/>
      <c r="AJ694" s="16"/>
    </row>
    <row r="695" spans="1:36" s="2" customFormat="1" ht="14.45" customHeight="1" x14ac:dyDescent="0.3">
      <c r="A695" s="39"/>
      <c r="B695" s="28" t="s">
        <v>3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0">
        <v>0</v>
      </c>
      <c r="Z695" s="20">
        <v>0</v>
      </c>
      <c r="AA695" s="20">
        <v>0</v>
      </c>
      <c r="AB695" s="20">
        <v>1</v>
      </c>
      <c r="AC695" s="20">
        <v>1</v>
      </c>
      <c r="AD695" s="20">
        <v>1</v>
      </c>
      <c r="AE695" s="40">
        <v>2</v>
      </c>
      <c r="AF695" s="40">
        <v>1</v>
      </c>
      <c r="AG695" s="40">
        <v>0</v>
      </c>
      <c r="AH695" s="40">
        <v>0</v>
      </c>
      <c r="AI695" s="16"/>
      <c r="AJ695" s="16"/>
    </row>
    <row r="696" spans="1:36" s="2" customFormat="1" ht="14.45" customHeight="1" x14ac:dyDescent="0.3">
      <c r="A696" s="41"/>
      <c r="B696" s="29" t="s">
        <v>4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1</v>
      </c>
      <c r="X696" s="35">
        <v>1</v>
      </c>
      <c r="Y696" s="35">
        <v>0</v>
      </c>
      <c r="Z696" s="35">
        <v>0</v>
      </c>
      <c r="AA696" s="35">
        <v>0</v>
      </c>
      <c r="AB696" s="35">
        <v>0</v>
      </c>
      <c r="AC696" s="35">
        <v>0</v>
      </c>
      <c r="AD696" s="35">
        <v>1</v>
      </c>
      <c r="AE696" s="42">
        <v>0</v>
      </c>
      <c r="AF696" s="42">
        <v>0</v>
      </c>
      <c r="AG696" s="42">
        <v>2</v>
      </c>
      <c r="AH696" s="42">
        <v>1</v>
      </c>
      <c r="AI696" s="16"/>
      <c r="AJ696" s="16"/>
    </row>
    <row r="697" spans="1:36" s="2" customFormat="1" ht="14.45" customHeight="1" x14ac:dyDescent="0.3">
      <c r="A697" s="41"/>
      <c r="B697" s="29" t="s">
        <v>120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  <c r="Z697" s="35">
        <v>0</v>
      </c>
      <c r="AA697" s="35">
        <v>0</v>
      </c>
      <c r="AB697" s="35">
        <v>0</v>
      </c>
      <c r="AC697" s="35">
        <v>0</v>
      </c>
      <c r="AD697" s="35">
        <v>0</v>
      </c>
      <c r="AE697" s="42">
        <v>1</v>
      </c>
      <c r="AF697" s="42">
        <v>1</v>
      </c>
      <c r="AG697" s="42">
        <v>1</v>
      </c>
      <c r="AH697" s="42">
        <v>1</v>
      </c>
      <c r="AI697" s="16"/>
      <c r="AJ697" s="16"/>
    </row>
    <row r="698" spans="1:36" s="2" customFormat="1" ht="14.45" customHeight="1" x14ac:dyDescent="0.3">
      <c r="A698" s="39" t="s">
        <v>80</v>
      </c>
      <c r="B698" s="28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40"/>
      <c r="AF698" s="40"/>
      <c r="AG698" s="40"/>
      <c r="AH698" s="40"/>
      <c r="AI698" s="16"/>
      <c r="AJ698" s="16"/>
    </row>
    <row r="699" spans="1:36" s="2" customFormat="1" ht="14.45" customHeight="1" x14ac:dyDescent="0.3">
      <c r="A699" s="41"/>
      <c r="B699" s="29" t="s">
        <v>6</v>
      </c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0</v>
      </c>
      <c r="X699" s="35">
        <v>0</v>
      </c>
      <c r="Y699" s="35">
        <v>0</v>
      </c>
      <c r="Z699" s="35">
        <v>0</v>
      </c>
      <c r="AA699" s="35">
        <v>0</v>
      </c>
      <c r="AB699" s="35">
        <v>0</v>
      </c>
      <c r="AC699" s="35">
        <v>0</v>
      </c>
      <c r="AD699" s="35">
        <v>0</v>
      </c>
      <c r="AE699" s="42">
        <v>0</v>
      </c>
      <c r="AF699" s="42">
        <v>0</v>
      </c>
      <c r="AG699" s="42">
        <v>0</v>
      </c>
      <c r="AH699" s="42">
        <v>0</v>
      </c>
      <c r="AI699" s="16"/>
      <c r="AJ699" s="16"/>
    </row>
    <row r="700" spans="1:36" s="2" customFormat="1" ht="14.45" customHeight="1" x14ac:dyDescent="0.3">
      <c r="A700" s="39"/>
      <c r="B700" s="28" t="s">
        <v>7</v>
      </c>
      <c r="C700" s="20">
        <v>0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  <c r="O700" s="20">
        <v>0</v>
      </c>
      <c r="P700" s="20">
        <v>0</v>
      </c>
      <c r="Q700" s="20">
        <v>0</v>
      </c>
      <c r="R700" s="20">
        <v>0</v>
      </c>
      <c r="S700" s="20">
        <v>0</v>
      </c>
      <c r="T700" s="20">
        <v>0</v>
      </c>
      <c r="U700" s="20">
        <v>0</v>
      </c>
      <c r="V700" s="20">
        <v>1</v>
      </c>
      <c r="W700" s="20">
        <v>2</v>
      </c>
      <c r="X700" s="20">
        <v>2</v>
      </c>
      <c r="Y700" s="20">
        <v>2</v>
      </c>
      <c r="Z700" s="20">
        <v>2</v>
      </c>
      <c r="AA700" s="20">
        <v>2</v>
      </c>
      <c r="AB700" s="20">
        <v>2</v>
      </c>
      <c r="AC700" s="20">
        <v>2</v>
      </c>
      <c r="AD700" s="20">
        <v>4</v>
      </c>
      <c r="AE700" s="40">
        <v>2</v>
      </c>
      <c r="AF700" s="40">
        <v>2</v>
      </c>
      <c r="AG700" s="40">
        <v>2</v>
      </c>
      <c r="AH700" s="42">
        <v>2</v>
      </c>
      <c r="AI700" s="16"/>
      <c r="AJ700" s="16"/>
    </row>
    <row r="701" spans="1:36" s="2" customFormat="1" ht="14.45" customHeight="1" x14ac:dyDescent="0.3">
      <c r="A701" s="41"/>
      <c r="B701" s="29" t="s">
        <v>1</v>
      </c>
      <c r="C701" s="35">
        <v>0</v>
      </c>
      <c r="D701" s="35">
        <v>1</v>
      </c>
      <c r="E701" s="35">
        <v>1</v>
      </c>
      <c r="F701" s="35">
        <v>1</v>
      </c>
      <c r="G701" s="35">
        <v>1</v>
      </c>
      <c r="H701" s="35">
        <v>2</v>
      </c>
      <c r="I701" s="35">
        <v>2</v>
      </c>
      <c r="J701" s="35">
        <v>1</v>
      </c>
      <c r="K701" s="35">
        <v>1</v>
      </c>
      <c r="L701" s="35">
        <v>1</v>
      </c>
      <c r="M701" s="35">
        <v>1</v>
      </c>
      <c r="N701" s="35">
        <v>1</v>
      </c>
      <c r="O701" s="35">
        <v>1</v>
      </c>
      <c r="P701" s="35">
        <v>1</v>
      </c>
      <c r="Q701" s="35">
        <v>1</v>
      </c>
      <c r="R701" s="35">
        <v>1</v>
      </c>
      <c r="S701" s="35">
        <v>2</v>
      </c>
      <c r="T701" s="35">
        <v>2</v>
      </c>
      <c r="U701" s="35">
        <v>1</v>
      </c>
      <c r="V701" s="35">
        <v>3</v>
      </c>
      <c r="W701" s="35">
        <v>4</v>
      </c>
      <c r="X701" s="35">
        <v>7</v>
      </c>
      <c r="Y701" s="35">
        <v>10</v>
      </c>
      <c r="Z701" s="35">
        <v>8</v>
      </c>
      <c r="AA701" s="35">
        <v>5</v>
      </c>
      <c r="AB701" s="35">
        <v>8</v>
      </c>
      <c r="AC701" s="35">
        <v>5</v>
      </c>
      <c r="AD701" s="35">
        <v>13</v>
      </c>
      <c r="AE701" s="42">
        <v>3</v>
      </c>
      <c r="AF701" s="42">
        <v>9</v>
      </c>
      <c r="AG701" s="42">
        <v>16</v>
      </c>
      <c r="AH701" s="40">
        <v>8</v>
      </c>
      <c r="AI701" s="16"/>
      <c r="AJ701" s="16"/>
    </row>
    <row r="702" spans="1:36" s="2" customFormat="1" ht="14.45" customHeight="1" x14ac:dyDescent="0.3">
      <c r="A702" s="39"/>
      <c r="B702" s="28" t="s">
        <v>2</v>
      </c>
      <c r="C702" s="20">
        <v>0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1</v>
      </c>
      <c r="K702" s="20">
        <v>1</v>
      </c>
      <c r="L702" s="20">
        <v>1</v>
      </c>
      <c r="M702" s="20">
        <v>1</v>
      </c>
      <c r="N702" s="20">
        <v>1</v>
      </c>
      <c r="O702" s="20">
        <v>1</v>
      </c>
      <c r="P702" s="20">
        <v>1</v>
      </c>
      <c r="Q702" s="20">
        <v>1</v>
      </c>
      <c r="R702" s="20">
        <v>0</v>
      </c>
      <c r="S702" s="20">
        <v>0</v>
      </c>
      <c r="T702" s="20">
        <v>0</v>
      </c>
      <c r="U702" s="20">
        <v>0</v>
      </c>
      <c r="V702" s="20">
        <v>2</v>
      </c>
      <c r="W702" s="20">
        <v>0</v>
      </c>
      <c r="X702" s="20">
        <v>0</v>
      </c>
      <c r="Y702" s="20">
        <v>0</v>
      </c>
      <c r="Z702" s="20">
        <v>0</v>
      </c>
      <c r="AA702" s="20">
        <v>1</v>
      </c>
      <c r="AB702" s="20">
        <v>2</v>
      </c>
      <c r="AC702" s="20">
        <v>1</v>
      </c>
      <c r="AD702" s="20">
        <v>0</v>
      </c>
      <c r="AE702" s="40">
        <v>0</v>
      </c>
      <c r="AF702" s="40">
        <v>0</v>
      </c>
      <c r="AG702" s="40">
        <v>0</v>
      </c>
      <c r="AH702" s="40">
        <v>0</v>
      </c>
      <c r="AI702" s="16"/>
      <c r="AJ702" s="16"/>
    </row>
    <row r="703" spans="1:36" s="2" customFormat="1" ht="14.45" customHeight="1" x14ac:dyDescent="0.3">
      <c r="A703" s="49"/>
      <c r="B703" s="30" t="s">
        <v>3</v>
      </c>
      <c r="C703" s="24">
        <v>0</v>
      </c>
      <c r="D703" s="24">
        <v>0</v>
      </c>
      <c r="E703" s="24">
        <v>0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  <c r="V703" s="24">
        <v>0</v>
      </c>
      <c r="W703" s="24">
        <v>0</v>
      </c>
      <c r="X703" s="24">
        <v>0</v>
      </c>
      <c r="Y703" s="24">
        <v>0</v>
      </c>
      <c r="Z703" s="24">
        <v>0</v>
      </c>
      <c r="AA703" s="24">
        <v>0</v>
      </c>
      <c r="AB703" s="24">
        <v>0</v>
      </c>
      <c r="AC703" s="24">
        <v>0</v>
      </c>
      <c r="AD703" s="24">
        <v>0</v>
      </c>
      <c r="AE703" s="50">
        <v>1</v>
      </c>
      <c r="AF703" s="50">
        <v>1</v>
      </c>
      <c r="AG703" s="50">
        <v>1</v>
      </c>
      <c r="AH703" s="50">
        <v>1</v>
      </c>
      <c r="AI703" s="16"/>
      <c r="AJ703" s="16"/>
    </row>
    <row r="704" spans="1:36" s="2" customFormat="1" ht="14.45" customHeight="1" x14ac:dyDescent="0.3">
      <c r="A704" s="39"/>
      <c r="B704" s="28" t="s">
        <v>4</v>
      </c>
      <c r="C704" s="20">
        <v>0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0</v>
      </c>
      <c r="V704" s="20">
        <v>0</v>
      </c>
      <c r="W704" s="20">
        <v>0</v>
      </c>
      <c r="X704" s="20">
        <v>0</v>
      </c>
      <c r="Y704" s="20">
        <v>0</v>
      </c>
      <c r="Z704" s="20">
        <v>0</v>
      </c>
      <c r="AA704" s="20">
        <v>0</v>
      </c>
      <c r="AB704" s="20">
        <v>0</v>
      </c>
      <c r="AC704" s="20">
        <v>1</v>
      </c>
      <c r="AD704" s="20">
        <v>1</v>
      </c>
      <c r="AE704" s="40">
        <v>1</v>
      </c>
      <c r="AF704" s="40">
        <v>1</v>
      </c>
      <c r="AG704" s="40">
        <v>1</v>
      </c>
      <c r="AH704" s="40">
        <v>1</v>
      </c>
      <c r="AI704" s="16"/>
      <c r="AJ704" s="16"/>
    </row>
    <row r="705" spans="1:36" s="2" customFormat="1" ht="14.45" customHeight="1" x14ac:dyDescent="0.3">
      <c r="A705" s="39"/>
      <c r="B705" s="28" t="s">
        <v>120</v>
      </c>
      <c r="C705" s="20">
        <v>0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0</v>
      </c>
      <c r="W705" s="20">
        <v>0</v>
      </c>
      <c r="X705" s="20">
        <v>0</v>
      </c>
      <c r="Y705" s="20">
        <v>0</v>
      </c>
      <c r="Z705" s="20">
        <v>0</v>
      </c>
      <c r="AA705" s="20">
        <v>0</v>
      </c>
      <c r="AB705" s="20">
        <v>0</v>
      </c>
      <c r="AC705" s="20">
        <v>0</v>
      </c>
      <c r="AD705" s="20">
        <v>0</v>
      </c>
      <c r="AE705" s="40">
        <v>0</v>
      </c>
      <c r="AF705" s="40">
        <v>0</v>
      </c>
      <c r="AG705" s="40">
        <v>0</v>
      </c>
      <c r="AH705" s="40">
        <v>1</v>
      </c>
      <c r="AI705" s="16"/>
      <c r="AJ705" s="16"/>
    </row>
    <row r="706" spans="1:36" s="2" customFormat="1" ht="14.45" customHeight="1" x14ac:dyDescent="0.3">
      <c r="A706" s="41" t="s">
        <v>18</v>
      </c>
      <c r="B706" s="29"/>
      <c r="C706" s="35">
        <f t="shared" ref="C706:C712" si="220">C635+C643+C651+C659+C667+C675+C683+C691+C699</f>
        <v>0</v>
      </c>
      <c r="D706" s="35">
        <f t="shared" ref="D706:AE706" si="221">D635+D643+D651+D659+D667+D675+D683+D691+D699</f>
        <v>0</v>
      </c>
      <c r="E706" s="35">
        <f t="shared" si="221"/>
        <v>0</v>
      </c>
      <c r="F706" s="35">
        <f t="shared" si="221"/>
        <v>0</v>
      </c>
      <c r="G706" s="35">
        <f t="shared" si="221"/>
        <v>0</v>
      </c>
      <c r="H706" s="35">
        <f t="shared" si="221"/>
        <v>0</v>
      </c>
      <c r="I706" s="35">
        <f t="shared" si="221"/>
        <v>0</v>
      </c>
      <c r="J706" s="35">
        <f t="shared" si="221"/>
        <v>0</v>
      </c>
      <c r="K706" s="35">
        <f t="shared" si="221"/>
        <v>0</v>
      </c>
      <c r="L706" s="35">
        <f t="shared" si="221"/>
        <v>0</v>
      </c>
      <c r="M706" s="35">
        <f t="shared" si="221"/>
        <v>0</v>
      </c>
      <c r="N706" s="35">
        <f t="shared" si="221"/>
        <v>0</v>
      </c>
      <c r="O706" s="35">
        <f t="shared" si="221"/>
        <v>0</v>
      </c>
      <c r="P706" s="35">
        <f t="shared" si="221"/>
        <v>0</v>
      </c>
      <c r="Q706" s="35">
        <f t="shared" si="221"/>
        <v>0</v>
      </c>
      <c r="R706" s="35">
        <f t="shared" si="221"/>
        <v>0</v>
      </c>
      <c r="S706" s="35">
        <f t="shared" si="221"/>
        <v>0</v>
      </c>
      <c r="T706" s="35">
        <f t="shared" si="221"/>
        <v>0</v>
      </c>
      <c r="U706" s="35">
        <f t="shared" si="221"/>
        <v>0</v>
      </c>
      <c r="V706" s="35">
        <f t="shared" si="221"/>
        <v>81</v>
      </c>
      <c r="W706" s="35">
        <f t="shared" si="221"/>
        <v>114</v>
      </c>
      <c r="X706" s="35">
        <f t="shared" si="221"/>
        <v>140</v>
      </c>
      <c r="Y706" s="35">
        <f t="shared" si="221"/>
        <v>128</v>
      </c>
      <c r="Z706" s="35">
        <f t="shared" si="221"/>
        <v>143</v>
      </c>
      <c r="AA706" s="35">
        <f t="shared" si="221"/>
        <v>140</v>
      </c>
      <c r="AB706" s="35">
        <f t="shared" si="221"/>
        <v>132</v>
      </c>
      <c r="AC706" s="35">
        <f t="shared" si="221"/>
        <v>131</v>
      </c>
      <c r="AD706" s="35">
        <f t="shared" si="221"/>
        <v>113</v>
      </c>
      <c r="AE706" s="42">
        <f t="shared" si="221"/>
        <v>88</v>
      </c>
      <c r="AF706" s="42">
        <f t="shared" ref="AF706:AH706" si="222">AF635+AF643+AF651+AF659+AF667+AF675+AF683+AF691+AF699</f>
        <v>60</v>
      </c>
      <c r="AG706" s="42">
        <f t="shared" ref="AG706" si="223">AG635+AG643+AG651+AG659+AG667+AG675+AG683+AG691+AG699</f>
        <v>49</v>
      </c>
      <c r="AH706" s="42">
        <f t="shared" si="222"/>
        <v>33</v>
      </c>
      <c r="AI706" s="42"/>
      <c r="AJ706" s="68"/>
    </row>
    <row r="707" spans="1:36" s="2" customFormat="1" ht="14.45" customHeight="1" x14ac:dyDescent="0.3">
      <c r="A707" s="39" t="s">
        <v>19</v>
      </c>
      <c r="B707" s="28"/>
      <c r="C707" s="20">
        <f t="shared" si="220"/>
        <v>0</v>
      </c>
      <c r="D707" s="20">
        <f t="shared" ref="D707:AE707" si="224">D636+D644+D652+D660+D668+D676+D684+D692+D700</f>
        <v>0</v>
      </c>
      <c r="E707" s="20">
        <f t="shared" si="224"/>
        <v>0</v>
      </c>
      <c r="F707" s="20">
        <f t="shared" si="224"/>
        <v>0</v>
      </c>
      <c r="G707" s="20">
        <f t="shared" si="224"/>
        <v>0</v>
      </c>
      <c r="H707" s="20">
        <f t="shared" si="224"/>
        <v>0</v>
      </c>
      <c r="I707" s="20">
        <f t="shared" si="224"/>
        <v>0</v>
      </c>
      <c r="J707" s="20">
        <f t="shared" si="224"/>
        <v>0</v>
      </c>
      <c r="K707" s="20">
        <f t="shared" si="224"/>
        <v>0</v>
      </c>
      <c r="L707" s="20">
        <f t="shared" si="224"/>
        <v>0</v>
      </c>
      <c r="M707" s="20">
        <f t="shared" si="224"/>
        <v>0</v>
      </c>
      <c r="N707" s="20">
        <f t="shared" si="224"/>
        <v>0</v>
      </c>
      <c r="O707" s="20">
        <f t="shared" si="224"/>
        <v>0</v>
      </c>
      <c r="P707" s="20">
        <f t="shared" si="224"/>
        <v>0</v>
      </c>
      <c r="Q707" s="20">
        <f t="shared" si="224"/>
        <v>0</v>
      </c>
      <c r="R707" s="20">
        <f t="shared" si="224"/>
        <v>0</v>
      </c>
      <c r="S707" s="20">
        <f t="shared" si="224"/>
        <v>0</v>
      </c>
      <c r="T707" s="20">
        <f t="shared" si="224"/>
        <v>0</v>
      </c>
      <c r="U707" s="20">
        <f t="shared" si="224"/>
        <v>0</v>
      </c>
      <c r="V707" s="20">
        <f t="shared" si="224"/>
        <v>37</v>
      </c>
      <c r="W707" s="20">
        <f t="shared" si="224"/>
        <v>267</v>
      </c>
      <c r="X707" s="20">
        <f t="shared" si="224"/>
        <v>319</v>
      </c>
      <c r="Y707" s="20">
        <f t="shared" si="224"/>
        <v>348</v>
      </c>
      <c r="Z707" s="20">
        <f t="shared" si="224"/>
        <v>359</v>
      </c>
      <c r="AA707" s="20">
        <f t="shared" si="224"/>
        <v>374</v>
      </c>
      <c r="AB707" s="20">
        <f t="shared" si="224"/>
        <v>390</v>
      </c>
      <c r="AC707" s="20">
        <f t="shared" si="224"/>
        <v>393</v>
      </c>
      <c r="AD707" s="20">
        <f t="shared" si="224"/>
        <v>390</v>
      </c>
      <c r="AE707" s="40">
        <f t="shared" si="224"/>
        <v>346</v>
      </c>
      <c r="AF707" s="40">
        <f t="shared" ref="AF707:AH707" si="225">AF636+AF644+AF652+AF660+AF668+AF676+AF684+AF692+AF700</f>
        <v>339</v>
      </c>
      <c r="AG707" s="40">
        <f t="shared" ref="AG707" si="226">AG636+AG644+AG652+AG660+AG668+AG676+AG684+AG692+AG700</f>
        <v>344</v>
      </c>
      <c r="AH707" s="40">
        <f t="shared" si="225"/>
        <v>350</v>
      </c>
      <c r="AI707" s="42"/>
      <c r="AJ707" s="68"/>
    </row>
    <row r="708" spans="1:36" s="2" customFormat="1" ht="14.45" customHeight="1" x14ac:dyDescent="0.3">
      <c r="A708" s="41" t="s">
        <v>20</v>
      </c>
      <c r="B708" s="29"/>
      <c r="C708" s="35">
        <f t="shared" si="220"/>
        <v>1847</v>
      </c>
      <c r="D708" s="35">
        <f t="shared" ref="D708:AE708" si="227">D637+D645+D653+D661+D669+D677+D685+D693+D701</f>
        <v>2025</v>
      </c>
      <c r="E708" s="35">
        <f t="shared" si="227"/>
        <v>2161</v>
      </c>
      <c r="F708" s="35">
        <f t="shared" si="227"/>
        <v>2043</v>
      </c>
      <c r="G708" s="35">
        <f t="shared" si="227"/>
        <v>2096</v>
      </c>
      <c r="H708" s="35">
        <f t="shared" si="227"/>
        <v>2169</v>
      </c>
      <c r="I708" s="35">
        <f t="shared" si="227"/>
        <v>2276</v>
      </c>
      <c r="J708" s="35">
        <f t="shared" si="227"/>
        <v>2106</v>
      </c>
      <c r="K708" s="35">
        <f t="shared" si="227"/>
        <v>2055</v>
      </c>
      <c r="L708" s="35">
        <f t="shared" si="227"/>
        <v>2045</v>
      </c>
      <c r="M708" s="35">
        <f t="shared" si="227"/>
        <v>2098</v>
      </c>
      <c r="N708" s="35">
        <f t="shared" si="227"/>
        <v>2126</v>
      </c>
      <c r="O708" s="35">
        <f t="shared" si="227"/>
        <v>2130</v>
      </c>
      <c r="P708" s="35">
        <f t="shared" si="227"/>
        <v>2364</v>
      </c>
      <c r="Q708" s="35">
        <f t="shared" si="227"/>
        <v>2269</v>
      </c>
      <c r="R708" s="35">
        <f t="shared" si="227"/>
        <v>2170</v>
      </c>
      <c r="S708" s="35">
        <f t="shared" si="227"/>
        <v>2040</v>
      </c>
      <c r="T708" s="35">
        <f t="shared" si="227"/>
        <v>2008</v>
      </c>
      <c r="U708" s="35">
        <f t="shared" si="227"/>
        <v>2016</v>
      </c>
      <c r="V708" s="35">
        <f t="shared" si="227"/>
        <v>1890</v>
      </c>
      <c r="W708" s="35">
        <f t="shared" si="227"/>
        <v>1807</v>
      </c>
      <c r="X708" s="35">
        <f t="shared" si="227"/>
        <v>1781</v>
      </c>
      <c r="Y708" s="35">
        <f t="shared" si="227"/>
        <v>1648</v>
      </c>
      <c r="Z708" s="35">
        <f t="shared" si="227"/>
        <v>1600</v>
      </c>
      <c r="AA708" s="35">
        <f t="shared" si="227"/>
        <v>1541</v>
      </c>
      <c r="AB708" s="35">
        <f t="shared" si="227"/>
        <v>1501</v>
      </c>
      <c r="AC708" s="35">
        <f t="shared" si="227"/>
        <v>1505</v>
      </c>
      <c r="AD708" s="35">
        <f t="shared" si="227"/>
        <v>1435</v>
      </c>
      <c r="AE708" s="42">
        <f t="shared" si="227"/>
        <v>1368</v>
      </c>
      <c r="AF708" s="42">
        <f t="shared" ref="AF708:AH708" si="228">AF637+AF645+AF653+AF661+AF669+AF677+AF685+AF693+AF701</f>
        <v>1451</v>
      </c>
      <c r="AG708" s="42">
        <f t="shared" ref="AG708" si="229">AG637+AG645+AG653+AG661+AG669+AG677+AG685+AG693+AG701</f>
        <v>1398</v>
      </c>
      <c r="AH708" s="42">
        <f t="shared" si="228"/>
        <v>1343</v>
      </c>
      <c r="AI708" s="42"/>
      <c r="AJ708" s="68"/>
    </row>
    <row r="709" spans="1:36" s="2" customFormat="1" ht="14.45" customHeight="1" x14ac:dyDescent="0.3">
      <c r="A709" s="39" t="s">
        <v>21</v>
      </c>
      <c r="B709" s="28"/>
      <c r="C709" s="20">
        <f t="shared" si="220"/>
        <v>0</v>
      </c>
      <c r="D709" s="20">
        <f t="shared" ref="D709:AE709" si="230">D638+D646+D654+D662+D670+D678+D686+D694+D702</f>
        <v>0</v>
      </c>
      <c r="E709" s="20">
        <f t="shared" si="230"/>
        <v>0</v>
      </c>
      <c r="F709" s="20">
        <f t="shared" si="230"/>
        <v>0</v>
      </c>
      <c r="G709" s="20">
        <f t="shared" si="230"/>
        <v>0</v>
      </c>
      <c r="H709" s="20">
        <f t="shared" si="230"/>
        <v>0</v>
      </c>
      <c r="I709" s="20">
        <f t="shared" si="230"/>
        <v>0</v>
      </c>
      <c r="J709" s="20">
        <f t="shared" si="230"/>
        <v>180</v>
      </c>
      <c r="K709" s="20">
        <f t="shared" si="230"/>
        <v>216</v>
      </c>
      <c r="L709" s="20">
        <f t="shared" si="230"/>
        <v>264</v>
      </c>
      <c r="M709" s="20">
        <f t="shared" si="230"/>
        <v>281</v>
      </c>
      <c r="N709" s="20">
        <f t="shared" si="230"/>
        <v>300</v>
      </c>
      <c r="O709" s="20">
        <f t="shared" si="230"/>
        <v>317</v>
      </c>
      <c r="P709" s="20">
        <f t="shared" si="230"/>
        <v>329</v>
      </c>
      <c r="Q709" s="20">
        <f t="shared" si="230"/>
        <v>302</v>
      </c>
      <c r="R709" s="20">
        <f t="shared" si="230"/>
        <v>346</v>
      </c>
      <c r="S709" s="20">
        <f t="shared" si="230"/>
        <v>325</v>
      </c>
      <c r="T709" s="20">
        <f t="shared" si="230"/>
        <v>372</v>
      </c>
      <c r="U709" s="20">
        <f t="shared" si="230"/>
        <v>375</v>
      </c>
      <c r="V709" s="20">
        <f t="shared" si="230"/>
        <v>329</v>
      </c>
      <c r="W709" s="20">
        <f t="shared" si="230"/>
        <v>127</v>
      </c>
      <c r="X709" s="20">
        <f t="shared" si="230"/>
        <v>125</v>
      </c>
      <c r="Y709" s="20">
        <f t="shared" si="230"/>
        <v>86</v>
      </c>
      <c r="Z709" s="20">
        <f t="shared" si="230"/>
        <v>135</v>
      </c>
      <c r="AA709" s="20">
        <f t="shared" si="230"/>
        <v>139</v>
      </c>
      <c r="AB709" s="20">
        <f t="shared" si="230"/>
        <v>100</v>
      </c>
      <c r="AC709" s="20">
        <f t="shared" si="230"/>
        <v>93</v>
      </c>
      <c r="AD709" s="20">
        <f t="shared" si="230"/>
        <v>69</v>
      </c>
      <c r="AE709" s="40">
        <f t="shared" si="230"/>
        <v>88</v>
      </c>
      <c r="AF709" s="40">
        <f t="shared" ref="AF709:AH709" si="231">AF638+AF646+AF654+AF662+AF670+AF678+AF686+AF694+AF702</f>
        <v>62</v>
      </c>
      <c r="AG709" s="40">
        <f t="shared" ref="AG709" si="232">AG638+AG646+AG654+AG662+AG670+AG678+AG686+AG694+AG702</f>
        <v>41</v>
      </c>
      <c r="AH709" s="40">
        <f t="shared" si="231"/>
        <v>28</v>
      </c>
      <c r="AI709" s="42"/>
      <c r="AJ709" s="68"/>
    </row>
    <row r="710" spans="1:36" s="2" customFormat="1" ht="14.45" customHeight="1" x14ac:dyDescent="0.3">
      <c r="A710" s="41" t="s">
        <v>22</v>
      </c>
      <c r="B710" s="29"/>
      <c r="C710" s="35">
        <f t="shared" si="220"/>
        <v>0</v>
      </c>
      <c r="D710" s="35">
        <f t="shared" ref="D710:AE710" si="233">D639+D647+D655+D663+D671+D679+D687+D695+D703</f>
        <v>0</v>
      </c>
      <c r="E710" s="35">
        <f t="shared" si="233"/>
        <v>0</v>
      </c>
      <c r="F710" s="35">
        <f t="shared" si="233"/>
        <v>0</v>
      </c>
      <c r="G710" s="35">
        <f t="shared" si="233"/>
        <v>0</v>
      </c>
      <c r="H710" s="35">
        <f t="shared" si="233"/>
        <v>0</v>
      </c>
      <c r="I710" s="35">
        <f t="shared" si="233"/>
        <v>0</v>
      </c>
      <c r="J710" s="35">
        <f t="shared" si="233"/>
        <v>0</v>
      </c>
      <c r="K710" s="35">
        <f t="shared" si="233"/>
        <v>0</v>
      </c>
      <c r="L710" s="35">
        <f t="shared" si="233"/>
        <v>0</v>
      </c>
      <c r="M710" s="35">
        <f t="shared" si="233"/>
        <v>0</v>
      </c>
      <c r="N710" s="35">
        <f t="shared" si="233"/>
        <v>0</v>
      </c>
      <c r="O710" s="35">
        <f t="shared" si="233"/>
        <v>0</v>
      </c>
      <c r="P710" s="35">
        <f t="shared" si="233"/>
        <v>0</v>
      </c>
      <c r="Q710" s="35">
        <f t="shared" si="233"/>
        <v>0</v>
      </c>
      <c r="R710" s="35">
        <f t="shared" si="233"/>
        <v>0</v>
      </c>
      <c r="S710" s="35">
        <f t="shared" si="233"/>
        <v>0</v>
      </c>
      <c r="T710" s="35">
        <f t="shared" si="233"/>
        <v>0</v>
      </c>
      <c r="U710" s="35">
        <f t="shared" si="233"/>
        <v>0</v>
      </c>
      <c r="V710" s="35">
        <f t="shared" si="233"/>
        <v>0</v>
      </c>
      <c r="W710" s="35">
        <f t="shared" si="233"/>
        <v>0</v>
      </c>
      <c r="X710" s="35">
        <f t="shared" si="233"/>
        <v>23</v>
      </c>
      <c r="Y710" s="35">
        <f t="shared" si="233"/>
        <v>19</v>
      </c>
      <c r="Z710" s="35">
        <f t="shared" si="233"/>
        <v>14</v>
      </c>
      <c r="AA710" s="35">
        <f t="shared" si="233"/>
        <v>14</v>
      </c>
      <c r="AB710" s="35">
        <f t="shared" si="233"/>
        <v>11</v>
      </c>
      <c r="AC710" s="35">
        <f t="shared" si="233"/>
        <v>10</v>
      </c>
      <c r="AD710" s="35">
        <f t="shared" si="233"/>
        <v>9</v>
      </c>
      <c r="AE710" s="42">
        <f t="shared" si="233"/>
        <v>24</v>
      </c>
      <c r="AF710" s="42">
        <f t="shared" ref="AF710:AH710" si="234">AF639+AF647+AF655+AF663+AF671+AF679+AF687+AF695+AF703</f>
        <v>19</v>
      </c>
      <c r="AG710" s="42">
        <f t="shared" ref="AG710" si="235">AG639+AG647+AG655+AG663+AG671+AG679+AG687+AG695+AG703</f>
        <v>17</v>
      </c>
      <c r="AH710" s="42">
        <f t="shared" si="234"/>
        <v>18</v>
      </c>
      <c r="AI710" s="42"/>
      <c r="AJ710" s="68"/>
    </row>
    <row r="711" spans="1:36" s="2" customFormat="1" ht="14.45" customHeight="1" x14ac:dyDescent="0.3">
      <c r="A711" s="39" t="s">
        <v>23</v>
      </c>
      <c r="B711" s="28"/>
      <c r="C711" s="20">
        <f t="shared" si="220"/>
        <v>0</v>
      </c>
      <c r="D711" s="20">
        <f t="shared" ref="D711:AE711" si="236">D640+D648+D656+D664+D672+D680+D688+D696+D704</f>
        <v>0</v>
      </c>
      <c r="E711" s="20">
        <f t="shared" si="236"/>
        <v>0</v>
      </c>
      <c r="F711" s="20">
        <f t="shared" si="236"/>
        <v>0</v>
      </c>
      <c r="G711" s="20">
        <f t="shared" si="236"/>
        <v>0</v>
      </c>
      <c r="H711" s="20">
        <f t="shared" si="236"/>
        <v>0</v>
      </c>
      <c r="I711" s="20">
        <f t="shared" si="236"/>
        <v>0</v>
      </c>
      <c r="J711" s="20">
        <f t="shared" si="236"/>
        <v>0</v>
      </c>
      <c r="K711" s="20">
        <f t="shared" si="236"/>
        <v>0</v>
      </c>
      <c r="L711" s="20">
        <f t="shared" si="236"/>
        <v>0</v>
      </c>
      <c r="M711" s="20">
        <f t="shared" si="236"/>
        <v>0</v>
      </c>
      <c r="N711" s="20">
        <f t="shared" si="236"/>
        <v>0</v>
      </c>
      <c r="O711" s="20">
        <f t="shared" si="236"/>
        <v>0</v>
      </c>
      <c r="P711" s="20">
        <f t="shared" si="236"/>
        <v>0</v>
      </c>
      <c r="Q711" s="20">
        <f t="shared" si="236"/>
        <v>0</v>
      </c>
      <c r="R711" s="20">
        <f t="shared" si="236"/>
        <v>0</v>
      </c>
      <c r="S711" s="20">
        <f t="shared" si="236"/>
        <v>0</v>
      </c>
      <c r="T711" s="20">
        <f t="shared" si="236"/>
        <v>0</v>
      </c>
      <c r="U711" s="20">
        <f t="shared" si="236"/>
        <v>0</v>
      </c>
      <c r="V711" s="20">
        <f t="shared" si="236"/>
        <v>0</v>
      </c>
      <c r="W711" s="20">
        <f t="shared" si="236"/>
        <v>71</v>
      </c>
      <c r="X711" s="20">
        <f t="shared" si="236"/>
        <v>139</v>
      </c>
      <c r="Y711" s="20">
        <f t="shared" si="236"/>
        <v>161</v>
      </c>
      <c r="Z711" s="20">
        <f t="shared" si="236"/>
        <v>150</v>
      </c>
      <c r="AA711" s="20">
        <f t="shared" si="236"/>
        <v>174</v>
      </c>
      <c r="AB711" s="20">
        <f t="shared" si="236"/>
        <v>246</v>
      </c>
      <c r="AC711" s="20">
        <f t="shared" si="236"/>
        <v>340</v>
      </c>
      <c r="AD711" s="20">
        <f t="shared" si="236"/>
        <v>442</v>
      </c>
      <c r="AE711" s="40">
        <f t="shared" si="236"/>
        <v>509</v>
      </c>
      <c r="AF711" s="40">
        <f t="shared" ref="AF711:AH711" si="237">AF640+AF648+AF656+AF664+AF672+AF680+AF688+AF696+AF704</f>
        <v>555</v>
      </c>
      <c r="AG711" s="40">
        <f t="shared" ref="AG711" si="238">AG640+AG648+AG656+AG664+AG672+AG680+AG688+AG696+AG704</f>
        <v>600</v>
      </c>
      <c r="AH711" s="40">
        <f t="shared" si="237"/>
        <v>626</v>
      </c>
      <c r="AI711" s="42"/>
      <c r="AJ711" s="68"/>
    </row>
    <row r="712" spans="1:36" s="2" customFormat="1" ht="14.45" customHeight="1" x14ac:dyDescent="0.3">
      <c r="A712" s="39" t="s">
        <v>121</v>
      </c>
      <c r="B712" s="29"/>
      <c r="C712" s="35">
        <f t="shared" si="220"/>
        <v>0</v>
      </c>
      <c r="D712" s="35">
        <f t="shared" ref="D712:AE712" si="239">D641+D649+D657+D665+D673+D681+D689+D697+D705</f>
        <v>0</v>
      </c>
      <c r="E712" s="35">
        <f t="shared" si="239"/>
        <v>0</v>
      </c>
      <c r="F712" s="35">
        <f t="shared" si="239"/>
        <v>0</v>
      </c>
      <c r="G712" s="35">
        <f t="shared" si="239"/>
        <v>0</v>
      </c>
      <c r="H712" s="35">
        <f t="shared" si="239"/>
        <v>0</v>
      </c>
      <c r="I712" s="35">
        <f t="shared" si="239"/>
        <v>0</v>
      </c>
      <c r="J712" s="35">
        <f t="shared" si="239"/>
        <v>0</v>
      </c>
      <c r="K712" s="35">
        <f t="shared" si="239"/>
        <v>0</v>
      </c>
      <c r="L712" s="35">
        <f t="shared" si="239"/>
        <v>0</v>
      </c>
      <c r="M712" s="35">
        <f t="shared" si="239"/>
        <v>0</v>
      </c>
      <c r="N712" s="35">
        <f t="shared" si="239"/>
        <v>0</v>
      </c>
      <c r="O712" s="35">
        <f t="shared" si="239"/>
        <v>0</v>
      </c>
      <c r="P712" s="35">
        <f t="shared" si="239"/>
        <v>0</v>
      </c>
      <c r="Q712" s="35">
        <f t="shared" si="239"/>
        <v>0</v>
      </c>
      <c r="R712" s="35">
        <f t="shared" si="239"/>
        <v>0</v>
      </c>
      <c r="S712" s="35">
        <f t="shared" si="239"/>
        <v>0</v>
      </c>
      <c r="T712" s="35">
        <f t="shared" si="239"/>
        <v>0</v>
      </c>
      <c r="U712" s="35">
        <f t="shared" si="239"/>
        <v>0</v>
      </c>
      <c r="V712" s="35">
        <f t="shared" si="239"/>
        <v>0</v>
      </c>
      <c r="W712" s="35">
        <f t="shared" si="239"/>
        <v>0</v>
      </c>
      <c r="X712" s="35">
        <f t="shared" si="239"/>
        <v>0</v>
      </c>
      <c r="Y712" s="35">
        <f t="shared" si="239"/>
        <v>0</v>
      </c>
      <c r="Z712" s="35">
        <f t="shared" si="239"/>
        <v>0</v>
      </c>
      <c r="AA712" s="35">
        <f t="shared" si="239"/>
        <v>0</v>
      </c>
      <c r="AB712" s="35">
        <f t="shared" si="239"/>
        <v>0</v>
      </c>
      <c r="AC712" s="35">
        <f t="shared" si="239"/>
        <v>0</v>
      </c>
      <c r="AD712" s="35">
        <f t="shared" si="239"/>
        <v>0</v>
      </c>
      <c r="AE712" s="42">
        <f t="shared" si="239"/>
        <v>30</v>
      </c>
      <c r="AF712" s="42">
        <f t="shared" ref="AF712:AH712" si="240">AF641+AF649+AF657+AF665+AF673+AF681+AF689+AF697+AF705</f>
        <v>27</v>
      </c>
      <c r="AG712" s="42">
        <f t="shared" ref="AG712" si="241">AG641+AG649+AG657+AG665+AG673+AG681+AG689+AG697+AG705</f>
        <v>22</v>
      </c>
      <c r="AH712" s="42">
        <f t="shared" si="240"/>
        <v>19</v>
      </c>
      <c r="AI712" s="42"/>
      <c r="AJ712" s="68"/>
    </row>
    <row r="713" spans="1:36" s="3" customFormat="1" ht="14.45" customHeight="1" x14ac:dyDescent="0.3">
      <c r="A713" s="41" t="s">
        <v>24</v>
      </c>
      <c r="B713" s="32"/>
      <c r="C713" s="25">
        <f>SUM(C706:C712)</f>
        <v>1847</v>
      </c>
      <c r="D713" s="25">
        <f t="shared" ref="D713:AE713" si="242">SUM(D706:D712)</f>
        <v>2025</v>
      </c>
      <c r="E713" s="25">
        <f t="shared" si="242"/>
        <v>2161</v>
      </c>
      <c r="F713" s="25">
        <f t="shared" si="242"/>
        <v>2043</v>
      </c>
      <c r="G713" s="25">
        <f t="shared" si="242"/>
        <v>2096</v>
      </c>
      <c r="H713" s="25">
        <f t="shared" si="242"/>
        <v>2169</v>
      </c>
      <c r="I713" s="25">
        <f t="shared" si="242"/>
        <v>2276</v>
      </c>
      <c r="J713" s="25">
        <f t="shared" si="242"/>
        <v>2286</v>
      </c>
      <c r="K713" s="25">
        <f t="shared" si="242"/>
        <v>2271</v>
      </c>
      <c r="L713" s="25">
        <f t="shared" si="242"/>
        <v>2309</v>
      </c>
      <c r="M713" s="25">
        <f t="shared" si="242"/>
        <v>2379</v>
      </c>
      <c r="N713" s="25">
        <f t="shared" si="242"/>
        <v>2426</v>
      </c>
      <c r="O713" s="25">
        <f t="shared" si="242"/>
        <v>2447</v>
      </c>
      <c r="P713" s="25">
        <f t="shared" si="242"/>
        <v>2693</v>
      </c>
      <c r="Q713" s="25">
        <f t="shared" si="242"/>
        <v>2571</v>
      </c>
      <c r="R713" s="25">
        <f t="shared" si="242"/>
        <v>2516</v>
      </c>
      <c r="S713" s="25">
        <f t="shared" si="242"/>
        <v>2365</v>
      </c>
      <c r="T713" s="25">
        <f t="shared" si="242"/>
        <v>2380</v>
      </c>
      <c r="U713" s="25">
        <f t="shared" si="242"/>
        <v>2391</v>
      </c>
      <c r="V713" s="25">
        <f t="shared" si="242"/>
        <v>2337</v>
      </c>
      <c r="W713" s="25">
        <f t="shared" si="242"/>
        <v>2386</v>
      </c>
      <c r="X713" s="25">
        <f t="shared" si="242"/>
        <v>2527</v>
      </c>
      <c r="Y713" s="25">
        <f t="shared" si="242"/>
        <v>2390</v>
      </c>
      <c r="Z713" s="25">
        <f t="shared" si="242"/>
        <v>2401</v>
      </c>
      <c r="AA713" s="25">
        <f t="shared" si="242"/>
        <v>2382</v>
      </c>
      <c r="AB713" s="25">
        <f t="shared" si="242"/>
        <v>2380</v>
      </c>
      <c r="AC713" s="25">
        <f t="shared" si="242"/>
        <v>2472</v>
      </c>
      <c r="AD713" s="25">
        <f t="shared" si="242"/>
        <v>2458</v>
      </c>
      <c r="AE713" s="51">
        <f t="shared" si="242"/>
        <v>2453</v>
      </c>
      <c r="AF713" s="51">
        <f t="shared" ref="AF713:AH713" si="243">SUM(AF706:AF712)</f>
        <v>2513</v>
      </c>
      <c r="AG713" s="51">
        <f t="shared" ref="AG713" si="244">SUM(AG706:AG712)</f>
        <v>2471</v>
      </c>
      <c r="AH713" s="51">
        <f t="shared" si="243"/>
        <v>2417</v>
      </c>
      <c r="AI713" s="65"/>
      <c r="AJ713" s="65"/>
    </row>
    <row r="714" spans="1:36" s="3" customFormat="1" ht="14.45" customHeight="1" x14ac:dyDescent="0.3">
      <c r="A714" s="71" t="s">
        <v>103</v>
      </c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65"/>
      <c r="AJ714" s="65"/>
    </row>
    <row r="715" spans="1:36" s="1" customFormat="1" ht="14.45" customHeight="1" x14ac:dyDescent="0.15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64"/>
      <c r="AJ715" s="64"/>
    </row>
    <row r="716" spans="1:36" s="2" customFormat="1" ht="14.45" customHeight="1" x14ac:dyDescent="0.3">
      <c r="A716" s="44" t="s">
        <v>8</v>
      </c>
      <c r="B716" s="45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46"/>
      <c r="AF716" s="46"/>
      <c r="AG716" s="46"/>
      <c r="AH716" s="46"/>
      <c r="AI716" s="16"/>
      <c r="AJ716" s="16"/>
    </row>
    <row r="717" spans="1:36" s="2" customFormat="1" ht="14.45" customHeight="1" x14ac:dyDescent="0.3">
      <c r="A717" s="41"/>
      <c r="B717" s="29" t="s">
        <v>6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2</v>
      </c>
      <c r="W717" s="35">
        <v>10</v>
      </c>
      <c r="X717" s="35">
        <v>10</v>
      </c>
      <c r="Y717" s="35">
        <v>8</v>
      </c>
      <c r="Z717" s="35">
        <v>10</v>
      </c>
      <c r="AA717" s="35">
        <v>9</v>
      </c>
      <c r="AB717" s="35">
        <v>9</v>
      </c>
      <c r="AC717" s="35">
        <v>9</v>
      </c>
      <c r="AD717" s="35">
        <v>8</v>
      </c>
      <c r="AE717" s="42">
        <v>5</v>
      </c>
      <c r="AF717" s="42">
        <v>3</v>
      </c>
      <c r="AG717" s="42">
        <v>4</v>
      </c>
      <c r="AH717" s="42">
        <v>1</v>
      </c>
      <c r="AI717" s="16"/>
      <c r="AJ717" s="16"/>
    </row>
    <row r="718" spans="1:36" s="2" customFormat="1" ht="14.45" customHeight="1" x14ac:dyDescent="0.3">
      <c r="A718" s="44"/>
      <c r="B718" s="45" t="s">
        <v>7</v>
      </c>
      <c r="C718" s="22">
        <v>0</v>
      </c>
      <c r="D718" s="22">
        <v>0</v>
      </c>
      <c r="E718" s="22">
        <v>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22">
        <v>1</v>
      </c>
      <c r="W718" s="22">
        <v>9</v>
      </c>
      <c r="X718" s="22">
        <v>11</v>
      </c>
      <c r="Y718" s="22">
        <v>14</v>
      </c>
      <c r="Z718" s="22">
        <v>14</v>
      </c>
      <c r="AA718" s="22">
        <v>15</v>
      </c>
      <c r="AB718" s="22">
        <v>15</v>
      </c>
      <c r="AC718" s="22">
        <v>14</v>
      </c>
      <c r="AD718" s="22">
        <v>11</v>
      </c>
      <c r="AE718" s="46">
        <v>9</v>
      </c>
      <c r="AF718" s="46">
        <v>4</v>
      </c>
      <c r="AG718" s="46">
        <v>5</v>
      </c>
      <c r="AH718" s="46">
        <v>0</v>
      </c>
      <c r="AI718" s="16"/>
      <c r="AJ718" s="16"/>
    </row>
    <row r="719" spans="1:36" s="2" customFormat="1" ht="14.45" customHeight="1" x14ac:dyDescent="0.3">
      <c r="A719" s="41"/>
      <c r="B719" s="29" t="s">
        <v>1</v>
      </c>
      <c r="C719" s="35">
        <v>20</v>
      </c>
      <c r="D719" s="35">
        <v>18</v>
      </c>
      <c r="E719" s="35">
        <v>18</v>
      </c>
      <c r="F719" s="35">
        <v>21</v>
      </c>
      <c r="G719" s="35">
        <v>18</v>
      </c>
      <c r="H719" s="35">
        <v>22</v>
      </c>
      <c r="I719" s="35">
        <v>17</v>
      </c>
      <c r="J719" s="35">
        <v>16</v>
      </c>
      <c r="K719" s="35">
        <v>22</v>
      </c>
      <c r="L719" s="35">
        <v>18</v>
      </c>
      <c r="M719" s="35">
        <v>18</v>
      </c>
      <c r="N719" s="35">
        <v>17</v>
      </c>
      <c r="O719" s="35">
        <v>18</v>
      </c>
      <c r="P719" s="35">
        <v>27</v>
      </c>
      <c r="Q719" s="35">
        <v>234</v>
      </c>
      <c r="R719" s="35">
        <v>72</v>
      </c>
      <c r="S719" s="35">
        <v>66</v>
      </c>
      <c r="T719" s="35">
        <v>62</v>
      </c>
      <c r="U719" s="35">
        <v>75</v>
      </c>
      <c r="V719" s="35">
        <v>61</v>
      </c>
      <c r="W719" s="35">
        <v>55</v>
      </c>
      <c r="X719" s="35">
        <v>49</v>
      </c>
      <c r="Y719" s="35">
        <v>44</v>
      </c>
      <c r="Z719" s="35">
        <v>36</v>
      </c>
      <c r="AA719" s="35">
        <v>30</v>
      </c>
      <c r="AB719" s="35">
        <v>27</v>
      </c>
      <c r="AC719" s="35">
        <v>23</v>
      </c>
      <c r="AD719" s="35">
        <v>19</v>
      </c>
      <c r="AE719" s="42">
        <v>16</v>
      </c>
      <c r="AF719" s="42">
        <v>10</v>
      </c>
      <c r="AG719" s="42">
        <v>9</v>
      </c>
      <c r="AH719" s="42">
        <v>1</v>
      </c>
      <c r="AI719" s="16"/>
      <c r="AJ719" s="16"/>
    </row>
    <row r="720" spans="1:36" s="2" customFormat="1" ht="14.45" customHeight="1" x14ac:dyDescent="0.3">
      <c r="A720" s="44"/>
      <c r="B720" s="45" t="s">
        <v>2</v>
      </c>
      <c r="C720" s="22">
        <v>0</v>
      </c>
      <c r="D720" s="22">
        <v>0</v>
      </c>
      <c r="E720" s="22">
        <v>0</v>
      </c>
      <c r="F720" s="22">
        <v>0</v>
      </c>
      <c r="G720" s="22">
        <v>0</v>
      </c>
      <c r="H720" s="22">
        <v>0</v>
      </c>
      <c r="I720" s="22">
        <v>0</v>
      </c>
      <c r="J720" s="22">
        <v>21</v>
      </c>
      <c r="K720" s="22">
        <v>17</v>
      </c>
      <c r="L720" s="22">
        <v>16</v>
      </c>
      <c r="M720" s="22">
        <v>14</v>
      </c>
      <c r="N720" s="22">
        <v>17</v>
      </c>
      <c r="O720" s="22">
        <v>18</v>
      </c>
      <c r="P720" s="22">
        <v>16</v>
      </c>
      <c r="Q720" s="22">
        <v>64</v>
      </c>
      <c r="R720" s="22">
        <v>32</v>
      </c>
      <c r="S720" s="22">
        <v>27</v>
      </c>
      <c r="T720" s="22">
        <v>31</v>
      </c>
      <c r="U720" s="22">
        <v>31</v>
      </c>
      <c r="V720" s="22">
        <v>22</v>
      </c>
      <c r="W720" s="22">
        <v>14</v>
      </c>
      <c r="X720" s="22">
        <v>5</v>
      </c>
      <c r="Y720" s="22">
        <v>5</v>
      </c>
      <c r="Z720" s="22">
        <v>7</v>
      </c>
      <c r="AA720" s="22">
        <v>3</v>
      </c>
      <c r="AB720" s="22">
        <v>2</v>
      </c>
      <c r="AC720" s="22">
        <v>1</v>
      </c>
      <c r="AD720" s="22">
        <v>0</v>
      </c>
      <c r="AE720" s="46">
        <v>10</v>
      </c>
      <c r="AF720" s="46">
        <v>0</v>
      </c>
      <c r="AG720" s="46">
        <v>0</v>
      </c>
      <c r="AH720" s="46">
        <v>0</v>
      </c>
      <c r="AI720" s="16"/>
      <c r="AJ720" s="16"/>
    </row>
    <row r="721" spans="1:42" s="2" customFormat="1" ht="14.45" customHeight="1" x14ac:dyDescent="0.3">
      <c r="A721" s="41"/>
      <c r="B721" s="29" t="s">
        <v>3</v>
      </c>
      <c r="C721" s="35">
        <v>0</v>
      </c>
      <c r="D721" s="35">
        <v>0</v>
      </c>
      <c r="E721" s="35">
        <v>0</v>
      </c>
      <c r="F721" s="35">
        <v>0</v>
      </c>
      <c r="G721" s="35">
        <v>0</v>
      </c>
      <c r="H721" s="35">
        <v>0</v>
      </c>
      <c r="I721" s="35">
        <v>0</v>
      </c>
      <c r="J721" s="35">
        <v>0</v>
      </c>
      <c r="K721" s="35">
        <v>0</v>
      </c>
      <c r="L721" s="35">
        <v>0</v>
      </c>
      <c r="M721" s="35">
        <v>0</v>
      </c>
      <c r="N721" s="35">
        <v>0</v>
      </c>
      <c r="O721" s="35">
        <v>0</v>
      </c>
      <c r="P721" s="35">
        <v>0</v>
      </c>
      <c r="Q721" s="35">
        <v>0</v>
      </c>
      <c r="R721" s="35">
        <v>0</v>
      </c>
      <c r="S721" s="35">
        <v>0</v>
      </c>
      <c r="T721" s="35">
        <v>0</v>
      </c>
      <c r="U721" s="35">
        <v>0</v>
      </c>
      <c r="V721" s="35">
        <v>0</v>
      </c>
      <c r="W721" s="35">
        <v>0</v>
      </c>
      <c r="X721" s="35">
        <v>1</v>
      </c>
      <c r="Y721" s="35">
        <v>1</v>
      </c>
      <c r="Z721" s="35">
        <v>1</v>
      </c>
      <c r="AA721" s="35">
        <v>1</v>
      </c>
      <c r="AB721" s="35">
        <v>0</v>
      </c>
      <c r="AC721" s="35">
        <v>0</v>
      </c>
      <c r="AD721" s="35">
        <v>0</v>
      </c>
      <c r="AE721" s="42">
        <v>0</v>
      </c>
      <c r="AF721" s="42">
        <v>0</v>
      </c>
      <c r="AG721" s="42">
        <v>0</v>
      </c>
      <c r="AH721" s="42">
        <v>0</v>
      </c>
      <c r="AI721" s="16"/>
      <c r="AJ721" s="16"/>
    </row>
    <row r="722" spans="1:42" s="2" customFormat="1" ht="14.45" customHeight="1" x14ac:dyDescent="0.3">
      <c r="A722" s="44"/>
      <c r="B722" s="45" t="s">
        <v>4</v>
      </c>
      <c r="C722" s="22">
        <v>0</v>
      </c>
      <c r="D722" s="22">
        <v>0</v>
      </c>
      <c r="E722" s="22">
        <v>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22">
        <v>0</v>
      </c>
      <c r="W722" s="22">
        <v>1</v>
      </c>
      <c r="X722" s="22">
        <v>2</v>
      </c>
      <c r="Y722" s="22">
        <v>2</v>
      </c>
      <c r="Z722" s="22">
        <v>2</v>
      </c>
      <c r="AA722" s="22">
        <v>2</v>
      </c>
      <c r="AB722" s="22">
        <v>3</v>
      </c>
      <c r="AC722" s="22">
        <v>2</v>
      </c>
      <c r="AD722" s="22">
        <v>2</v>
      </c>
      <c r="AE722" s="46">
        <v>4</v>
      </c>
      <c r="AF722" s="46">
        <v>2</v>
      </c>
      <c r="AG722" s="46">
        <v>1</v>
      </c>
      <c r="AH722" s="46">
        <v>0</v>
      </c>
      <c r="AI722" s="16"/>
      <c r="AJ722" s="16"/>
    </row>
    <row r="723" spans="1:42" s="2" customFormat="1" ht="14.45" customHeight="1" x14ac:dyDescent="0.3">
      <c r="A723" s="44"/>
      <c r="B723" s="45" t="s">
        <v>120</v>
      </c>
      <c r="C723" s="22">
        <v>0</v>
      </c>
      <c r="D723" s="22">
        <v>0</v>
      </c>
      <c r="E723" s="22">
        <v>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22">
        <v>0</v>
      </c>
      <c r="W723" s="22">
        <v>0</v>
      </c>
      <c r="X723" s="22">
        <v>0</v>
      </c>
      <c r="Y723" s="22">
        <v>0</v>
      </c>
      <c r="Z723" s="22">
        <v>0</v>
      </c>
      <c r="AA723" s="22">
        <v>0</v>
      </c>
      <c r="AB723" s="22">
        <v>0</v>
      </c>
      <c r="AC723" s="22">
        <v>0</v>
      </c>
      <c r="AD723" s="22">
        <v>0</v>
      </c>
      <c r="AE723" s="46">
        <v>3</v>
      </c>
      <c r="AF723" s="46">
        <v>1</v>
      </c>
      <c r="AG723" s="46">
        <v>1</v>
      </c>
      <c r="AH723" s="46">
        <v>0</v>
      </c>
      <c r="AI723" s="16"/>
      <c r="AJ723" s="16"/>
    </row>
    <row r="724" spans="1:42" s="2" customFormat="1" ht="14.45" customHeight="1" x14ac:dyDescent="0.3">
      <c r="A724" s="41" t="s">
        <v>81</v>
      </c>
      <c r="B724" s="29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42"/>
      <c r="AF724" s="42"/>
      <c r="AG724" s="42"/>
      <c r="AH724" s="42"/>
      <c r="AI724" s="16"/>
      <c r="AJ724" s="16"/>
    </row>
    <row r="725" spans="1:42" s="2" customFormat="1" ht="14.45" customHeight="1" x14ac:dyDescent="0.3">
      <c r="A725" s="44"/>
      <c r="B725" s="45" t="s">
        <v>6</v>
      </c>
      <c r="C725" s="22">
        <v>0</v>
      </c>
      <c r="D725" s="22">
        <v>0</v>
      </c>
      <c r="E725" s="22">
        <v>0</v>
      </c>
      <c r="F725" s="22">
        <v>0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22">
        <v>71</v>
      </c>
      <c r="W725" s="22">
        <v>93</v>
      </c>
      <c r="X725" s="22">
        <v>118</v>
      </c>
      <c r="Y725" s="22">
        <v>108</v>
      </c>
      <c r="Z725" s="22">
        <v>123</v>
      </c>
      <c r="AA725" s="22">
        <v>121</v>
      </c>
      <c r="AB725" s="22">
        <v>113</v>
      </c>
      <c r="AC725" s="22">
        <v>112</v>
      </c>
      <c r="AD725" s="22">
        <v>95</v>
      </c>
      <c r="AE725" s="46">
        <v>75</v>
      </c>
      <c r="AF725" s="46">
        <v>54</v>
      </c>
      <c r="AG725" s="46">
        <v>40</v>
      </c>
      <c r="AH725" s="46">
        <v>28</v>
      </c>
      <c r="AI725" s="16"/>
      <c r="AJ725" s="16"/>
    </row>
    <row r="726" spans="1:42" s="2" customFormat="1" ht="14.45" customHeight="1" x14ac:dyDescent="0.3">
      <c r="A726" s="41"/>
      <c r="B726" s="29" t="s">
        <v>7</v>
      </c>
      <c r="C726" s="35">
        <v>0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  <c r="K726" s="35">
        <v>0</v>
      </c>
      <c r="L726" s="35">
        <v>0</v>
      </c>
      <c r="M726" s="35">
        <v>0</v>
      </c>
      <c r="N726" s="35">
        <v>0</v>
      </c>
      <c r="O726" s="35">
        <v>0</v>
      </c>
      <c r="P726" s="35">
        <v>0</v>
      </c>
      <c r="Q726" s="35">
        <v>0</v>
      </c>
      <c r="R726" s="35">
        <v>0</v>
      </c>
      <c r="S726" s="35">
        <v>0</v>
      </c>
      <c r="T726" s="35">
        <v>0</v>
      </c>
      <c r="U726" s="35">
        <v>0</v>
      </c>
      <c r="V726" s="35">
        <v>31</v>
      </c>
      <c r="W726" s="35">
        <v>223</v>
      </c>
      <c r="X726" s="35">
        <v>270</v>
      </c>
      <c r="Y726" s="35">
        <v>295</v>
      </c>
      <c r="Z726" s="35">
        <v>306</v>
      </c>
      <c r="AA726" s="35">
        <v>317</v>
      </c>
      <c r="AB726" s="35">
        <v>334</v>
      </c>
      <c r="AC726" s="35">
        <v>335</v>
      </c>
      <c r="AD726" s="35">
        <v>331</v>
      </c>
      <c r="AE726" s="42">
        <v>295</v>
      </c>
      <c r="AF726" s="42">
        <v>295</v>
      </c>
      <c r="AG726" s="42">
        <v>293</v>
      </c>
      <c r="AH726" s="42">
        <v>301</v>
      </c>
      <c r="AI726" s="16"/>
      <c r="AJ726" s="16"/>
    </row>
    <row r="727" spans="1:42" s="2" customFormat="1" ht="14.45" customHeight="1" x14ac:dyDescent="0.3">
      <c r="A727" s="44"/>
      <c r="B727" s="45" t="s">
        <v>1</v>
      </c>
      <c r="C727" s="22">
        <v>1224</v>
      </c>
      <c r="D727" s="22">
        <v>1350</v>
      </c>
      <c r="E727" s="22">
        <v>1446</v>
      </c>
      <c r="F727" s="22">
        <v>1386</v>
      </c>
      <c r="G727" s="22">
        <v>1417</v>
      </c>
      <c r="H727" s="22">
        <v>1464</v>
      </c>
      <c r="I727" s="22">
        <v>1540</v>
      </c>
      <c r="J727" s="22">
        <v>1419</v>
      </c>
      <c r="K727" s="22">
        <v>1381</v>
      </c>
      <c r="L727" s="22">
        <v>1385</v>
      </c>
      <c r="M727" s="22">
        <v>1437</v>
      </c>
      <c r="N727" s="22">
        <v>1481</v>
      </c>
      <c r="O727" s="22">
        <v>1520</v>
      </c>
      <c r="P727" s="22">
        <v>1690</v>
      </c>
      <c r="Q727" s="22">
        <v>1468</v>
      </c>
      <c r="R727" s="22">
        <v>1531</v>
      </c>
      <c r="S727" s="22">
        <v>1454</v>
      </c>
      <c r="T727" s="22">
        <v>1459</v>
      </c>
      <c r="U727" s="22">
        <v>1447</v>
      </c>
      <c r="V727" s="22">
        <v>1378</v>
      </c>
      <c r="W727" s="22">
        <v>1324</v>
      </c>
      <c r="X727" s="22">
        <v>1321</v>
      </c>
      <c r="Y727" s="22">
        <v>1227</v>
      </c>
      <c r="Z727" s="22">
        <v>1188</v>
      </c>
      <c r="AA727" s="22">
        <v>1150</v>
      </c>
      <c r="AB727" s="22">
        <v>1139</v>
      </c>
      <c r="AC727" s="22">
        <v>1117</v>
      </c>
      <c r="AD727" s="22">
        <v>1091</v>
      </c>
      <c r="AE727" s="46">
        <v>1035</v>
      </c>
      <c r="AF727" s="46">
        <v>1116</v>
      </c>
      <c r="AG727" s="46">
        <v>1098</v>
      </c>
      <c r="AH727" s="46">
        <v>1053</v>
      </c>
      <c r="AI727" s="16"/>
      <c r="AJ727" s="16"/>
    </row>
    <row r="728" spans="1:42" s="2" customFormat="1" ht="14.45" customHeight="1" x14ac:dyDescent="0.3">
      <c r="A728" s="41"/>
      <c r="B728" s="29" t="s">
        <v>2</v>
      </c>
      <c r="C728" s="35">
        <v>0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123</v>
      </c>
      <c r="K728" s="35">
        <v>160</v>
      </c>
      <c r="L728" s="35">
        <v>195</v>
      </c>
      <c r="M728" s="35">
        <v>210</v>
      </c>
      <c r="N728" s="35">
        <v>219</v>
      </c>
      <c r="O728" s="35">
        <v>231</v>
      </c>
      <c r="P728" s="35">
        <v>267</v>
      </c>
      <c r="Q728" s="35">
        <v>203</v>
      </c>
      <c r="R728" s="35">
        <v>272</v>
      </c>
      <c r="S728" s="35">
        <v>259</v>
      </c>
      <c r="T728" s="35">
        <v>304</v>
      </c>
      <c r="U728" s="35">
        <v>307</v>
      </c>
      <c r="V728" s="35">
        <v>271</v>
      </c>
      <c r="W728" s="35">
        <v>106</v>
      </c>
      <c r="X728" s="35">
        <v>106</v>
      </c>
      <c r="Y728" s="35">
        <v>71</v>
      </c>
      <c r="Z728" s="35">
        <v>113</v>
      </c>
      <c r="AA728" s="35">
        <v>120</v>
      </c>
      <c r="AB728" s="35">
        <v>85</v>
      </c>
      <c r="AC728" s="35">
        <v>78</v>
      </c>
      <c r="AD728" s="35">
        <v>58</v>
      </c>
      <c r="AE728" s="42">
        <v>71</v>
      </c>
      <c r="AF728" s="42">
        <v>57</v>
      </c>
      <c r="AG728" s="42">
        <v>38</v>
      </c>
      <c r="AH728" s="42">
        <v>25</v>
      </c>
      <c r="AI728" s="16"/>
      <c r="AJ728" s="16"/>
    </row>
    <row r="729" spans="1:42" s="2" customFormat="1" ht="14.45" customHeight="1" x14ac:dyDescent="0.3">
      <c r="A729" s="44"/>
      <c r="B729" s="45" t="s">
        <v>3</v>
      </c>
      <c r="C729" s="22">
        <v>0</v>
      </c>
      <c r="D729" s="22">
        <v>0</v>
      </c>
      <c r="E729" s="22">
        <v>0</v>
      </c>
      <c r="F729" s="22">
        <v>0</v>
      </c>
      <c r="G729" s="22">
        <v>0</v>
      </c>
      <c r="H729" s="22">
        <v>0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22">
        <v>0</v>
      </c>
      <c r="O729" s="22">
        <v>0</v>
      </c>
      <c r="P729" s="22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22">
        <v>0</v>
      </c>
      <c r="W729" s="22">
        <v>0</v>
      </c>
      <c r="X729" s="22">
        <v>21</v>
      </c>
      <c r="Y729" s="22">
        <v>17</v>
      </c>
      <c r="Z729" s="22">
        <v>13</v>
      </c>
      <c r="AA729" s="22">
        <v>13</v>
      </c>
      <c r="AB729" s="22">
        <v>11</v>
      </c>
      <c r="AC729" s="22">
        <v>10</v>
      </c>
      <c r="AD729" s="22">
        <v>9</v>
      </c>
      <c r="AE729" s="46">
        <v>24</v>
      </c>
      <c r="AF729" s="46">
        <v>19</v>
      </c>
      <c r="AG729" s="46">
        <v>16</v>
      </c>
      <c r="AH729" s="46">
        <v>17</v>
      </c>
      <c r="AI729" s="16"/>
      <c r="AJ729" s="16"/>
    </row>
    <row r="730" spans="1:42" s="2" customFormat="1" ht="14.45" customHeight="1" x14ac:dyDescent="0.3">
      <c r="A730" s="41"/>
      <c r="B730" s="29" t="s">
        <v>4</v>
      </c>
      <c r="C730" s="35">
        <v>0</v>
      </c>
      <c r="D730" s="35">
        <v>0</v>
      </c>
      <c r="E730" s="35">
        <v>0</v>
      </c>
      <c r="F730" s="35">
        <v>0</v>
      </c>
      <c r="G730" s="35">
        <v>0</v>
      </c>
      <c r="H730" s="35">
        <v>0</v>
      </c>
      <c r="I730" s="35">
        <v>0</v>
      </c>
      <c r="J730" s="35">
        <v>0</v>
      </c>
      <c r="K730" s="35">
        <v>0</v>
      </c>
      <c r="L730" s="35">
        <v>0</v>
      </c>
      <c r="M730" s="35">
        <v>0</v>
      </c>
      <c r="N730" s="35">
        <v>0</v>
      </c>
      <c r="O730" s="35">
        <v>0</v>
      </c>
      <c r="P730" s="35">
        <v>0</v>
      </c>
      <c r="Q730" s="35">
        <v>0</v>
      </c>
      <c r="R730" s="35">
        <v>0</v>
      </c>
      <c r="S730" s="35">
        <v>0</v>
      </c>
      <c r="T730" s="35">
        <v>0</v>
      </c>
      <c r="U730" s="35">
        <v>0</v>
      </c>
      <c r="V730" s="35">
        <v>0</v>
      </c>
      <c r="W730" s="35">
        <v>45</v>
      </c>
      <c r="X730" s="35">
        <v>93</v>
      </c>
      <c r="Y730" s="35">
        <v>111</v>
      </c>
      <c r="Z730" s="35">
        <v>104</v>
      </c>
      <c r="AA730" s="35">
        <v>114</v>
      </c>
      <c r="AB730" s="35">
        <v>163</v>
      </c>
      <c r="AC730" s="35">
        <v>221</v>
      </c>
      <c r="AD730" s="35">
        <v>276</v>
      </c>
      <c r="AE730" s="42">
        <v>316</v>
      </c>
      <c r="AF730" s="42">
        <v>342</v>
      </c>
      <c r="AG730" s="42">
        <v>360</v>
      </c>
      <c r="AH730" s="42">
        <v>365</v>
      </c>
      <c r="AI730" s="16"/>
      <c r="AJ730" s="16"/>
    </row>
    <row r="731" spans="1:42" s="2" customFormat="1" ht="14.45" customHeight="1" x14ac:dyDescent="0.3">
      <c r="A731" s="41"/>
      <c r="B731" s="29" t="s">
        <v>120</v>
      </c>
      <c r="C731" s="35">
        <v>0</v>
      </c>
      <c r="D731" s="35">
        <v>0</v>
      </c>
      <c r="E731" s="35">
        <v>0</v>
      </c>
      <c r="F731" s="35">
        <v>0</v>
      </c>
      <c r="G731" s="35">
        <v>0</v>
      </c>
      <c r="H731" s="35">
        <v>0</v>
      </c>
      <c r="I731" s="35">
        <v>0</v>
      </c>
      <c r="J731" s="35">
        <v>0</v>
      </c>
      <c r="K731" s="35">
        <v>0</v>
      </c>
      <c r="L731" s="35">
        <v>0</v>
      </c>
      <c r="M731" s="35">
        <v>0</v>
      </c>
      <c r="N731" s="35">
        <v>0</v>
      </c>
      <c r="O731" s="35">
        <v>0</v>
      </c>
      <c r="P731" s="35">
        <v>0</v>
      </c>
      <c r="Q731" s="35">
        <v>0</v>
      </c>
      <c r="R731" s="35">
        <v>0</v>
      </c>
      <c r="S731" s="35">
        <v>0</v>
      </c>
      <c r="T731" s="35">
        <v>0</v>
      </c>
      <c r="U731" s="35">
        <v>0</v>
      </c>
      <c r="V731" s="35">
        <v>0</v>
      </c>
      <c r="W731" s="35">
        <v>0</v>
      </c>
      <c r="X731" s="35">
        <v>0</v>
      </c>
      <c r="Y731" s="35">
        <v>0</v>
      </c>
      <c r="Z731" s="35">
        <v>0</v>
      </c>
      <c r="AA731" s="35">
        <v>0</v>
      </c>
      <c r="AB731" s="35">
        <v>0</v>
      </c>
      <c r="AC731" s="35">
        <v>0</v>
      </c>
      <c r="AD731" s="35">
        <v>0</v>
      </c>
      <c r="AE731" s="42">
        <v>23</v>
      </c>
      <c r="AF731" s="42">
        <v>22</v>
      </c>
      <c r="AG731" s="42">
        <v>18</v>
      </c>
      <c r="AH731" s="42">
        <v>16</v>
      </c>
      <c r="AI731" s="16"/>
      <c r="AJ731" s="16"/>
    </row>
    <row r="732" spans="1:42" s="2" customFormat="1" ht="14.45" customHeight="1" x14ac:dyDescent="0.3">
      <c r="A732" s="44" t="s">
        <v>82</v>
      </c>
      <c r="B732" s="45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46"/>
      <c r="AF732" s="46"/>
      <c r="AG732" s="46"/>
      <c r="AH732" s="46"/>
      <c r="AI732" s="16"/>
      <c r="AJ732" s="16"/>
      <c r="AL732" s="13"/>
      <c r="AM732" s="13"/>
      <c r="AN732" s="13"/>
      <c r="AO732" s="13"/>
      <c r="AP732" s="13"/>
    </row>
    <row r="733" spans="1:42" s="2" customFormat="1" ht="14.45" customHeight="1" x14ac:dyDescent="0.3">
      <c r="A733" s="41"/>
      <c r="B733" s="29" t="s">
        <v>6</v>
      </c>
      <c r="C733" s="35">
        <v>0</v>
      </c>
      <c r="D733" s="35">
        <v>0</v>
      </c>
      <c r="E733" s="35">
        <v>0</v>
      </c>
      <c r="F733" s="35">
        <v>0</v>
      </c>
      <c r="G733" s="35">
        <v>0</v>
      </c>
      <c r="H733" s="35">
        <v>0</v>
      </c>
      <c r="I733" s="35">
        <v>0</v>
      </c>
      <c r="J733" s="35">
        <v>0</v>
      </c>
      <c r="K733" s="35">
        <v>0</v>
      </c>
      <c r="L733" s="35">
        <v>0</v>
      </c>
      <c r="M733" s="35">
        <v>0</v>
      </c>
      <c r="N733" s="35">
        <v>0</v>
      </c>
      <c r="O733" s="35">
        <v>0</v>
      </c>
      <c r="P733" s="35">
        <v>0</v>
      </c>
      <c r="Q733" s="35">
        <v>0</v>
      </c>
      <c r="R733" s="35">
        <v>0</v>
      </c>
      <c r="S733" s="35">
        <v>0</v>
      </c>
      <c r="T733" s="35">
        <v>0</v>
      </c>
      <c r="U733" s="35">
        <v>0</v>
      </c>
      <c r="V733" s="35">
        <v>8</v>
      </c>
      <c r="W733" s="35">
        <v>11</v>
      </c>
      <c r="X733" s="35">
        <v>12</v>
      </c>
      <c r="Y733" s="35">
        <v>12</v>
      </c>
      <c r="Z733" s="35">
        <v>10</v>
      </c>
      <c r="AA733" s="35">
        <v>10</v>
      </c>
      <c r="AB733" s="35">
        <v>10</v>
      </c>
      <c r="AC733" s="35">
        <v>10</v>
      </c>
      <c r="AD733" s="35">
        <v>10</v>
      </c>
      <c r="AE733" s="42">
        <v>8</v>
      </c>
      <c r="AF733" s="42">
        <v>3</v>
      </c>
      <c r="AG733" s="42">
        <v>5</v>
      </c>
      <c r="AH733" s="42">
        <v>4</v>
      </c>
      <c r="AI733" s="16"/>
      <c r="AJ733" s="16"/>
      <c r="AL733"/>
      <c r="AM733"/>
      <c r="AN733"/>
      <c r="AO733"/>
      <c r="AP733"/>
    </row>
    <row r="734" spans="1:42" s="2" customFormat="1" ht="14.45" customHeight="1" x14ac:dyDescent="0.3">
      <c r="A734" s="44"/>
      <c r="B734" s="45" t="s">
        <v>7</v>
      </c>
      <c r="C734" s="22">
        <v>0</v>
      </c>
      <c r="D734" s="22">
        <v>0</v>
      </c>
      <c r="E734" s="22">
        <v>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22">
        <v>5</v>
      </c>
      <c r="W734" s="22">
        <v>35</v>
      </c>
      <c r="X734" s="22">
        <v>38</v>
      </c>
      <c r="Y734" s="22">
        <v>39</v>
      </c>
      <c r="Z734" s="22">
        <v>37</v>
      </c>
      <c r="AA734" s="22">
        <v>38</v>
      </c>
      <c r="AB734" s="22">
        <v>35</v>
      </c>
      <c r="AC734" s="22">
        <v>36</v>
      </c>
      <c r="AD734" s="22">
        <v>41</v>
      </c>
      <c r="AE734" s="46">
        <v>35</v>
      </c>
      <c r="AF734" s="46">
        <v>32</v>
      </c>
      <c r="AG734" s="46">
        <v>38</v>
      </c>
      <c r="AH734" s="46">
        <v>40</v>
      </c>
      <c r="AI734" s="16"/>
      <c r="AJ734" s="16"/>
      <c r="AL734"/>
      <c r="AM734"/>
      <c r="AN734"/>
      <c r="AO734"/>
      <c r="AP734"/>
    </row>
    <row r="735" spans="1:42" s="2" customFormat="1" ht="14.45" customHeight="1" x14ac:dyDescent="0.3">
      <c r="A735" s="41"/>
      <c r="B735" s="29" t="s">
        <v>1</v>
      </c>
      <c r="C735" s="35">
        <v>575</v>
      </c>
      <c r="D735" s="35">
        <v>616</v>
      </c>
      <c r="E735" s="35">
        <v>662</v>
      </c>
      <c r="F735" s="35">
        <v>605</v>
      </c>
      <c r="G735" s="35">
        <v>627</v>
      </c>
      <c r="H735" s="35">
        <v>648</v>
      </c>
      <c r="I735" s="35">
        <v>672</v>
      </c>
      <c r="J735" s="35">
        <v>644</v>
      </c>
      <c r="K735" s="35">
        <v>622</v>
      </c>
      <c r="L735" s="35">
        <v>622</v>
      </c>
      <c r="M735" s="35">
        <v>628</v>
      </c>
      <c r="N735" s="35">
        <v>636</v>
      </c>
      <c r="O735" s="35">
        <v>627</v>
      </c>
      <c r="P735" s="35">
        <v>647</v>
      </c>
      <c r="Q735" s="35">
        <v>567</v>
      </c>
      <c r="R735" s="35">
        <v>567</v>
      </c>
      <c r="S735" s="35">
        <v>520</v>
      </c>
      <c r="T735" s="35">
        <v>487</v>
      </c>
      <c r="U735" s="35">
        <v>494</v>
      </c>
      <c r="V735" s="35">
        <v>451</v>
      </c>
      <c r="W735" s="35">
        <v>428</v>
      </c>
      <c r="X735" s="35">
        <v>411</v>
      </c>
      <c r="Y735" s="35">
        <v>377</v>
      </c>
      <c r="Z735" s="35">
        <v>350</v>
      </c>
      <c r="AA735" s="35">
        <v>328</v>
      </c>
      <c r="AB735" s="35">
        <v>294</v>
      </c>
      <c r="AC735" s="35">
        <v>307</v>
      </c>
      <c r="AD735" s="35">
        <v>260</v>
      </c>
      <c r="AE735" s="42">
        <v>250</v>
      </c>
      <c r="AF735" s="42">
        <v>249</v>
      </c>
      <c r="AG735" s="42">
        <v>219</v>
      </c>
      <c r="AH735" s="42">
        <v>208</v>
      </c>
      <c r="AI735" s="16"/>
      <c r="AJ735" s="16"/>
      <c r="AL735"/>
      <c r="AM735"/>
      <c r="AN735"/>
      <c r="AO735"/>
      <c r="AP735"/>
    </row>
    <row r="736" spans="1:42" s="2" customFormat="1" ht="14.45" customHeight="1" x14ac:dyDescent="0.3">
      <c r="A736" s="44"/>
      <c r="B736" s="45" t="s">
        <v>2</v>
      </c>
      <c r="C736" s="22">
        <v>0</v>
      </c>
      <c r="D736" s="22">
        <v>0</v>
      </c>
      <c r="E736" s="22">
        <v>0</v>
      </c>
      <c r="F736" s="22">
        <v>0</v>
      </c>
      <c r="G736" s="22">
        <v>0</v>
      </c>
      <c r="H736" s="22">
        <v>0</v>
      </c>
      <c r="I736" s="22">
        <v>0</v>
      </c>
      <c r="J736" s="22">
        <v>29</v>
      </c>
      <c r="K736" s="22">
        <v>32</v>
      </c>
      <c r="L736" s="22">
        <v>47</v>
      </c>
      <c r="M736" s="22">
        <v>47</v>
      </c>
      <c r="N736" s="22">
        <v>54</v>
      </c>
      <c r="O736" s="22">
        <v>55</v>
      </c>
      <c r="P736" s="22">
        <v>46</v>
      </c>
      <c r="Q736" s="22">
        <v>35</v>
      </c>
      <c r="R736" s="22">
        <v>42</v>
      </c>
      <c r="S736" s="22">
        <v>39</v>
      </c>
      <c r="T736" s="22">
        <v>37</v>
      </c>
      <c r="U736" s="22">
        <v>37</v>
      </c>
      <c r="V736" s="22">
        <v>36</v>
      </c>
      <c r="W736" s="22">
        <v>7</v>
      </c>
      <c r="X736" s="22">
        <v>14</v>
      </c>
      <c r="Y736" s="22">
        <v>10</v>
      </c>
      <c r="Z736" s="22">
        <v>14</v>
      </c>
      <c r="AA736" s="22">
        <v>12</v>
      </c>
      <c r="AB736" s="22">
        <v>9</v>
      </c>
      <c r="AC736" s="22">
        <v>10</v>
      </c>
      <c r="AD736" s="22">
        <v>7</v>
      </c>
      <c r="AE736" s="46">
        <v>2</v>
      </c>
      <c r="AF736" s="46">
        <v>3</v>
      </c>
      <c r="AG736" s="46">
        <v>1</v>
      </c>
      <c r="AH736" s="46">
        <v>1</v>
      </c>
      <c r="AI736" s="16"/>
      <c r="AJ736" s="16"/>
      <c r="AL736"/>
      <c r="AM736"/>
      <c r="AN736"/>
      <c r="AO736"/>
      <c r="AP736"/>
    </row>
    <row r="737" spans="1:42" s="2" customFormat="1" ht="14.45" customHeight="1" x14ac:dyDescent="0.3">
      <c r="A737" s="41"/>
      <c r="B737" s="29" t="s">
        <v>3</v>
      </c>
      <c r="C737" s="35">
        <v>0</v>
      </c>
      <c r="D737" s="35">
        <v>0</v>
      </c>
      <c r="E737" s="35">
        <v>0</v>
      </c>
      <c r="F737" s="35">
        <v>0</v>
      </c>
      <c r="G737" s="35">
        <v>0</v>
      </c>
      <c r="H737" s="35">
        <v>0</v>
      </c>
      <c r="I737" s="35">
        <v>0</v>
      </c>
      <c r="J737" s="35">
        <v>0</v>
      </c>
      <c r="K737" s="35">
        <v>0</v>
      </c>
      <c r="L737" s="35">
        <v>0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  <c r="V737" s="35">
        <v>0</v>
      </c>
      <c r="W737" s="35">
        <v>0</v>
      </c>
      <c r="X737" s="35">
        <v>1</v>
      </c>
      <c r="Y737" s="35">
        <v>1</v>
      </c>
      <c r="Z737" s="35">
        <v>0</v>
      </c>
      <c r="AA737" s="35">
        <v>0</v>
      </c>
      <c r="AB737" s="35">
        <v>0</v>
      </c>
      <c r="AC737" s="35">
        <v>0</v>
      </c>
      <c r="AD737" s="35">
        <v>0</v>
      </c>
      <c r="AE737" s="42">
        <v>0</v>
      </c>
      <c r="AF737" s="42">
        <v>0</v>
      </c>
      <c r="AG737" s="42">
        <v>0</v>
      </c>
      <c r="AH737" s="42">
        <v>0</v>
      </c>
      <c r="AI737" s="16"/>
      <c r="AJ737" s="16"/>
      <c r="AL737"/>
      <c r="AM737"/>
      <c r="AN737"/>
      <c r="AO737"/>
      <c r="AP737"/>
    </row>
    <row r="738" spans="1:42" s="2" customFormat="1" ht="14.45" customHeight="1" x14ac:dyDescent="0.3">
      <c r="A738" s="44"/>
      <c r="B738" s="45" t="s">
        <v>4</v>
      </c>
      <c r="C738" s="22">
        <v>0</v>
      </c>
      <c r="D738" s="22">
        <v>0</v>
      </c>
      <c r="E738" s="22">
        <v>0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22">
        <v>0</v>
      </c>
      <c r="W738" s="22">
        <v>25</v>
      </c>
      <c r="X738" s="22">
        <v>44</v>
      </c>
      <c r="Y738" s="22">
        <v>48</v>
      </c>
      <c r="Z738" s="22">
        <v>44</v>
      </c>
      <c r="AA738" s="22">
        <v>55</v>
      </c>
      <c r="AB738" s="22">
        <v>65</v>
      </c>
      <c r="AC738" s="22">
        <v>97</v>
      </c>
      <c r="AD738" s="22">
        <v>134</v>
      </c>
      <c r="AE738" s="46">
        <v>151</v>
      </c>
      <c r="AF738" s="46">
        <v>168</v>
      </c>
      <c r="AG738" s="46">
        <v>182</v>
      </c>
      <c r="AH738" s="46">
        <v>194</v>
      </c>
      <c r="AI738" s="16"/>
      <c r="AJ738" s="16"/>
      <c r="AL738"/>
      <c r="AM738"/>
      <c r="AN738"/>
      <c r="AO738"/>
      <c r="AP738"/>
    </row>
    <row r="739" spans="1:42" s="2" customFormat="1" ht="14.45" customHeight="1" x14ac:dyDescent="0.3">
      <c r="A739" s="44"/>
      <c r="B739" s="45" t="s">
        <v>120</v>
      </c>
      <c r="C739" s="22">
        <v>0</v>
      </c>
      <c r="D739" s="22">
        <v>0</v>
      </c>
      <c r="E739" s="22">
        <v>0</v>
      </c>
      <c r="F739" s="22">
        <v>0</v>
      </c>
      <c r="G739" s="22">
        <v>0</v>
      </c>
      <c r="H739" s="22">
        <v>0</v>
      </c>
      <c r="I739" s="22">
        <v>0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2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22">
        <v>0</v>
      </c>
      <c r="W739" s="22">
        <v>0</v>
      </c>
      <c r="X739" s="22">
        <v>0</v>
      </c>
      <c r="Y739" s="22">
        <v>0</v>
      </c>
      <c r="Z739" s="22">
        <v>0</v>
      </c>
      <c r="AA739" s="22">
        <v>0</v>
      </c>
      <c r="AB739" s="22">
        <v>0</v>
      </c>
      <c r="AC739" s="22">
        <v>0</v>
      </c>
      <c r="AD739" s="22">
        <v>0</v>
      </c>
      <c r="AE739" s="46">
        <v>2</v>
      </c>
      <c r="AF739" s="46">
        <v>2</v>
      </c>
      <c r="AG739" s="46">
        <v>2</v>
      </c>
      <c r="AH739" s="46">
        <v>2</v>
      </c>
      <c r="AI739" s="16"/>
      <c r="AJ739" s="16"/>
      <c r="AL739"/>
      <c r="AM739"/>
      <c r="AN739"/>
      <c r="AO739"/>
      <c r="AP739"/>
    </row>
    <row r="740" spans="1:42" s="2" customFormat="1" ht="14.45" customHeight="1" x14ac:dyDescent="0.3">
      <c r="A740" s="41" t="s">
        <v>83</v>
      </c>
      <c r="B740" s="29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42"/>
      <c r="AF740" s="42"/>
      <c r="AG740" s="42"/>
      <c r="AH740" s="42"/>
      <c r="AI740" s="16"/>
      <c r="AJ740" s="16"/>
    </row>
    <row r="741" spans="1:42" s="2" customFormat="1" ht="14.45" customHeight="1" x14ac:dyDescent="0.3">
      <c r="A741" s="44"/>
      <c r="B741" s="45" t="s">
        <v>6</v>
      </c>
      <c r="C741" s="22">
        <v>0</v>
      </c>
      <c r="D741" s="22">
        <v>0</v>
      </c>
      <c r="E741" s="22">
        <v>0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22">
        <v>0</v>
      </c>
      <c r="W741" s="22">
        <v>0</v>
      </c>
      <c r="X741" s="22">
        <v>0</v>
      </c>
      <c r="Y741" s="22">
        <v>0</v>
      </c>
      <c r="Z741" s="22">
        <v>0</v>
      </c>
      <c r="AA741" s="22">
        <v>0</v>
      </c>
      <c r="AB741" s="22">
        <v>0</v>
      </c>
      <c r="AC741" s="22">
        <v>0</v>
      </c>
      <c r="AD741" s="22">
        <v>0</v>
      </c>
      <c r="AE741" s="46">
        <v>0</v>
      </c>
      <c r="AF741" s="46">
        <v>0</v>
      </c>
      <c r="AG741" s="46">
        <v>0</v>
      </c>
      <c r="AH741" s="46">
        <v>0</v>
      </c>
      <c r="AI741" s="16"/>
      <c r="AJ741" s="16"/>
    </row>
    <row r="742" spans="1:42" s="2" customFormat="1" ht="14.45" customHeight="1" x14ac:dyDescent="0.3">
      <c r="A742" s="41"/>
      <c r="B742" s="29" t="s">
        <v>7</v>
      </c>
      <c r="C742" s="35">
        <v>0</v>
      </c>
      <c r="D742" s="35">
        <v>0</v>
      </c>
      <c r="E742" s="35">
        <v>0</v>
      </c>
      <c r="F742" s="35">
        <v>0</v>
      </c>
      <c r="G742" s="35">
        <v>0</v>
      </c>
      <c r="H742" s="35">
        <v>0</v>
      </c>
      <c r="I742" s="35">
        <v>0</v>
      </c>
      <c r="J742" s="35">
        <v>0</v>
      </c>
      <c r="K742" s="35">
        <v>0</v>
      </c>
      <c r="L742" s="35">
        <v>0</v>
      </c>
      <c r="M742" s="35">
        <v>0</v>
      </c>
      <c r="N742" s="35">
        <v>0</v>
      </c>
      <c r="O742" s="35">
        <v>0</v>
      </c>
      <c r="P742" s="35">
        <v>0</v>
      </c>
      <c r="Q742" s="35">
        <v>0</v>
      </c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  <c r="Z742" s="35">
        <v>2</v>
      </c>
      <c r="AA742" s="35">
        <v>4</v>
      </c>
      <c r="AB742" s="35">
        <v>6</v>
      </c>
      <c r="AC742" s="35">
        <v>8</v>
      </c>
      <c r="AD742" s="35">
        <v>7</v>
      </c>
      <c r="AE742" s="42">
        <v>7</v>
      </c>
      <c r="AF742" s="42">
        <v>8</v>
      </c>
      <c r="AG742" s="42">
        <v>8</v>
      </c>
      <c r="AH742" s="42">
        <v>9</v>
      </c>
      <c r="AI742" s="16"/>
      <c r="AJ742" s="16"/>
    </row>
    <row r="743" spans="1:42" s="2" customFormat="1" ht="14.45" customHeight="1" x14ac:dyDescent="0.3">
      <c r="A743" s="44"/>
      <c r="B743" s="45" t="s">
        <v>1</v>
      </c>
      <c r="C743" s="22">
        <v>28</v>
      </c>
      <c r="D743" s="22">
        <v>41</v>
      </c>
      <c r="E743" s="22">
        <v>35</v>
      </c>
      <c r="F743" s="22">
        <v>31</v>
      </c>
      <c r="G743" s="22">
        <v>34</v>
      </c>
      <c r="H743" s="22">
        <v>35</v>
      </c>
      <c r="I743" s="22">
        <v>47</v>
      </c>
      <c r="J743" s="22">
        <v>27</v>
      </c>
      <c r="K743" s="22">
        <v>30</v>
      </c>
      <c r="L743" s="22">
        <v>33</v>
      </c>
      <c r="M743" s="22">
        <v>29</v>
      </c>
      <c r="N743" s="22">
        <v>31</v>
      </c>
      <c r="O743" s="22">
        <v>32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22">
        <v>0</v>
      </c>
      <c r="W743" s="22">
        <v>0</v>
      </c>
      <c r="X743" s="22">
        <v>0</v>
      </c>
      <c r="Y743" s="22">
        <v>0</v>
      </c>
      <c r="Z743" s="22">
        <v>26</v>
      </c>
      <c r="AA743" s="22">
        <v>33</v>
      </c>
      <c r="AB743" s="22">
        <v>41</v>
      </c>
      <c r="AC743" s="22">
        <v>58</v>
      </c>
      <c r="AD743" s="22">
        <v>65</v>
      </c>
      <c r="AE743" s="46">
        <v>67</v>
      </c>
      <c r="AF743" s="46">
        <v>76</v>
      </c>
      <c r="AG743" s="46">
        <v>72</v>
      </c>
      <c r="AH743" s="46">
        <v>78</v>
      </c>
      <c r="AI743" s="16"/>
      <c r="AJ743" s="16"/>
    </row>
    <row r="744" spans="1:42" s="2" customFormat="1" ht="14.45" customHeight="1" x14ac:dyDescent="0.3">
      <c r="A744" s="41"/>
      <c r="B744" s="29" t="s">
        <v>2</v>
      </c>
      <c r="C744" s="35">
        <v>0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7</v>
      </c>
      <c r="K744" s="35">
        <v>7</v>
      </c>
      <c r="L744" s="35">
        <v>6</v>
      </c>
      <c r="M744" s="35">
        <v>8</v>
      </c>
      <c r="N744" s="35">
        <v>8</v>
      </c>
      <c r="O744" s="35">
        <v>11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  <c r="Z744" s="35">
        <v>1</v>
      </c>
      <c r="AA744" s="35">
        <v>4</v>
      </c>
      <c r="AB744" s="35">
        <v>4</v>
      </c>
      <c r="AC744" s="35">
        <v>4</v>
      </c>
      <c r="AD744" s="35">
        <v>4</v>
      </c>
      <c r="AE744" s="42">
        <v>5</v>
      </c>
      <c r="AF744" s="42">
        <v>2</v>
      </c>
      <c r="AG744" s="42">
        <v>2</v>
      </c>
      <c r="AH744" s="42">
        <v>2</v>
      </c>
      <c r="AI744" s="16"/>
      <c r="AJ744" s="16"/>
    </row>
    <row r="745" spans="1:42" s="2" customFormat="1" ht="14.45" customHeight="1" x14ac:dyDescent="0.3">
      <c r="A745" s="44"/>
      <c r="B745" s="45" t="s">
        <v>3</v>
      </c>
      <c r="C745" s="22">
        <v>0</v>
      </c>
      <c r="D745" s="22">
        <v>0</v>
      </c>
      <c r="E745" s="22">
        <v>0</v>
      </c>
      <c r="F745" s="22">
        <v>0</v>
      </c>
      <c r="G745" s="22">
        <v>0</v>
      </c>
      <c r="H745" s="22">
        <v>0</v>
      </c>
      <c r="I745" s="22">
        <v>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22">
        <v>0</v>
      </c>
      <c r="W745" s="22">
        <v>0</v>
      </c>
      <c r="X745" s="22">
        <v>0</v>
      </c>
      <c r="Y745" s="22">
        <v>0</v>
      </c>
      <c r="Z745" s="22">
        <v>0</v>
      </c>
      <c r="AA745" s="22">
        <v>0</v>
      </c>
      <c r="AB745" s="22">
        <v>0</v>
      </c>
      <c r="AC745" s="22">
        <v>0</v>
      </c>
      <c r="AD745" s="22">
        <v>0</v>
      </c>
      <c r="AE745" s="46">
        <v>0</v>
      </c>
      <c r="AF745" s="46">
        <v>0</v>
      </c>
      <c r="AG745" s="46">
        <v>1</v>
      </c>
      <c r="AH745" s="46">
        <v>1</v>
      </c>
      <c r="AI745" s="16"/>
      <c r="AJ745" s="16"/>
    </row>
    <row r="746" spans="1:42" s="2" customFormat="1" ht="14.45" customHeight="1" x14ac:dyDescent="0.3">
      <c r="A746" s="41"/>
      <c r="B746" s="29" t="s">
        <v>4</v>
      </c>
      <c r="C746" s="35">
        <v>0</v>
      </c>
      <c r="D746" s="35">
        <v>0</v>
      </c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35">
        <v>0</v>
      </c>
      <c r="K746" s="35">
        <v>0</v>
      </c>
      <c r="L746" s="35">
        <v>0</v>
      </c>
      <c r="M746" s="35">
        <v>0</v>
      </c>
      <c r="N746" s="35">
        <v>0</v>
      </c>
      <c r="O746" s="35">
        <v>0</v>
      </c>
      <c r="P746" s="35">
        <v>0</v>
      </c>
      <c r="Q746" s="35">
        <v>0</v>
      </c>
      <c r="R746" s="35">
        <v>0</v>
      </c>
      <c r="S746" s="35">
        <v>0</v>
      </c>
      <c r="T746" s="35">
        <v>0</v>
      </c>
      <c r="U746" s="35">
        <v>0</v>
      </c>
      <c r="V746" s="35">
        <v>0</v>
      </c>
      <c r="W746" s="35">
        <v>0</v>
      </c>
      <c r="X746" s="35">
        <v>0</v>
      </c>
      <c r="Y746" s="35">
        <v>0</v>
      </c>
      <c r="Z746" s="35">
        <v>0</v>
      </c>
      <c r="AA746" s="35">
        <v>3</v>
      </c>
      <c r="AB746" s="35">
        <v>15</v>
      </c>
      <c r="AC746" s="35">
        <v>20</v>
      </c>
      <c r="AD746" s="35">
        <v>30</v>
      </c>
      <c r="AE746" s="42">
        <v>38</v>
      </c>
      <c r="AF746" s="42">
        <v>43</v>
      </c>
      <c r="AG746" s="42">
        <v>57</v>
      </c>
      <c r="AH746" s="42">
        <v>67</v>
      </c>
      <c r="AI746" s="16"/>
      <c r="AJ746" s="16"/>
    </row>
    <row r="747" spans="1:42" s="2" customFormat="1" ht="14.45" customHeight="1" x14ac:dyDescent="0.3">
      <c r="A747" s="41"/>
      <c r="B747" s="29" t="s">
        <v>120</v>
      </c>
      <c r="C747" s="35">
        <v>0</v>
      </c>
      <c r="D747" s="35">
        <v>0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5">
        <v>0</v>
      </c>
      <c r="K747" s="35">
        <v>0</v>
      </c>
      <c r="L747" s="35">
        <v>0</v>
      </c>
      <c r="M747" s="35">
        <v>0</v>
      </c>
      <c r="N747" s="35">
        <v>0</v>
      </c>
      <c r="O747" s="35">
        <v>0</v>
      </c>
      <c r="P747" s="35">
        <v>0</v>
      </c>
      <c r="Q747" s="35">
        <v>0</v>
      </c>
      <c r="R747" s="35">
        <v>0</v>
      </c>
      <c r="S747" s="35">
        <v>0</v>
      </c>
      <c r="T747" s="35">
        <v>0</v>
      </c>
      <c r="U747" s="35">
        <v>0</v>
      </c>
      <c r="V747" s="35">
        <v>0</v>
      </c>
      <c r="W747" s="35">
        <v>0</v>
      </c>
      <c r="X747" s="35">
        <v>0</v>
      </c>
      <c r="Y747" s="35">
        <v>0</v>
      </c>
      <c r="Z747" s="35">
        <v>0</v>
      </c>
      <c r="AA747" s="35">
        <v>0</v>
      </c>
      <c r="AB747" s="35">
        <v>0</v>
      </c>
      <c r="AC747" s="35">
        <v>0</v>
      </c>
      <c r="AD747" s="35">
        <v>0</v>
      </c>
      <c r="AE747" s="42">
        <v>2</v>
      </c>
      <c r="AF747" s="42">
        <v>2</v>
      </c>
      <c r="AG747" s="42">
        <v>1</v>
      </c>
      <c r="AH747" s="42">
        <v>1</v>
      </c>
      <c r="AI747" s="16"/>
      <c r="AJ747" s="16"/>
    </row>
    <row r="748" spans="1:42" s="2" customFormat="1" ht="14.45" customHeight="1" x14ac:dyDescent="0.3">
      <c r="A748" s="44" t="s">
        <v>18</v>
      </c>
      <c r="B748" s="45"/>
      <c r="C748" s="22">
        <f t="shared" ref="C748:Z748" si="245">C717+C725+C733+C741</f>
        <v>0</v>
      </c>
      <c r="D748" s="22">
        <f t="shared" si="245"/>
        <v>0</v>
      </c>
      <c r="E748" s="22">
        <f t="shared" si="245"/>
        <v>0</v>
      </c>
      <c r="F748" s="22">
        <f t="shared" si="245"/>
        <v>0</v>
      </c>
      <c r="G748" s="22">
        <f t="shared" si="245"/>
        <v>0</v>
      </c>
      <c r="H748" s="22">
        <f t="shared" si="245"/>
        <v>0</v>
      </c>
      <c r="I748" s="22">
        <f t="shared" si="245"/>
        <v>0</v>
      </c>
      <c r="J748" s="22">
        <f t="shared" si="245"/>
        <v>0</v>
      </c>
      <c r="K748" s="22">
        <f t="shared" si="245"/>
        <v>0</v>
      </c>
      <c r="L748" s="22">
        <f t="shared" si="245"/>
        <v>0</v>
      </c>
      <c r="M748" s="22">
        <f t="shared" si="245"/>
        <v>0</v>
      </c>
      <c r="N748" s="22">
        <f t="shared" si="245"/>
        <v>0</v>
      </c>
      <c r="O748" s="22">
        <f t="shared" si="245"/>
        <v>0</v>
      </c>
      <c r="P748" s="22">
        <f t="shared" si="245"/>
        <v>0</v>
      </c>
      <c r="Q748" s="22">
        <f t="shared" si="245"/>
        <v>0</v>
      </c>
      <c r="R748" s="22">
        <f t="shared" si="245"/>
        <v>0</v>
      </c>
      <c r="S748" s="22">
        <f t="shared" si="245"/>
        <v>0</v>
      </c>
      <c r="T748" s="22">
        <f t="shared" si="245"/>
        <v>0</v>
      </c>
      <c r="U748" s="22">
        <f t="shared" si="245"/>
        <v>0</v>
      </c>
      <c r="V748" s="22">
        <f t="shared" si="245"/>
        <v>81</v>
      </c>
      <c r="W748" s="22">
        <f t="shared" si="245"/>
        <v>114</v>
      </c>
      <c r="X748" s="22">
        <f t="shared" si="245"/>
        <v>140</v>
      </c>
      <c r="Y748" s="22">
        <f t="shared" si="245"/>
        <v>128</v>
      </c>
      <c r="Z748" s="22">
        <f t="shared" si="245"/>
        <v>143</v>
      </c>
      <c r="AA748" s="22">
        <f t="shared" ref="AA748:AE752" si="246">SUM(AA717+AA725+AA733+AA741)</f>
        <v>140</v>
      </c>
      <c r="AB748" s="22">
        <f t="shared" si="246"/>
        <v>132</v>
      </c>
      <c r="AC748" s="22">
        <f t="shared" si="246"/>
        <v>131</v>
      </c>
      <c r="AD748" s="22">
        <f t="shared" si="246"/>
        <v>113</v>
      </c>
      <c r="AE748" s="46">
        <f t="shared" si="246"/>
        <v>88</v>
      </c>
      <c r="AF748" s="46">
        <f t="shared" ref="AF748:AH748" si="247">SUM(AF717+AF725+AF733+AF741)</f>
        <v>60</v>
      </c>
      <c r="AG748" s="46">
        <f t="shared" ref="AG748" si="248">SUM(AG717+AG725+AG733+AG741)</f>
        <v>49</v>
      </c>
      <c r="AH748" s="46">
        <f t="shared" si="247"/>
        <v>33</v>
      </c>
      <c r="AI748" s="42"/>
      <c r="AJ748" s="68"/>
    </row>
    <row r="749" spans="1:42" s="2" customFormat="1" ht="14.45" customHeight="1" x14ac:dyDescent="0.3">
      <c r="A749" s="41" t="s">
        <v>19</v>
      </c>
      <c r="B749" s="29"/>
      <c r="C749" s="35">
        <f t="shared" ref="C749:Z749" si="249">C718+C726+C734+C742</f>
        <v>0</v>
      </c>
      <c r="D749" s="35">
        <f t="shared" si="249"/>
        <v>0</v>
      </c>
      <c r="E749" s="35">
        <f t="shared" si="249"/>
        <v>0</v>
      </c>
      <c r="F749" s="35">
        <f t="shared" si="249"/>
        <v>0</v>
      </c>
      <c r="G749" s="35">
        <f t="shared" si="249"/>
        <v>0</v>
      </c>
      <c r="H749" s="35">
        <f t="shared" si="249"/>
        <v>0</v>
      </c>
      <c r="I749" s="35">
        <f t="shared" si="249"/>
        <v>0</v>
      </c>
      <c r="J749" s="35">
        <f t="shared" si="249"/>
        <v>0</v>
      </c>
      <c r="K749" s="35">
        <f t="shared" si="249"/>
        <v>0</v>
      </c>
      <c r="L749" s="35">
        <f t="shared" si="249"/>
        <v>0</v>
      </c>
      <c r="M749" s="35">
        <f t="shared" si="249"/>
        <v>0</v>
      </c>
      <c r="N749" s="35">
        <f t="shared" si="249"/>
        <v>0</v>
      </c>
      <c r="O749" s="35">
        <f t="shared" si="249"/>
        <v>0</v>
      </c>
      <c r="P749" s="35">
        <f t="shared" si="249"/>
        <v>0</v>
      </c>
      <c r="Q749" s="35">
        <f t="shared" si="249"/>
        <v>0</v>
      </c>
      <c r="R749" s="35">
        <f t="shared" si="249"/>
        <v>0</v>
      </c>
      <c r="S749" s="35">
        <f t="shared" si="249"/>
        <v>0</v>
      </c>
      <c r="T749" s="35">
        <f t="shared" si="249"/>
        <v>0</v>
      </c>
      <c r="U749" s="35">
        <f t="shared" si="249"/>
        <v>0</v>
      </c>
      <c r="V749" s="35">
        <f t="shared" si="249"/>
        <v>37</v>
      </c>
      <c r="W749" s="35">
        <f t="shared" si="249"/>
        <v>267</v>
      </c>
      <c r="X749" s="35">
        <f t="shared" si="249"/>
        <v>319</v>
      </c>
      <c r="Y749" s="35">
        <f t="shared" si="249"/>
        <v>348</v>
      </c>
      <c r="Z749" s="35">
        <f t="shared" si="249"/>
        <v>359</v>
      </c>
      <c r="AA749" s="35">
        <f t="shared" si="246"/>
        <v>374</v>
      </c>
      <c r="AB749" s="35">
        <f t="shared" si="246"/>
        <v>390</v>
      </c>
      <c r="AC749" s="35">
        <f t="shared" si="246"/>
        <v>393</v>
      </c>
      <c r="AD749" s="35">
        <f t="shared" si="246"/>
        <v>390</v>
      </c>
      <c r="AE749" s="42">
        <f t="shared" si="246"/>
        <v>346</v>
      </c>
      <c r="AF749" s="42">
        <f t="shared" ref="AF749:AH749" si="250">SUM(AF718+AF726+AF734+AF742)</f>
        <v>339</v>
      </c>
      <c r="AG749" s="42">
        <f t="shared" ref="AG749" si="251">SUM(AG718+AG726+AG734+AG742)</f>
        <v>344</v>
      </c>
      <c r="AH749" s="42">
        <f t="shared" si="250"/>
        <v>350</v>
      </c>
      <c r="AI749" s="42"/>
      <c r="AJ749" s="68"/>
    </row>
    <row r="750" spans="1:42" s="2" customFormat="1" ht="14.45" customHeight="1" x14ac:dyDescent="0.3">
      <c r="A750" s="44" t="s">
        <v>20</v>
      </c>
      <c r="B750" s="45"/>
      <c r="C750" s="22">
        <f t="shared" ref="C750:Z750" si="252">C719+C727+C735+C743</f>
        <v>1847</v>
      </c>
      <c r="D750" s="22">
        <f t="shared" si="252"/>
        <v>2025</v>
      </c>
      <c r="E750" s="22">
        <f t="shared" si="252"/>
        <v>2161</v>
      </c>
      <c r="F750" s="22">
        <f t="shared" si="252"/>
        <v>2043</v>
      </c>
      <c r="G750" s="22">
        <f t="shared" si="252"/>
        <v>2096</v>
      </c>
      <c r="H750" s="22">
        <f t="shared" si="252"/>
        <v>2169</v>
      </c>
      <c r="I750" s="22">
        <f t="shared" si="252"/>
        <v>2276</v>
      </c>
      <c r="J750" s="22">
        <f t="shared" si="252"/>
        <v>2106</v>
      </c>
      <c r="K750" s="22">
        <f t="shared" si="252"/>
        <v>2055</v>
      </c>
      <c r="L750" s="22">
        <f t="shared" si="252"/>
        <v>2058</v>
      </c>
      <c r="M750" s="22">
        <f t="shared" si="252"/>
        <v>2112</v>
      </c>
      <c r="N750" s="22">
        <f t="shared" si="252"/>
        <v>2165</v>
      </c>
      <c r="O750" s="22">
        <f t="shared" si="252"/>
        <v>2197</v>
      </c>
      <c r="P750" s="22">
        <f t="shared" si="252"/>
        <v>2364</v>
      </c>
      <c r="Q750" s="22">
        <f t="shared" si="252"/>
        <v>2269</v>
      </c>
      <c r="R750" s="22">
        <f t="shared" si="252"/>
        <v>2170</v>
      </c>
      <c r="S750" s="22">
        <f t="shared" si="252"/>
        <v>2040</v>
      </c>
      <c r="T750" s="22">
        <f t="shared" si="252"/>
        <v>2008</v>
      </c>
      <c r="U750" s="22">
        <f t="shared" si="252"/>
        <v>2016</v>
      </c>
      <c r="V750" s="22">
        <f t="shared" si="252"/>
        <v>1890</v>
      </c>
      <c r="W750" s="22">
        <f t="shared" si="252"/>
        <v>1807</v>
      </c>
      <c r="X750" s="22">
        <f t="shared" si="252"/>
        <v>1781</v>
      </c>
      <c r="Y750" s="22">
        <f t="shared" si="252"/>
        <v>1648</v>
      </c>
      <c r="Z750" s="22">
        <f t="shared" si="252"/>
        <v>1600</v>
      </c>
      <c r="AA750" s="22">
        <f t="shared" si="246"/>
        <v>1541</v>
      </c>
      <c r="AB750" s="22">
        <f t="shared" si="246"/>
        <v>1501</v>
      </c>
      <c r="AC750" s="22">
        <f t="shared" si="246"/>
        <v>1505</v>
      </c>
      <c r="AD750" s="22">
        <f t="shared" si="246"/>
        <v>1435</v>
      </c>
      <c r="AE750" s="46">
        <f t="shared" si="246"/>
        <v>1368</v>
      </c>
      <c r="AF750" s="46">
        <f t="shared" ref="AF750:AH750" si="253">SUM(AF719+AF727+AF735+AF743)</f>
        <v>1451</v>
      </c>
      <c r="AG750" s="46">
        <f t="shared" ref="AG750" si="254">SUM(AG719+AG727+AG735+AG743)</f>
        <v>1398</v>
      </c>
      <c r="AH750" s="46">
        <f t="shared" si="253"/>
        <v>1340</v>
      </c>
      <c r="AI750" s="42"/>
      <c r="AJ750" s="68"/>
    </row>
    <row r="751" spans="1:42" s="2" customFormat="1" ht="14.45" customHeight="1" x14ac:dyDescent="0.3">
      <c r="A751" s="41" t="s">
        <v>21</v>
      </c>
      <c r="B751" s="29"/>
      <c r="C751" s="35">
        <f t="shared" ref="C751:Z751" si="255">C720+C728+C736+C744</f>
        <v>0</v>
      </c>
      <c r="D751" s="35">
        <f t="shared" si="255"/>
        <v>0</v>
      </c>
      <c r="E751" s="35">
        <f t="shared" si="255"/>
        <v>0</v>
      </c>
      <c r="F751" s="35">
        <f t="shared" si="255"/>
        <v>0</v>
      </c>
      <c r="G751" s="35">
        <f t="shared" si="255"/>
        <v>0</v>
      </c>
      <c r="H751" s="35">
        <f t="shared" si="255"/>
        <v>0</v>
      </c>
      <c r="I751" s="35">
        <f t="shared" si="255"/>
        <v>0</v>
      </c>
      <c r="J751" s="35">
        <f t="shared" si="255"/>
        <v>180</v>
      </c>
      <c r="K751" s="35">
        <f t="shared" si="255"/>
        <v>216</v>
      </c>
      <c r="L751" s="35">
        <f t="shared" si="255"/>
        <v>264</v>
      </c>
      <c r="M751" s="35">
        <f t="shared" si="255"/>
        <v>279</v>
      </c>
      <c r="N751" s="35">
        <f t="shared" si="255"/>
        <v>298</v>
      </c>
      <c r="O751" s="35">
        <f t="shared" si="255"/>
        <v>315</v>
      </c>
      <c r="P751" s="35">
        <f t="shared" si="255"/>
        <v>329</v>
      </c>
      <c r="Q751" s="35">
        <f t="shared" si="255"/>
        <v>302</v>
      </c>
      <c r="R751" s="35">
        <f t="shared" si="255"/>
        <v>346</v>
      </c>
      <c r="S751" s="35">
        <f t="shared" si="255"/>
        <v>325</v>
      </c>
      <c r="T751" s="35">
        <f t="shared" si="255"/>
        <v>372</v>
      </c>
      <c r="U751" s="35">
        <f t="shared" si="255"/>
        <v>375</v>
      </c>
      <c r="V751" s="35">
        <f t="shared" si="255"/>
        <v>329</v>
      </c>
      <c r="W751" s="35">
        <f t="shared" si="255"/>
        <v>127</v>
      </c>
      <c r="X751" s="35">
        <f t="shared" si="255"/>
        <v>125</v>
      </c>
      <c r="Y751" s="35">
        <f t="shared" si="255"/>
        <v>86</v>
      </c>
      <c r="Z751" s="35">
        <f t="shared" si="255"/>
        <v>135</v>
      </c>
      <c r="AA751" s="35">
        <f t="shared" si="246"/>
        <v>139</v>
      </c>
      <c r="AB751" s="35">
        <f t="shared" si="246"/>
        <v>100</v>
      </c>
      <c r="AC751" s="35">
        <f t="shared" si="246"/>
        <v>93</v>
      </c>
      <c r="AD751" s="35">
        <f t="shared" si="246"/>
        <v>69</v>
      </c>
      <c r="AE751" s="42">
        <f t="shared" si="246"/>
        <v>88</v>
      </c>
      <c r="AF751" s="42">
        <f t="shared" ref="AF751:AH751" si="256">SUM(AF720+AF728+AF736+AF744)</f>
        <v>62</v>
      </c>
      <c r="AG751" s="42">
        <f t="shared" ref="AG751" si="257">SUM(AG720+AG728+AG736+AG744)</f>
        <v>41</v>
      </c>
      <c r="AH751" s="42">
        <f t="shared" si="256"/>
        <v>28</v>
      </c>
      <c r="AI751" s="42"/>
      <c r="AJ751" s="68"/>
    </row>
    <row r="752" spans="1:42" s="2" customFormat="1" ht="14.45" customHeight="1" x14ac:dyDescent="0.3">
      <c r="A752" s="44" t="s">
        <v>22</v>
      </c>
      <c r="B752" s="45"/>
      <c r="C752" s="22">
        <f t="shared" ref="C752:Z752" si="258">C721+C729+C737+C745</f>
        <v>0</v>
      </c>
      <c r="D752" s="22">
        <f t="shared" si="258"/>
        <v>0</v>
      </c>
      <c r="E752" s="22">
        <f t="shared" si="258"/>
        <v>0</v>
      </c>
      <c r="F752" s="22">
        <f t="shared" si="258"/>
        <v>0</v>
      </c>
      <c r="G752" s="22">
        <f t="shared" si="258"/>
        <v>0</v>
      </c>
      <c r="H752" s="22">
        <f t="shared" si="258"/>
        <v>0</v>
      </c>
      <c r="I752" s="22">
        <f t="shared" si="258"/>
        <v>0</v>
      </c>
      <c r="J752" s="22">
        <f t="shared" si="258"/>
        <v>0</v>
      </c>
      <c r="K752" s="22">
        <f t="shared" si="258"/>
        <v>0</v>
      </c>
      <c r="L752" s="22">
        <f t="shared" si="258"/>
        <v>0</v>
      </c>
      <c r="M752" s="22">
        <f t="shared" si="258"/>
        <v>0</v>
      </c>
      <c r="N752" s="22">
        <f t="shared" si="258"/>
        <v>0</v>
      </c>
      <c r="O752" s="22">
        <f t="shared" si="258"/>
        <v>0</v>
      </c>
      <c r="P752" s="22">
        <f t="shared" si="258"/>
        <v>0</v>
      </c>
      <c r="Q752" s="22">
        <f t="shared" si="258"/>
        <v>0</v>
      </c>
      <c r="R752" s="22">
        <f t="shared" si="258"/>
        <v>0</v>
      </c>
      <c r="S752" s="22">
        <f t="shared" si="258"/>
        <v>0</v>
      </c>
      <c r="T752" s="22">
        <f t="shared" si="258"/>
        <v>0</v>
      </c>
      <c r="U752" s="22">
        <f t="shared" si="258"/>
        <v>0</v>
      </c>
      <c r="V752" s="22">
        <f t="shared" si="258"/>
        <v>0</v>
      </c>
      <c r="W752" s="22">
        <f t="shared" si="258"/>
        <v>0</v>
      </c>
      <c r="X752" s="22">
        <f t="shared" si="258"/>
        <v>23</v>
      </c>
      <c r="Y752" s="22">
        <f t="shared" si="258"/>
        <v>19</v>
      </c>
      <c r="Z752" s="22">
        <f t="shared" si="258"/>
        <v>14</v>
      </c>
      <c r="AA752" s="22">
        <f t="shared" si="246"/>
        <v>14</v>
      </c>
      <c r="AB752" s="22">
        <f t="shared" si="246"/>
        <v>11</v>
      </c>
      <c r="AC752" s="22">
        <f t="shared" si="246"/>
        <v>10</v>
      </c>
      <c r="AD752" s="22">
        <f t="shared" si="246"/>
        <v>9</v>
      </c>
      <c r="AE752" s="46">
        <f t="shared" si="246"/>
        <v>24</v>
      </c>
      <c r="AF752" s="46">
        <f t="shared" ref="AF752:AH752" si="259">SUM(AF721+AF729+AF737+AF745)</f>
        <v>19</v>
      </c>
      <c r="AG752" s="46">
        <f t="shared" ref="AG752" si="260">SUM(AG721+AG729+AG737+AG745)</f>
        <v>17</v>
      </c>
      <c r="AH752" s="46">
        <f t="shared" si="259"/>
        <v>18</v>
      </c>
      <c r="AI752" s="42"/>
      <c r="AJ752" s="68"/>
    </row>
    <row r="753" spans="1:36" s="2" customFormat="1" ht="14.45" customHeight="1" x14ac:dyDescent="0.3">
      <c r="A753" s="41" t="s">
        <v>23</v>
      </c>
      <c r="B753" s="29"/>
      <c r="C753" s="35">
        <f t="shared" ref="C753:R754" si="261">C722+C730+C738+C746</f>
        <v>0</v>
      </c>
      <c r="D753" s="35">
        <f t="shared" ref="D753:X754" si="262">D722+D730+D738+D746</f>
        <v>0</v>
      </c>
      <c r="E753" s="35">
        <f t="shared" si="262"/>
        <v>0</v>
      </c>
      <c r="F753" s="35">
        <f t="shared" si="262"/>
        <v>0</v>
      </c>
      <c r="G753" s="35">
        <f t="shared" si="262"/>
        <v>0</v>
      </c>
      <c r="H753" s="35">
        <f t="shared" si="262"/>
        <v>0</v>
      </c>
      <c r="I753" s="35">
        <f t="shared" si="262"/>
        <v>0</v>
      </c>
      <c r="J753" s="35">
        <f t="shared" si="262"/>
        <v>0</v>
      </c>
      <c r="K753" s="35">
        <f t="shared" si="262"/>
        <v>0</v>
      </c>
      <c r="L753" s="35">
        <f t="shared" si="262"/>
        <v>0</v>
      </c>
      <c r="M753" s="35">
        <f t="shared" si="262"/>
        <v>0</v>
      </c>
      <c r="N753" s="35">
        <f t="shared" si="262"/>
        <v>0</v>
      </c>
      <c r="O753" s="35">
        <f t="shared" si="262"/>
        <v>0</v>
      </c>
      <c r="P753" s="35">
        <f t="shared" si="262"/>
        <v>0</v>
      </c>
      <c r="Q753" s="35">
        <f t="shared" si="262"/>
        <v>0</v>
      </c>
      <c r="R753" s="35">
        <f t="shared" si="262"/>
        <v>0</v>
      </c>
      <c r="S753" s="35">
        <f t="shared" si="262"/>
        <v>0</v>
      </c>
      <c r="T753" s="35">
        <f t="shared" si="262"/>
        <v>0</v>
      </c>
      <c r="U753" s="35">
        <f t="shared" si="262"/>
        <v>0</v>
      </c>
      <c r="V753" s="35">
        <f t="shared" si="262"/>
        <v>0</v>
      </c>
      <c r="W753" s="35">
        <f t="shared" si="262"/>
        <v>71</v>
      </c>
      <c r="X753" s="35">
        <f t="shared" si="262"/>
        <v>139</v>
      </c>
      <c r="Y753" s="35">
        <f t="shared" ref="Y753:AE754" si="263">Y722+Y730+Y738+Y746</f>
        <v>161</v>
      </c>
      <c r="Z753" s="35">
        <f t="shared" si="263"/>
        <v>150</v>
      </c>
      <c r="AA753" s="35">
        <f t="shared" ref="AA753:AC753" si="264">SUM(AA722+AA730+AA738+AA746)</f>
        <v>174</v>
      </c>
      <c r="AB753" s="35">
        <f t="shared" si="264"/>
        <v>246</v>
      </c>
      <c r="AC753" s="35">
        <f t="shared" si="264"/>
        <v>340</v>
      </c>
      <c r="AD753" s="35">
        <f t="shared" ref="AD753:AE753" si="265">SUM(AD722+AD730+AD738+AD746)</f>
        <v>442</v>
      </c>
      <c r="AE753" s="42">
        <f t="shared" si="265"/>
        <v>509</v>
      </c>
      <c r="AF753" s="42">
        <f t="shared" ref="AF753:AH753" si="266">SUM(AF722+AF730+AF738+AF746)</f>
        <v>555</v>
      </c>
      <c r="AG753" s="42">
        <f t="shared" ref="AG753" si="267">SUM(AG722+AG730+AG738+AG746)</f>
        <v>600</v>
      </c>
      <c r="AH753" s="42">
        <f t="shared" si="266"/>
        <v>626</v>
      </c>
      <c r="AI753" s="42"/>
      <c r="AJ753" s="68"/>
    </row>
    <row r="754" spans="1:36" s="2" customFormat="1" ht="14.45" customHeight="1" x14ac:dyDescent="0.3">
      <c r="A754" s="41" t="s">
        <v>121</v>
      </c>
      <c r="B754" s="29"/>
      <c r="C754" s="35">
        <f>C723+C731+C739+C747</f>
        <v>0</v>
      </c>
      <c r="D754" s="35">
        <f t="shared" si="261"/>
        <v>0</v>
      </c>
      <c r="E754" s="35">
        <f t="shared" si="261"/>
        <v>0</v>
      </c>
      <c r="F754" s="35">
        <f t="shared" si="261"/>
        <v>0</v>
      </c>
      <c r="G754" s="35">
        <f t="shared" si="261"/>
        <v>0</v>
      </c>
      <c r="H754" s="35">
        <f t="shared" si="261"/>
        <v>0</v>
      </c>
      <c r="I754" s="35">
        <f t="shared" si="261"/>
        <v>0</v>
      </c>
      <c r="J754" s="35">
        <f t="shared" si="261"/>
        <v>0</v>
      </c>
      <c r="K754" s="35">
        <f t="shared" si="261"/>
        <v>0</v>
      </c>
      <c r="L754" s="35">
        <f t="shared" si="261"/>
        <v>0</v>
      </c>
      <c r="M754" s="35">
        <f t="shared" si="261"/>
        <v>0</v>
      </c>
      <c r="N754" s="35">
        <f t="shared" si="261"/>
        <v>0</v>
      </c>
      <c r="O754" s="35">
        <f t="shared" si="261"/>
        <v>0</v>
      </c>
      <c r="P754" s="35">
        <f t="shared" si="261"/>
        <v>0</v>
      </c>
      <c r="Q754" s="35">
        <f t="shared" si="261"/>
        <v>0</v>
      </c>
      <c r="R754" s="35">
        <f t="shared" si="261"/>
        <v>0</v>
      </c>
      <c r="S754" s="35">
        <f t="shared" si="262"/>
        <v>0</v>
      </c>
      <c r="T754" s="35">
        <f t="shared" si="262"/>
        <v>0</v>
      </c>
      <c r="U754" s="35">
        <f t="shared" si="262"/>
        <v>0</v>
      </c>
      <c r="V754" s="35">
        <f t="shared" si="262"/>
        <v>0</v>
      </c>
      <c r="W754" s="35">
        <f t="shared" si="262"/>
        <v>0</v>
      </c>
      <c r="X754" s="35">
        <f t="shared" si="262"/>
        <v>0</v>
      </c>
      <c r="Y754" s="35">
        <f t="shared" si="263"/>
        <v>0</v>
      </c>
      <c r="Z754" s="35">
        <f t="shared" si="263"/>
        <v>0</v>
      </c>
      <c r="AA754" s="35">
        <f t="shared" si="263"/>
        <v>0</v>
      </c>
      <c r="AB754" s="35">
        <f t="shared" si="263"/>
        <v>0</v>
      </c>
      <c r="AC754" s="35">
        <f t="shared" si="263"/>
        <v>0</v>
      </c>
      <c r="AD754" s="35">
        <f t="shared" si="263"/>
        <v>0</v>
      </c>
      <c r="AE754" s="42">
        <f t="shared" si="263"/>
        <v>30</v>
      </c>
      <c r="AF754" s="42">
        <f t="shared" ref="AF754:AH754" si="268">AF723+AF731+AF739+AF747</f>
        <v>27</v>
      </c>
      <c r="AG754" s="42">
        <f t="shared" ref="AG754" si="269">AG723+AG731+AG739+AG747</f>
        <v>22</v>
      </c>
      <c r="AH754" s="42">
        <f t="shared" si="268"/>
        <v>19</v>
      </c>
      <c r="AI754" s="42"/>
      <c r="AJ754" s="68"/>
    </row>
    <row r="755" spans="1:36" s="3" customFormat="1" ht="14.45" customHeight="1" x14ac:dyDescent="0.3">
      <c r="A755" s="44" t="s">
        <v>24</v>
      </c>
      <c r="B755" s="36"/>
      <c r="C755" s="23">
        <f>SUM(C748:C754)</f>
        <v>1847</v>
      </c>
      <c r="D755" s="23">
        <f t="shared" ref="D755:AE755" si="270">SUM(D748:D754)</f>
        <v>2025</v>
      </c>
      <c r="E755" s="23">
        <f t="shared" si="270"/>
        <v>2161</v>
      </c>
      <c r="F755" s="23">
        <f t="shared" si="270"/>
        <v>2043</v>
      </c>
      <c r="G755" s="23">
        <f t="shared" si="270"/>
        <v>2096</v>
      </c>
      <c r="H755" s="23">
        <f t="shared" si="270"/>
        <v>2169</v>
      </c>
      <c r="I755" s="23">
        <f t="shared" si="270"/>
        <v>2276</v>
      </c>
      <c r="J755" s="23">
        <f t="shared" si="270"/>
        <v>2286</v>
      </c>
      <c r="K755" s="23">
        <f t="shared" si="270"/>
        <v>2271</v>
      </c>
      <c r="L755" s="23">
        <f t="shared" si="270"/>
        <v>2322</v>
      </c>
      <c r="M755" s="23">
        <f t="shared" si="270"/>
        <v>2391</v>
      </c>
      <c r="N755" s="23">
        <f t="shared" si="270"/>
        <v>2463</v>
      </c>
      <c r="O755" s="23">
        <f t="shared" si="270"/>
        <v>2512</v>
      </c>
      <c r="P755" s="23">
        <f t="shared" si="270"/>
        <v>2693</v>
      </c>
      <c r="Q755" s="23">
        <f t="shared" si="270"/>
        <v>2571</v>
      </c>
      <c r="R755" s="23">
        <f t="shared" si="270"/>
        <v>2516</v>
      </c>
      <c r="S755" s="23">
        <f t="shared" si="270"/>
        <v>2365</v>
      </c>
      <c r="T755" s="23">
        <f t="shared" si="270"/>
        <v>2380</v>
      </c>
      <c r="U755" s="23">
        <f t="shared" si="270"/>
        <v>2391</v>
      </c>
      <c r="V755" s="23">
        <f t="shared" si="270"/>
        <v>2337</v>
      </c>
      <c r="W755" s="23">
        <f t="shared" si="270"/>
        <v>2386</v>
      </c>
      <c r="X755" s="23">
        <f t="shared" si="270"/>
        <v>2527</v>
      </c>
      <c r="Y755" s="23">
        <f t="shared" si="270"/>
        <v>2390</v>
      </c>
      <c r="Z755" s="23">
        <f t="shared" si="270"/>
        <v>2401</v>
      </c>
      <c r="AA755" s="23">
        <f t="shared" si="270"/>
        <v>2382</v>
      </c>
      <c r="AB755" s="23">
        <f t="shared" si="270"/>
        <v>2380</v>
      </c>
      <c r="AC755" s="23">
        <f t="shared" si="270"/>
        <v>2472</v>
      </c>
      <c r="AD755" s="23">
        <f t="shared" si="270"/>
        <v>2458</v>
      </c>
      <c r="AE755" s="47">
        <f t="shared" si="270"/>
        <v>2453</v>
      </c>
      <c r="AF755" s="47">
        <f t="shared" ref="AF755:AH755" si="271">SUM(AF748:AF754)</f>
        <v>2513</v>
      </c>
      <c r="AG755" s="47">
        <f t="shared" ref="AG755" si="272">SUM(AG748:AG754)</f>
        <v>2471</v>
      </c>
      <c r="AH755" s="47">
        <f t="shared" si="271"/>
        <v>2414</v>
      </c>
      <c r="AI755" s="65"/>
      <c r="AJ755" s="65"/>
    </row>
    <row r="756" spans="1:36" s="3" customFormat="1" ht="14.45" customHeight="1" x14ac:dyDescent="0.3">
      <c r="A756" s="71" t="s">
        <v>104</v>
      </c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0"/>
      <c r="AJ756" s="65"/>
    </row>
    <row r="757" spans="1:36" s="1" customFormat="1" ht="14.45" customHeight="1" x14ac:dyDescent="0.15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0"/>
      <c r="AJ757" s="64"/>
    </row>
    <row r="758" spans="1:36" s="2" customFormat="1" ht="14.45" customHeight="1" x14ac:dyDescent="0.3">
      <c r="A758" s="39" t="s">
        <v>8</v>
      </c>
      <c r="B758" s="28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40"/>
      <c r="AF758" s="40"/>
      <c r="AG758" s="40"/>
      <c r="AH758" s="40"/>
      <c r="AI758" s="16"/>
      <c r="AJ758" s="16"/>
    </row>
    <row r="759" spans="1:36" s="2" customFormat="1" ht="14.45" customHeight="1" x14ac:dyDescent="0.3">
      <c r="A759" s="41"/>
      <c r="B759" s="29" t="s">
        <v>6</v>
      </c>
      <c r="C759" s="35">
        <v>0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6</v>
      </c>
      <c r="W759" s="35">
        <v>10</v>
      </c>
      <c r="X759" s="35">
        <v>14</v>
      </c>
      <c r="Y759" s="35">
        <v>12</v>
      </c>
      <c r="Z759" s="35">
        <v>13</v>
      </c>
      <c r="AA759" s="35">
        <v>11</v>
      </c>
      <c r="AB759" s="35">
        <v>11</v>
      </c>
      <c r="AC759" s="35">
        <v>11</v>
      </c>
      <c r="AD759" s="35">
        <v>11</v>
      </c>
      <c r="AE759" s="42">
        <v>8</v>
      </c>
      <c r="AF759" s="42">
        <v>4</v>
      </c>
      <c r="AG759" s="42">
        <v>0</v>
      </c>
      <c r="AH759" s="42">
        <v>2</v>
      </c>
      <c r="AI759" s="67"/>
      <c r="AJ759" s="67"/>
    </row>
    <row r="760" spans="1:36" s="2" customFormat="1" ht="14.45" customHeight="1" x14ac:dyDescent="0.3">
      <c r="A760" s="39"/>
      <c r="B760" s="28" t="s">
        <v>7</v>
      </c>
      <c r="C760" s="20">
        <v>0</v>
      </c>
      <c r="D760" s="20">
        <v>0</v>
      </c>
      <c r="E760" s="20">
        <v>0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0">
        <v>0</v>
      </c>
      <c r="Q760" s="20">
        <v>0</v>
      </c>
      <c r="R760" s="20">
        <v>0</v>
      </c>
      <c r="S760" s="20">
        <v>0</v>
      </c>
      <c r="T760" s="20">
        <v>0</v>
      </c>
      <c r="U760" s="20">
        <v>0</v>
      </c>
      <c r="V760" s="20">
        <v>0</v>
      </c>
      <c r="W760" s="20">
        <v>12</v>
      </c>
      <c r="X760" s="20">
        <v>13</v>
      </c>
      <c r="Y760" s="20">
        <v>15</v>
      </c>
      <c r="Z760" s="20">
        <v>16</v>
      </c>
      <c r="AA760" s="20">
        <v>15</v>
      </c>
      <c r="AB760" s="20">
        <v>14</v>
      </c>
      <c r="AC760" s="20">
        <v>13</v>
      </c>
      <c r="AD760" s="20">
        <v>10</v>
      </c>
      <c r="AE760" s="40">
        <v>10</v>
      </c>
      <c r="AF760" s="40">
        <v>7</v>
      </c>
      <c r="AG760" s="40">
        <v>0</v>
      </c>
      <c r="AH760" s="40">
        <v>17</v>
      </c>
      <c r="AI760" s="67"/>
      <c r="AJ760" s="67"/>
    </row>
    <row r="761" spans="1:36" s="2" customFormat="1" ht="14.45" customHeight="1" x14ac:dyDescent="0.3">
      <c r="A761" s="41"/>
      <c r="B761" s="29" t="s">
        <v>1</v>
      </c>
      <c r="C761" s="35">
        <v>62</v>
      </c>
      <c r="D761" s="35">
        <v>60</v>
      </c>
      <c r="E761" s="35">
        <v>18</v>
      </c>
      <c r="F761" s="35">
        <v>61</v>
      </c>
      <c r="G761" s="35">
        <v>59</v>
      </c>
      <c r="H761" s="35">
        <v>60</v>
      </c>
      <c r="I761" s="35">
        <v>54</v>
      </c>
      <c r="J761" s="35">
        <v>46</v>
      </c>
      <c r="K761" s="35">
        <v>49</v>
      </c>
      <c r="L761" s="35">
        <v>45</v>
      </c>
      <c r="M761" s="35">
        <v>18</v>
      </c>
      <c r="N761" s="35">
        <v>46</v>
      </c>
      <c r="O761" s="35">
        <v>52</v>
      </c>
      <c r="P761" s="35">
        <v>69</v>
      </c>
      <c r="Q761" s="35">
        <v>244</v>
      </c>
      <c r="R761" s="35">
        <v>94</v>
      </c>
      <c r="S761" s="35">
        <v>83</v>
      </c>
      <c r="T761" s="35">
        <v>90</v>
      </c>
      <c r="U761" s="35">
        <v>101</v>
      </c>
      <c r="V761" s="35">
        <v>79</v>
      </c>
      <c r="W761" s="35">
        <v>75</v>
      </c>
      <c r="X761" s="35">
        <v>72</v>
      </c>
      <c r="Y761" s="35">
        <v>65</v>
      </c>
      <c r="Z761" s="35">
        <v>55</v>
      </c>
      <c r="AA761" s="35">
        <v>54</v>
      </c>
      <c r="AB761" s="35">
        <v>42</v>
      </c>
      <c r="AC761" s="35">
        <v>39</v>
      </c>
      <c r="AD761" s="35">
        <v>34</v>
      </c>
      <c r="AE761" s="42">
        <v>27</v>
      </c>
      <c r="AF761" s="42">
        <v>18</v>
      </c>
      <c r="AG761" s="42">
        <v>0</v>
      </c>
      <c r="AH761" s="42">
        <v>68</v>
      </c>
      <c r="AI761" s="67"/>
      <c r="AJ761" s="67"/>
    </row>
    <row r="762" spans="1:36" s="2" customFormat="1" ht="14.45" customHeight="1" x14ac:dyDescent="0.3">
      <c r="A762" s="39"/>
      <c r="B762" s="28" t="s">
        <v>2</v>
      </c>
      <c r="C762" s="20">
        <v>0</v>
      </c>
      <c r="D762" s="20">
        <v>0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22</v>
      </c>
      <c r="K762" s="20">
        <v>19</v>
      </c>
      <c r="L762" s="20">
        <v>18</v>
      </c>
      <c r="M762" s="20">
        <v>14</v>
      </c>
      <c r="N762" s="20">
        <v>19</v>
      </c>
      <c r="O762" s="20">
        <v>17</v>
      </c>
      <c r="P762" s="20">
        <v>18</v>
      </c>
      <c r="Q762" s="20">
        <v>58</v>
      </c>
      <c r="R762" s="20">
        <v>27</v>
      </c>
      <c r="S762" s="20">
        <v>22</v>
      </c>
      <c r="T762" s="20">
        <v>24</v>
      </c>
      <c r="U762" s="20">
        <v>28</v>
      </c>
      <c r="V762" s="20">
        <v>23</v>
      </c>
      <c r="W762" s="20">
        <v>9</v>
      </c>
      <c r="X762" s="20">
        <v>5</v>
      </c>
      <c r="Y762" s="20">
        <v>4</v>
      </c>
      <c r="Z762" s="20">
        <v>4</v>
      </c>
      <c r="AA762" s="20">
        <v>2</v>
      </c>
      <c r="AB762" s="20">
        <v>2</v>
      </c>
      <c r="AC762" s="20">
        <v>1</v>
      </c>
      <c r="AD762" s="20">
        <v>1</v>
      </c>
      <c r="AE762" s="40">
        <v>11</v>
      </c>
      <c r="AF762" s="40">
        <v>4</v>
      </c>
      <c r="AG762" s="40">
        <v>0</v>
      </c>
      <c r="AH762" s="40">
        <v>4</v>
      </c>
      <c r="AI762" s="67"/>
      <c r="AJ762" s="67"/>
    </row>
    <row r="763" spans="1:36" s="2" customFormat="1" ht="14.45" customHeight="1" x14ac:dyDescent="0.3">
      <c r="A763" s="41"/>
      <c r="B763" s="29" t="s">
        <v>3</v>
      </c>
      <c r="C763" s="35">
        <v>0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5">
        <v>0</v>
      </c>
      <c r="L763" s="35">
        <v>0</v>
      </c>
      <c r="M763" s="35">
        <v>0</v>
      </c>
      <c r="N763" s="35">
        <v>0</v>
      </c>
      <c r="O763" s="35">
        <v>0</v>
      </c>
      <c r="P763" s="35">
        <v>0</v>
      </c>
      <c r="Q763" s="35">
        <v>0</v>
      </c>
      <c r="R763" s="35">
        <v>0</v>
      </c>
      <c r="S763" s="35">
        <v>0</v>
      </c>
      <c r="T763" s="35">
        <v>0</v>
      </c>
      <c r="U763" s="35">
        <v>0</v>
      </c>
      <c r="V763" s="35">
        <v>0</v>
      </c>
      <c r="W763" s="35">
        <v>0</v>
      </c>
      <c r="X763" s="35">
        <v>2</v>
      </c>
      <c r="Y763" s="35">
        <v>2</v>
      </c>
      <c r="Z763" s="35">
        <v>2</v>
      </c>
      <c r="AA763" s="35">
        <v>2</v>
      </c>
      <c r="AB763" s="35">
        <v>1</v>
      </c>
      <c r="AC763" s="35">
        <v>1</v>
      </c>
      <c r="AD763" s="35">
        <v>1</v>
      </c>
      <c r="AE763" s="42">
        <v>1</v>
      </c>
      <c r="AF763" s="42">
        <v>0</v>
      </c>
      <c r="AG763" s="42">
        <v>0</v>
      </c>
      <c r="AH763" s="42">
        <v>0</v>
      </c>
      <c r="AI763" s="67"/>
      <c r="AJ763" s="67"/>
    </row>
    <row r="764" spans="1:36" s="2" customFormat="1" ht="14.45" customHeight="1" x14ac:dyDescent="0.3">
      <c r="A764" s="39"/>
      <c r="B764" s="28" t="s">
        <v>4</v>
      </c>
      <c r="C764" s="20">
        <v>0</v>
      </c>
      <c r="D764" s="20">
        <v>0</v>
      </c>
      <c r="E764" s="20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0</v>
      </c>
      <c r="L764" s="20">
        <v>0</v>
      </c>
      <c r="M764" s="20">
        <v>0</v>
      </c>
      <c r="N764" s="20">
        <v>0</v>
      </c>
      <c r="O764" s="20">
        <v>0</v>
      </c>
      <c r="P764" s="20">
        <v>0</v>
      </c>
      <c r="Q764" s="20">
        <v>0</v>
      </c>
      <c r="R764" s="20">
        <v>0</v>
      </c>
      <c r="S764" s="20">
        <v>0</v>
      </c>
      <c r="T764" s="20">
        <v>0</v>
      </c>
      <c r="U764" s="20">
        <v>0</v>
      </c>
      <c r="V764" s="20">
        <v>0</v>
      </c>
      <c r="W764" s="20">
        <v>3</v>
      </c>
      <c r="X764" s="20">
        <v>4</v>
      </c>
      <c r="Y764" s="20">
        <v>1</v>
      </c>
      <c r="Z764" s="20">
        <v>1</v>
      </c>
      <c r="AA764" s="20">
        <v>1</v>
      </c>
      <c r="AB764" s="20">
        <v>2</v>
      </c>
      <c r="AC764" s="20">
        <v>1</v>
      </c>
      <c r="AD764" s="20">
        <v>0</v>
      </c>
      <c r="AE764" s="40">
        <v>2</v>
      </c>
      <c r="AF764" s="40">
        <v>0</v>
      </c>
      <c r="AG764" s="40">
        <v>0</v>
      </c>
      <c r="AH764" s="40">
        <v>19</v>
      </c>
      <c r="AI764" s="67"/>
      <c r="AJ764" s="67"/>
    </row>
    <row r="765" spans="1:36" s="2" customFormat="1" ht="14.45" customHeight="1" x14ac:dyDescent="0.3">
      <c r="A765" s="39"/>
      <c r="B765" s="28" t="s">
        <v>120</v>
      </c>
      <c r="C765" s="20">
        <v>0</v>
      </c>
      <c r="D765" s="20">
        <v>0</v>
      </c>
      <c r="E765" s="20">
        <v>0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  <c r="V765" s="20">
        <v>0</v>
      </c>
      <c r="W765" s="20">
        <v>0</v>
      </c>
      <c r="X765" s="20">
        <v>0</v>
      </c>
      <c r="Y765" s="20">
        <v>0</v>
      </c>
      <c r="Z765" s="20">
        <v>0</v>
      </c>
      <c r="AA765" s="20">
        <v>0</v>
      </c>
      <c r="AB765" s="20">
        <v>0</v>
      </c>
      <c r="AC765" s="20">
        <v>0</v>
      </c>
      <c r="AD765" s="20">
        <v>0</v>
      </c>
      <c r="AE765" s="40">
        <v>3</v>
      </c>
      <c r="AF765" s="40">
        <v>1</v>
      </c>
      <c r="AG765" s="40">
        <v>0</v>
      </c>
      <c r="AH765" s="40">
        <v>2</v>
      </c>
      <c r="AI765" s="67"/>
      <c r="AJ765" s="67"/>
    </row>
    <row r="766" spans="1:36" s="2" customFormat="1" ht="14.45" customHeight="1" x14ac:dyDescent="0.3">
      <c r="A766" s="41" t="s">
        <v>34</v>
      </c>
      <c r="B766" s="29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42"/>
      <c r="AF766" s="42"/>
      <c r="AG766" s="42"/>
      <c r="AH766" s="42"/>
      <c r="AI766" s="16"/>
      <c r="AJ766" s="16"/>
    </row>
    <row r="767" spans="1:36" s="2" customFormat="1" ht="14.45" customHeight="1" x14ac:dyDescent="0.3">
      <c r="A767" s="39"/>
      <c r="B767" s="28" t="s">
        <v>6</v>
      </c>
      <c r="C767" s="20">
        <v>0</v>
      </c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20">
        <v>0</v>
      </c>
      <c r="M767" s="20">
        <v>0</v>
      </c>
      <c r="N767" s="20">
        <v>0</v>
      </c>
      <c r="O767" s="20">
        <v>0</v>
      </c>
      <c r="P767" s="20">
        <v>0</v>
      </c>
      <c r="Q767" s="20">
        <v>0</v>
      </c>
      <c r="R767" s="20">
        <v>0</v>
      </c>
      <c r="S767" s="20">
        <v>0</v>
      </c>
      <c r="T767" s="20">
        <v>0</v>
      </c>
      <c r="U767" s="20">
        <v>0</v>
      </c>
      <c r="V767" s="20">
        <v>35</v>
      </c>
      <c r="W767" s="20">
        <v>41</v>
      </c>
      <c r="X767" s="20">
        <v>44</v>
      </c>
      <c r="Y767" s="20">
        <v>44</v>
      </c>
      <c r="Z767" s="20">
        <v>48</v>
      </c>
      <c r="AA767" s="20">
        <v>47</v>
      </c>
      <c r="AB767" s="20">
        <v>44</v>
      </c>
      <c r="AC767" s="20">
        <v>47</v>
      </c>
      <c r="AD767" s="20">
        <v>38</v>
      </c>
      <c r="AE767" s="40">
        <v>28</v>
      </c>
      <c r="AF767" s="40">
        <v>19</v>
      </c>
      <c r="AG767" s="40">
        <v>12</v>
      </c>
      <c r="AH767" s="40">
        <v>10</v>
      </c>
      <c r="AI767" s="16"/>
      <c r="AJ767" s="16"/>
    </row>
    <row r="768" spans="1:36" s="2" customFormat="1" ht="14.45" customHeight="1" x14ac:dyDescent="0.3">
      <c r="A768" s="41"/>
      <c r="B768" s="29" t="s">
        <v>7</v>
      </c>
      <c r="C768" s="35">
        <v>0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27</v>
      </c>
      <c r="W768" s="35">
        <v>196</v>
      </c>
      <c r="X768" s="35">
        <v>240</v>
      </c>
      <c r="Y768" s="35">
        <v>265</v>
      </c>
      <c r="Z768" s="35">
        <v>269</v>
      </c>
      <c r="AA768" s="35">
        <v>278</v>
      </c>
      <c r="AB768" s="35">
        <v>287</v>
      </c>
      <c r="AC768" s="35">
        <v>289</v>
      </c>
      <c r="AD768" s="35">
        <v>284</v>
      </c>
      <c r="AE768" s="42">
        <v>243</v>
      </c>
      <c r="AF768" s="42">
        <v>238</v>
      </c>
      <c r="AG768" s="42">
        <v>190</v>
      </c>
      <c r="AH768" s="42">
        <v>250</v>
      </c>
      <c r="AI768" s="16"/>
      <c r="AJ768" s="16"/>
    </row>
    <row r="769" spans="1:36" s="2" customFormat="1" ht="14.45" customHeight="1" x14ac:dyDescent="0.3">
      <c r="A769" s="39"/>
      <c r="B769" s="28" t="s">
        <v>1</v>
      </c>
      <c r="C769" s="20">
        <v>1614</v>
      </c>
      <c r="D769" s="20">
        <v>1760</v>
      </c>
      <c r="E769" s="20">
        <v>1446</v>
      </c>
      <c r="F769" s="20">
        <v>1778</v>
      </c>
      <c r="G769" s="20">
        <v>1822</v>
      </c>
      <c r="H769" s="20">
        <v>1880</v>
      </c>
      <c r="I769" s="20">
        <v>1985</v>
      </c>
      <c r="J769" s="20">
        <v>1859</v>
      </c>
      <c r="K769" s="20">
        <v>1806</v>
      </c>
      <c r="L769" s="20">
        <v>1821</v>
      </c>
      <c r="M769" s="20">
        <v>1437</v>
      </c>
      <c r="N769" s="20">
        <v>1902</v>
      </c>
      <c r="O769" s="20">
        <v>1918</v>
      </c>
      <c r="P769" s="20">
        <v>2054</v>
      </c>
      <c r="Q769" s="20">
        <v>1811</v>
      </c>
      <c r="R769" s="20">
        <v>1866</v>
      </c>
      <c r="S769" s="20">
        <v>1770</v>
      </c>
      <c r="T769" s="20">
        <v>1710</v>
      </c>
      <c r="U769" s="20">
        <v>1724</v>
      </c>
      <c r="V769" s="20">
        <v>1647</v>
      </c>
      <c r="W769" s="20">
        <v>1563</v>
      </c>
      <c r="X769" s="20">
        <v>1543</v>
      </c>
      <c r="Y769" s="20">
        <v>1431</v>
      </c>
      <c r="Z769" s="20">
        <v>1387</v>
      </c>
      <c r="AA769" s="20">
        <v>1320</v>
      </c>
      <c r="AB769" s="20">
        <v>1255</v>
      </c>
      <c r="AC769" s="20">
        <v>1248</v>
      </c>
      <c r="AD769" s="20">
        <v>1166</v>
      </c>
      <c r="AE769" s="40">
        <v>1107</v>
      </c>
      <c r="AF769" s="40">
        <v>1150</v>
      </c>
      <c r="AG769" s="40">
        <v>1038</v>
      </c>
      <c r="AH769" s="40">
        <v>1028</v>
      </c>
      <c r="AI769" s="16"/>
      <c r="AJ769" s="16"/>
    </row>
    <row r="770" spans="1:36" s="2" customFormat="1" ht="14.45" customHeight="1" x14ac:dyDescent="0.3">
      <c r="A770" s="41"/>
      <c r="B770" s="29" t="s">
        <v>2</v>
      </c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112</v>
      </c>
      <c r="K770" s="35">
        <v>138</v>
      </c>
      <c r="L770" s="35">
        <v>176</v>
      </c>
      <c r="M770" s="35">
        <v>210</v>
      </c>
      <c r="N770" s="35">
        <v>199</v>
      </c>
      <c r="O770" s="35">
        <v>207</v>
      </c>
      <c r="P770" s="35">
        <v>227</v>
      </c>
      <c r="Q770" s="35">
        <v>180</v>
      </c>
      <c r="R770" s="35">
        <v>225</v>
      </c>
      <c r="S770" s="35">
        <v>218</v>
      </c>
      <c r="T770" s="35">
        <v>235</v>
      </c>
      <c r="U770" s="35">
        <v>243</v>
      </c>
      <c r="V770" s="35">
        <v>204</v>
      </c>
      <c r="W770" s="35">
        <v>67</v>
      </c>
      <c r="X770" s="35">
        <v>55</v>
      </c>
      <c r="Y770" s="35">
        <v>37</v>
      </c>
      <c r="Z770" s="35">
        <v>63</v>
      </c>
      <c r="AA770" s="35">
        <v>66</v>
      </c>
      <c r="AB770" s="35">
        <v>52</v>
      </c>
      <c r="AC770" s="35">
        <v>48</v>
      </c>
      <c r="AD770" s="35">
        <v>36</v>
      </c>
      <c r="AE770" s="42">
        <v>43</v>
      </c>
      <c r="AF770" s="42">
        <v>39</v>
      </c>
      <c r="AG770" s="42">
        <v>8</v>
      </c>
      <c r="AH770" s="42">
        <v>18</v>
      </c>
      <c r="AI770" s="16"/>
      <c r="AJ770" s="16"/>
    </row>
    <row r="771" spans="1:36" s="2" customFormat="1" ht="14.45" customHeight="1" x14ac:dyDescent="0.3">
      <c r="A771" s="39"/>
      <c r="B771" s="28" t="s">
        <v>3</v>
      </c>
      <c r="C771" s="20">
        <v>0</v>
      </c>
      <c r="D771" s="20">
        <v>0</v>
      </c>
      <c r="E771" s="20">
        <v>0</v>
      </c>
      <c r="F771" s="20">
        <v>0</v>
      </c>
      <c r="G771" s="20">
        <v>0</v>
      </c>
      <c r="H771" s="20">
        <v>0</v>
      </c>
      <c r="I771" s="20">
        <v>0</v>
      </c>
      <c r="J771" s="20">
        <v>0</v>
      </c>
      <c r="K771" s="20">
        <v>0</v>
      </c>
      <c r="L771" s="20">
        <v>0</v>
      </c>
      <c r="M771" s="20">
        <v>0</v>
      </c>
      <c r="N771" s="20">
        <v>0</v>
      </c>
      <c r="O771" s="20">
        <v>0</v>
      </c>
      <c r="P771" s="20">
        <v>0</v>
      </c>
      <c r="Q771" s="20">
        <v>0</v>
      </c>
      <c r="R771" s="20">
        <v>0</v>
      </c>
      <c r="S771" s="20">
        <v>0</v>
      </c>
      <c r="T771" s="20">
        <v>0</v>
      </c>
      <c r="U771" s="20">
        <v>0</v>
      </c>
      <c r="V771" s="20">
        <v>0</v>
      </c>
      <c r="W771" s="20">
        <v>0</v>
      </c>
      <c r="X771" s="20">
        <v>12</v>
      </c>
      <c r="Y771" s="20">
        <v>9</v>
      </c>
      <c r="Z771" s="20">
        <v>5</v>
      </c>
      <c r="AA771" s="20">
        <v>5</v>
      </c>
      <c r="AB771" s="20">
        <v>3</v>
      </c>
      <c r="AC771" s="20">
        <v>2</v>
      </c>
      <c r="AD771" s="20">
        <v>2</v>
      </c>
      <c r="AE771" s="40">
        <v>11</v>
      </c>
      <c r="AF771" s="40">
        <v>10</v>
      </c>
      <c r="AG771" s="40">
        <v>4</v>
      </c>
      <c r="AH771" s="40">
        <v>10</v>
      </c>
      <c r="AI771" s="16"/>
      <c r="AJ771" s="16"/>
    </row>
    <row r="772" spans="1:36" s="2" customFormat="1" ht="14.45" customHeight="1" x14ac:dyDescent="0.3">
      <c r="A772" s="41"/>
      <c r="B772" s="29" t="s">
        <v>4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0</v>
      </c>
      <c r="W772" s="35">
        <v>66</v>
      </c>
      <c r="X772" s="35">
        <v>129</v>
      </c>
      <c r="Y772" s="35">
        <v>152</v>
      </c>
      <c r="Z772" s="35">
        <v>142</v>
      </c>
      <c r="AA772" s="35">
        <v>166</v>
      </c>
      <c r="AB772" s="35">
        <v>228</v>
      </c>
      <c r="AC772" s="35">
        <v>320</v>
      </c>
      <c r="AD772" s="35">
        <v>411</v>
      </c>
      <c r="AE772" s="42">
        <v>464</v>
      </c>
      <c r="AF772" s="42">
        <v>507</v>
      </c>
      <c r="AG772" s="42">
        <v>564</v>
      </c>
      <c r="AH772" s="42">
        <v>569</v>
      </c>
      <c r="AI772" s="16"/>
      <c r="AJ772" s="16"/>
    </row>
    <row r="773" spans="1:36" s="2" customFormat="1" ht="14.45" customHeight="1" x14ac:dyDescent="0.3">
      <c r="A773" s="41"/>
      <c r="B773" s="29" t="s">
        <v>120</v>
      </c>
      <c r="C773" s="35">
        <v>0</v>
      </c>
      <c r="D773" s="35">
        <v>0</v>
      </c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35">
        <v>0</v>
      </c>
      <c r="Z773" s="35">
        <v>0</v>
      </c>
      <c r="AA773" s="35">
        <v>0</v>
      </c>
      <c r="AB773" s="35">
        <v>0</v>
      </c>
      <c r="AC773" s="35">
        <v>0</v>
      </c>
      <c r="AD773" s="35">
        <v>0</v>
      </c>
      <c r="AE773" s="42">
        <v>15</v>
      </c>
      <c r="AF773" s="42">
        <v>15</v>
      </c>
      <c r="AG773" s="42">
        <v>11</v>
      </c>
      <c r="AH773" s="42">
        <v>10</v>
      </c>
      <c r="AI773" s="16"/>
      <c r="AJ773" s="16"/>
    </row>
    <row r="774" spans="1:36" s="2" customFormat="1" ht="14.45" customHeight="1" x14ac:dyDescent="0.3">
      <c r="A774" s="39" t="s">
        <v>35</v>
      </c>
      <c r="B774" s="28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40"/>
      <c r="AF774" s="40"/>
      <c r="AG774" s="40"/>
      <c r="AH774" s="40"/>
      <c r="AI774" s="16"/>
      <c r="AJ774" s="16"/>
    </row>
    <row r="775" spans="1:36" s="2" customFormat="1" ht="14.45" customHeight="1" x14ac:dyDescent="0.3">
      <c r="A775" s="41"/>
      <c r="B775" s="29" t="s">
        <v>6</v>
      </c>
      <c r="C775" s="35">
        <v>0</v>
      </c>
      <c r="D775" s="35">
        <v>0</v>
      </c>
      <c r="E775" s="35">
        <v>0</v>
      </c>
      <c r="F775" s="35">
        <v>0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  <c r="L775" s="35">
        <v>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35</v>
      </c>
      <c r="W775" s="35">
        <v>55</v>
      </c>
      <c r="X775" s="35">
        <v>75</v>
      </c>
      <c r="Y775" s="35">
        <v>65</v>
      </c>
      <c r="Z775" s="35">
        <v>73</v>
      </c>
      <c r="AA775" s="35">
        <v>72</v>
      </c>
      <c r="AB775" s="35">
        <v>68</v>
      </c>
      <c r="AC775" s="35">
        <v>64</v>
      </c>
      <c r="AD775" s="35">
        <v>58</v>
      </c>
      <c r="AE775" s="42">
        <v>47</v>
      </c>
      <c r="AF775" s="42">
        <v>33</v>
      </c>
      <c r="AG775" s="42">
        <v>37</v>
      </c>
      <c r="AH775" s="42">
        <v>20</v>
      </c>
      <c r="AI775" s="16"/>
      <c r="AJ775" s="16"/>
    </row>
    <row r="776" spans="1:36" s="2" customFormat="1" ht="14.45" customHeight="1" x14ac:dyDescent="0.3">
      <c r="A776" s="39"/>
      <c r="B776" s="28" t="s">
        <v>7</v>
      </c>
      <c r="C776" s="20">
        <v>0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20">
        <v>0</v>
      </c>
      <c r="M776" s="20">
        <v>0</v>
      </c>
      <c r="N776" s="20">
        <v>0</v>
      </c>
      <c r="O776" s="20">
        <v>0</v>
      </c>
      <c r="P776" s="20">
        <v>0</v>
      </c>
      <c r="Q776" s="20">
        <v>0</v>
      </c>
      <c r="R776" s="20">
        <v>0</v>
      </c>
      <c r="S776" s="20">
        <v>0</v>
      </c>
      <c r="T776" s="20">
        <v>0</v>
      </c>
      <c r="U776" s="20">
        <v>0</v>
      </c>
      <c r="V776" s="20">
        <v>8</v>
      </c>
      <c r="W776" s="20">
        <v>42</v>
      </c>
      <c r="X776" s="20">
        <v>45</v>
      </c>
      <c r="Y776" s="20">
        <v>47</v>
      </c>
      <c r="Z776" s="20">
        <v>53</v>
      </c>
      <c r="AA776" s="20">
        <v>60</v>
      </c>
      <c r="AB776" s="20">
        <v>69</v>
      </c>
      <c r="AC776" s="20">
        <v>71</v>
      </c>
      <c r="AD776" s="20">
        <v>81</v>
      </c>
      <c r="AE776" s="40">
        <v>75</v>
      </c>
      <c r="AF776" s="40">
        <v>79</v>
      </c>
      <c r="AG776" s="40">
        <v>154</v>
      </c>
      <c r="AH776" s="40">
        <v>83</v>
      </c>
      <c r="AI776" s="16"/>
      <c r="AJ776" s="16"/>
    </row>
    <row r="777" spans="1:36" s="2" customFormat="1" ht="14.45" customHeight="1" x14ac:dyDescent="0.3">
      <c r="A777" s="49"/>
      <c r="B777" s="30" t="s">
        <v>1</v>
      </c>
      <c r="C777" s="24">
        <v>26</v>
      </c>
      <c r="D777" s="24">
        <v>34</v>
      </c>
      <c r="E777" s="24">
        <v>662</v>
      </c>
      <c r="F777" s="24">
        <v>35</v>
      </c>
      <c r="G777" s="24">
        <v>38</v>
      </c>
      <c r="H777" s="24">
        <v>46</v>
      </c>
      <c r="I777" s="24">
        <v>57</v>
      </c>
      <c r="J777" s="24">
        <v>50</v>
      </c>
      <c r="K777" s="24">
        <v>55</v>
      </c>
      <c r="L777" s="24">
        <v>57</v>
      </c>
      <c r="M777" s="24">
        <v>628</v>
      </c>
      <c r="N777" s="24">
        <v>76</v>
      </c>
      <c r="O777" s="24">
        <v>93</v>
      </c>
      <c r="P777" s="24">
        <v>121</v>
      </c>
      <c r="Q777" s="24">
        <v>111</v>
      </c>
      <c r="R777" s="24">
        <v>116</v>
      </c>
      <c r="S777" s="24">
        <v>109</v>
      </c>
      <c r="T777" s="24">
        <v>125</v>
      </c>
      <c r="U777" s="24">
        <v>117</v>
      </c>
      <c r="V777" s="24">
        <v>103</v>
      </c>
      <c r="W777" s="24">
        <v>107</v>
      </c>
      <c r="X777" s="24">
        <v>118</v>
      </c>
      <c r="Y777" s="24">
        <v>104</v>
      </c>
      <c r="Z777" s="24">
        <v>114</v>
      </c>
      <c r="AA777" s="24">
        <v>120</v>
      </c>
      <c r="AB777" s="24">
        <v>161</v>
      </c>
      <c r="AC777" s="24">
        <v>174</v>
      </c>
      <c r="AD777" s="24">
        <v>192</v>
      </c>
      <c r="AE777" s="50">
        <v>183</v>
      </c>
      <c r="AF777" s="50">
        <v>224</v>
      </c>
      <c r="AG777" s="50">
        <v>360</v>
      </c>
      <c r="AH777" s="50">
        <v>243</v>
      </c>
      <c r="AI777" s="16"/>
      <c r="AJ777" s="16"/>
    </row>
    <row r="778" spans="1:36" s="2" customFormat="1" ht="14.45" customHeight="1" x14ac:dyDescent="0.3">
      <c r="A778" s="39"/>
      <c r="B778" s="28" t="s">
        <v>2</v>
      </c>
      <c r="C778" s="20">
        <v>0</v>
      </c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15</v>
      </c>
      <c r="K778" s="20">
        <v>19</v>
      </c>
      <c r="L778" s="20">
        <v>23</v>
      </c>
      <c r="M778" s="20">
        <v>47</v>
      </c>
      <c r="N778" s="20">
        <v>31</v>
      </c>
      <c r="O778" s="20">
        <v>32</v>
      </c>
      <c r="P778" s="20">
        <v>41</v>
      </c>
      <c r="Q778" s="20">
        <v>29</v>
      </c>
      <c r="R778" s="20">
        <v>54</v>
      </c>
      <c r="S778" s="20">
        <v>51</v>
      </c>
      <c r="T778" s="20">
        <v>72</v>
      </c>
      <c r="U778" s="20">
        <v>67</v>
      </c>
      <c r="V778" s="20">
        <v>65</v>
      </c>
      <c r="W778" s="20">
        <v>37</v>
      </c>
      <c r="X778" s="20">
        <v>56</v>
      </c>
      <c r="Y778" s="20">
        <v>40</v>
      </c>
      <c r="Z778" s="20">
        <v>53</v>
      </c>
      <c r="AA778" s="20">
        <v>57</v>
      </c>
      <c r="AB778" s="20">
        <v>37</v>
      </c>
      <c r="AC778" s="20">
        <v>34</v>
      </c>
      <c r="AD778" s="20">
        <v>26</v>
      </c>
      <c r="AE778" s="40">
        <v>30</v>
      </c>
      <c r="AF778" s="40">
        <v>19</v>
      </c>
      <c r="AG778" s="40">
        <v>33</v>
      </c>
      <c r="AH778" s="40">
        <v>9</v>
      </c>
      <c r="AI778" s="16"/>
      <c r="AJ778" s="16"/>
    </row>
    <row r="779" spans="1:36" s="2" customFormat="1" ht="14.45" customHeight="1" x14ac:dyDescent="0.3">
      <c r="A779" s="41"/>
      <c r="B779" s="29" t="s">
        <v>3</v>
      </c>
      <c r="C779" s="35">
        <v>0</v>
      </c>
      <c r="D779" s="35">
        <v>0</v>
      </c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  <c r="K779" s="35">
        <v>0</v>
      </c>
      <c r="L779" s="35">
        <v>0</v>
      </c>
      <c r="M779" s="35">
        <v>0</v>
      </c>
      <c r="N779" s="35">
        <v>0</v>
      </c>
      <c r="O779" s="35">
        <v>0</v>
      </c>
      <c r="P779" s="35">
        <v>0</v>
      </c>
      <c r="Q779" s="35">
        <v>0</v>
      </c>
      <c r="R779" s="35">
        <v>0</v>
      </c>
      <c r="S779" s="35">
        <v>0</v>
      </c>
      <c r="T779" s="35">
        <v>0</v>
      </c>
      <c r="U779" s="35">
        <v>0</v>
      </c>
      <c r="V779" s="35">
        <v>0</v>
      </c>
      <c r="W779" s="35">
        <v>0</v>
      </c>
      <c r="X779" s="35">
        <v>9</v>
      </c>
      <c r="Y779" s="35">
        <v>8</v>
      </c>
      <c r="Z779" s="35">
        <v>7</v>
      </c>
      <c r="AA779" s="35">
        <v>7</v>
      </c>
      <c r="AB779" s="35">
        <v>7</v>
      </c>
      <c r="AC779" s="35">
        <v>7</v>
      </c>
      <c r="AD779" s="35">
        <v>6</v>
      </c>
      <c r="AE779" s="42">
        <v>12</v>
      </c>
      <c r="AF779" s="42">
        <v>9</v>
      </c>
      <c r="AG779" s="42">
        <v>13</v>
      </c>
      <c r="AH779" s="42">
        <v>8</v>
      </c>
      <c r="AI779" s="16"/>
      <c r="AJ779" s="16"/>
    </row>
    <row r="780" spans="1:36" s="2" customFormat="1" ht="14.45" customHeight="1" x14ac:dyDescent="0.3">
      <c r="A780" s="39"/>
      <c r="B780" s="28" t="s">
        <v>4</v>
      </c>
      <c r="C780" s="20">
        <v>0</v>
      </c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0</v>
      </c>
      <c r="K780" s="20">
        <v>0</v>
      </c>
      <c r="L780" s="20">
        <v>0</v>
      </c>
      <c r="M780" s="20">
        <v>0</v>
      </c>
      <c r="N780" s="20">
        <v>0</v>
      </c>
      <c r="O780" s="20">
        <v>0</v>
      </c>
      <c r="P780" s="20">
        <v>0</v>
      </c>
      <c r="Q780" s="20">
        <v>0</v>
      </c>
      <c r="R780" s="20">
        <v>0</v>
      </c>
      <c r="S780" s="20">
        <v>0</v>
      </c>
      <c r="T780" s="20">
        <v>0</v>
      </c>
      <c r="U780" s="20">
        <v>0</v>
      </c>
      <c r="V780" s="20">
        <v>0</v>
      </c>
      <c r="W780" s="20">
        <v>1</v>
      </c>
      <c r="X780" s="20">
        <v>2</v>
      </c>
      <c r="Y780" s="20">
        <v>4</v>
      </c>
      <c r="Z780" s="20">
        <v>4</v>
      </c>
      <c r="AA780" s="20">
        <v>4</v>
      </c>
      <c r="AB780" s="20">
        <v>8</v>
      </c>
      <c r="AC780" s="20">
        <v>12</v>
      </c>
      <c r="AD780" s="20">
        <v>19</v>
      </c>
      <c r="AE780" s="40">
        <v>26</v>
      </c>
      <c r="AF780" s="40">
        <v>30</v>
      </c>
      <c r="AG780" s="40">
        <v>36</v>
      </c>
      <c r="AH780" s="40">
        <v>38</v>
      </c>
      <c r="AI780" s="16"/>
      <c r="AJ780" s="16"/>
    </row>
    <row r="781" spans="1:36" s="2" customFormat="1" ht="14.45" customHeight="1" x14ac:dyDescent="0.3">
      <c r="A781" s="39"/>
      <c r="B781" s="28" t="s">
        <v>120</v>
      </c>
      <c r="C781" s="20">
        <v>0</v>
      </c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  <c r="V781" s="20">
        <v>0</v>
      </c>
      <c r="W781" s="20">
        <v>0</v>
      </c>
      <c r="X781" s="20">
        <v>0</v>
      </c>
      <c r="Y781" s="20">
        <v>0</v>
      </c>
      <c r="Z781" s="20">
        <v>0</v>
      </c>
      <c r="AA781" s="20">
        <v>0</v>
      </c>
      <c r="AB781" s="20">
        <v>0</v>
      </c>
      <c r="AC781" s="20">
        <v>0</v>
      </c>
      <c r="AD781" s="20">
        <v>0</v>
      </c>
      <c r="AE781" s="40">
        <v>8</v>
      </c>
      <c r="AF781" s="40">
        <v>7</v>
      </c>
      <c r="AG781" s="40">
        <v>11</v>
      </c>
      <c r="AH781" s="40">
        <v>7</v>
      </c>
      <c r="AI781" s="16"/>
      <c r="AJ781" s="16"/>
    </row>
    <row r="782" spans="1:36" s="2" customFormat="1" ht="14.45" customHeight="1" x14ac:dyDescent="0.3">
      <c r="A782" s="41" t="s">
        <v>36</v>
      </c>
      <c r="B782" s="29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42"/>
      <c r="AF782" s="42"/>
      <c r="AG782" s="42"/>
      <c r="AH782" s="42"/>
      <c r="AI782" s="16"/>
      <c r="AJ782" s="16"/>
    </row>
    <row r="783" spans="1:36" s="2" customFormat="1" ht="14.45" customHeight="1" x14ac:dyDescent="0.3">
      <c r="A783" s="39"/>
      <c r="B783" s="28" t="s">
        <v>6</v>
      </c>
      <c r="C783" s="20">
        <v>0</v>
      </c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20">
        <v>0</v>
      </c>
      <c r="M783" s="20">
        <v>0</v>
      </c>
      <c r="N783" s="20">
        <v>0</v>
      </c>
      <c r="O783" s="20">
        <v>0</v>
      </c>
      <c r="P783" s="20">
        <v>0</v>
      </c>
      <c r="Q783" s="20">
        <v>0</v>
      </c>
      <c r="R783" s="20">
        <v>0</v>
      </c>
      <c r="S783" s="20">
        <v>0</v>
      </c>
      <c r="T783" s="20">
        <v>0</v>
      </c>
      <c r="U783" s="20">
        <v>0</v>
      </c>
      <c r="V783" s="20">
        <v>5</v>
      </c>
      <c r="W783" s="20">
        <v>8</v>
      </c>
      <c r="X783" s="20">
        <v>7</v>
      </c>
      <c r="Y783" s="20">
        <v>7</v>
      </c>
      <c r="Z783" s="20">
        <v>9</v>
      </c>
      <c r="AA783" s="20">
        <v>10</v>
      </c>
      <c r="AB783" s="20">
        <v>9</v>
      </c>
      <c r="AC783" s="20">
        <v>9</v>
      </c>
      <c r="AD783" s="20">
        <v>6</v>
      </c>
      <c r="AE783" s="40">
        <v>5</v>
      </c>
      <c r="AF783" s="40">
        <v>4</v>
      </c>
      <c r="AG783" s="40">
        <v>0</v>
      </c>
      <c r="AH783" s="40"/>
      <c r="AI783" s="16"/>
      <c r="AJ783" s="16"/>
    </row>
    <row r="784" spans="1:36" s="2" customFormat="1" ht="14.45" customHeight="1" x14ac:dyDescent="0.3">
      <c r="A784" s="41"/>
      <c r="B784" s="29" t="s">
        <v>7</v>
      </c>
      <c r="C784" s="35">
        <v>0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35">
        <v>0</v>
      </c>
      <c r="V784" s="35">
        <v>2</v>
      </c>
      <c r="W784" s="35">
        <v>17</v>
      </c>
      <c r="X784" s="35">
        <v>21</v>
      </c>
      <c r="Y784" s="35">
        <v>21</v>
      </c>
      <c r="Z784" s="35">
        <v>21</v>
      </c>
      <c r="AA784" s="35">
        <v>21</v>
      </c>
      <c r="AB784" s="35">
        <v>20</v>
      </c>
      <c r="AC784" s="35">
        <v>21</v>
      </c>
      <c r="AD784" s="35">
        <v>15</v>
      </c>
      <c r="AE784" s="42">
        <v>18</v>
      </c>
      <c r="AF784" s="42">
        <v>15</v>
      </c>
      <c r="AG784" s="42">
        <v>0</v>
      </c>
      <c r="AH784" s="42"/>
      <c r="AI784" s="16"/>
      <c r="AJ784" s="16"/>
    </row>
    <row r="785" spans="1:36" s="2" customFormat="1" ht="14.45" customHeight="1" x14ac:dyDescent="0.3">
      <c r="A785" s="39"/>
      <c r="B785" s="28" t="s">
        <v>1</v>
      </c>
      <c r="C785" s="20">
        <v>145</v>
      </c>
      <c r="D785" s="20">
        <v>171</v>
      </c>
      <c r="E785" s="20">
        <v>35</v>
      </c>
      <c r="F785" s="20">
        <v>169</v>
      </c>
      <c r="G785" s="20">
        <v>177</v>
      </c>
      <c r="H785" s="20">
        <v>183</v>
      </c>
      <c r="I785" s="20">
        <v>180</v>
      </c>
      <c r="J785" s="20">
        <v>151</v>
      </c>
      <c r="K785" s="20">
        <v>145</v>
      </c>
      <c r="L785" s="20">
        <v>135</v>
      </c>
      <c r="M785" s="20">
        <v>29</v>
      </c>
      <c r="N785" s="20">
        <v>141</v>
      </c>
      <c r="O785" s="20">
        <v>134</v>
      </c>
      <c r="P785" s="20">
        <v>120</v>
      </c>
      <c r="Q785" s="20">
        <v>103</v>
      </c>
      <c r="R785" s="20">
        <v>94</v>
      </c>
      <c r="S785" s="20">
        <v>78</v>
      </c>
      <c r="T785" s="20">
        <v>83</v>
      </c>
      <c r="U785" s="20">
        <v>74</v>
      </c>
      <c r="V785" s="20">
        <v>61</v>
      </c>
      <c r="W785" s="20">
        <v>62</v>
      </c>
      <c r="X785" s="20">
        <v>48</v>
      </c>
      <c r="Y785" s="20">
        <v>48</v>
      </c>
      <c r="Z785" s="20">
        <v>44</v>
      </c>
      <c r="AA785" s="20">
        <v>47</v>
      </c>
      <c r="AB785" s="20">
        <v>43</v>
      </c>
      <c r="AC785" s="20">
        <v>44</v>
      </c>
      <c r="AD785" s="20">
        <v>43</v>
      </c>
      <c r="AE785" s="40">
        <v>51</v>
      </c>
      <c r="AF785" s="40">
        <v>56</v>
      </c>
      <c r="AG785" s="40">
        <v>0</v>
      </c>
      <c r="AH785" s="40"/>
      <c r="AI785" s="16"/>
      <c r="AJ785" s="16"/>
    </row>
    <row r="786" spans="1:36" s="2" customFormat="1" ht="14.45" customHeight="1" x14ac:dyDescent="0.3">
      <c r="A786" s="41"/>
      <c r="B786" s="29" t="s">
        <v>2</v>
      </c>
      <c r="C786" s="35">
        <v>0</v>
      </c>
      <c r="D786" s="35">
        <v>0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31</v>
      </c>
      <c r="K786" s="35">
        <v>40</v>
      </c>
      <c r="L786" s="35">
        <v>47</v>
      </c>
      <c r="M786" s="35">
        <v>8</v>
      </c>
      <c r="N786" s="35">
        <v>49</v>
      </c>
      <c r="O786" s="35">
        <v>59</v>
      </c>
      <c r="P786" s="35">
        <v>43</v>
      </c>
      <c r="Q786" s="35">
        <v>35</v>
      </c>
      <c r="R786" s="35">
        <v>40</v>
      </c>
      <c r="S786" s="35">
        <v>34</v>
      </c>
      <c r="T786" s="35">
        <v>41</v>
      </c>
      <c r="U786" s="35">
        <v>37</v>
      </c>
      <c r="V786" s="35">
        <v>37</v>
      </c>
      <c r="W786" s="35">
        <v>14</v>
      </c>
      <c r="X786" s="35">
        <v>9</v>
      </c>
      <c r="Y786" s="35">
        <v>5</v>
      </c>
      <c r="Z786" s="35">
        <v>15</v>
      </c>
      <c r="AA786" s="35">
        <v>14</v>
      </c>
      <c r="AB786" s="35">
        <v>9</v>
      </c>
      <c r="AC786" s="35">
        <v>9</v>
      </c>
      <c r="AD786" s="35">
        <v>6</v>
      </c>
      <c r="AE786" s="42">
        <v>4</v>
      </c>
      <c r="AF786" s="42">
        <v>3</v>
      </c>
      <c r="AG786" s="42">
        <v>0</v>
      </c>
      <c r="AH786" s="42"/>
      <c r="AI786" s="16"/>
      <c r="AJ786" s="16"/>
    </row>
    <row r="787" spans="1:36" s="2" customFormat="1" ht="14.45" customHeight="1" x14ac:dyDescent="0.3">
      <c r="A787" s="39"/>
      <c r="B787" s="28" t="s">
        <v>3</v>
      </c>
      <c r="C787" s="20">
        <v>0</v>
      </c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20">
        <v>0</v>
      </c>
      <c r="M787" s="20">
        <v>0</v>
      </c>
      <c r="N787" s="20">
        <v>0</v>
      </c>
      <c r="O787" s="20">
        <v>0</v>
      </c>
      <c r="P787" s="20">
        <v>0</v>
      </c>
      <c r="Q787" s="20">
        <v>0</v>
      </c>
      <c r="R787" s="20">
        <v>0</v>
      </c>
      <c r="S787" s="20">
        <v>0</v>
      </c>
      <c r="T787" s="20">
        <v>0</v>
      </c>
      <c r="U787" s="20">
        <v>0</v>
      </c>
      <c r="V787" s="20">
        <v>0</v>
      </c>
      <c r="W787" s="20">
        <v>0</v>
      </c>
      <c r="X787" s="20">
        <v>0</v>
      </c>
      <c r="Y787" s="20">
        <v>0</v>
      </c>
      <c r="Z787" s="20">
        <v>0</v>
      </c>
      <c r="AA787" s="20">
        <v>0</v>
      </c>
      <c r="AB787" s="20">
        <v>0</v>
      </c>
      <c r="AC787" s="20">
        <v>0</v>
      </c>
      <c r="AD787" s="20">
        <v>0</v>
      </c>
      <c r="AE787" s="40">
        <v>0</v>
      </c>
      <c r="AF787" s="40">
        <v>0</v>
      </c>
      <c r="AG787" s="40">
        <v>0</v>
      </c>
      <c r="AH787" s="40"/>
      <c r="AI787" s="16"/>
      <c r="AJ787" s="16"/>
    </row>
    <row r="788" spans="1:36" s="2" customFormat="1" ht="14.45" customHeight="1" x14ac:dyDescent="0.3">
      <c r="A788" s="41"/>
      <c r="B788" s="29" t="s">
        <v>4</v>
      </c>
      <c r="C788" s="35">
        <v>0</v>
      </c>
      <c r="D788" s="35">
        <v>0</v>
      </c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35">
        <v>0</v>
      </c>
      <c r="K788" s="35">
        <v>0</v>
      </c>
      <c r="L788" s="35">
        <v>0</v>
      </c>
      <c r="M788" s="35">
        <v>0</v>
      </c>
      <c r="N788" s="35">
        <v>0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5">
        <v>0</v>
      </c>
      <c r="V788" s="35">
        <v>0</v>
      </c>
      <c r="W788" s="35">
        <v>1</v>
      </c>
      <c r="X788" s="35">
        <v>4</v>
      </c>
      <c r="Y788" s="35">
        <v>4</v>
      </c>
      <c r="Z788" s="35">
        <v>3</v>
      </c>
      <c r="AA788" s="35">
        <v>3</v>
      </c>
      <c r="AB788" s="35">
        <v>8</v>
      </c>
      <c r="AC788" s="35">
        <v>7</v>
      </c>
      <c r="AD788" s="35">
        <v>12</v>
      </c>
      <c r="AE788" s="42">
        <v>17</v>
      </c>
      <c r="AF788" s="42">
        <v>18</v>
      </c>
      <c r="AG788" s="42">
        <v>0</v>
      </c>
      <c r="AH788" s="42"/>
      <c r="AI788" s="16"/>
      <c r="AJ788" s="16"/>
    </row>
    <row r="789" spans="1:36" s="2" customFormat="1" ht="14.45" customHeight="1" x14ac:dyDescent="0.3">
      <c r="A789" s="41"/>
      <c r="B789" s="29" t="s">
        <v>120</v>
      </c>
      <c r="C789" s="35">
        <v>0</v>
      </c>
      <c r="D789" s="35">
        <v>0</v>
      </c>
      <c r="E789" s="35">
        <v>0</v>
      </c>
      <c r="F789" s="35">
        <v>0</v>
      </c>
      <c r="G789" s="35">
        <v>0</v>
      </c>
      <c r="H789" s="35">
        <v>0</v>
      </c>
      <c r="I789" s="35">
        <v>0</v>
      </c>
      <c r="J789" s="35">
        <v>0</v>
      </c>
      <c r="K789" s="35">
        <v>0</v>
      </c>
      <c r="L789" s="35">
        <v>0</v>
      </c>
      <c r="M789" s="35">
        <v>0</v>
      </c>
      <c r="N789" s="35">
        <v>0</v>
      </c>
      <c r="O789" s="35">
        <v>0</v>
      </c>
      <c r="P789" s="35">
        <v>0</v>
      </c>
      <c r="Q789" s="35">
        <v>0</v>
      </c>
      <c r="R789" s="35">
        <v>0</v>
      </c>
      <c r="S789" s="35">
        <v>0</v>
      </c>
      <c r="T789" s="35">
        <v>0</v>
      </c>
      <c r="U789" s="35">
        <v>0</v>
      </c>
      <c r="V789" s="35">
        <v>0</v>
      </c>
      <c r="W789" s="35">
        <v>0</v>
      </c>
      <c r="X789" s="35">
        <v>0</v>
      </c>
      <c r="Y789" s="35">
        <v>0</v>
      </c>
      <c r="Z789" s="35">
        <v>0</v>
      </c>
      <c r="AA789" s="35">
        <v>0</v>
      </c>
      <c r="AB789" s="35">
        <v>0</v>
      </c>
      <c r="AC789" s="35">
        <v>0</v>
      </c>
      <c r="AD789" s="35">
        <v>0</v>
      </c>
      <c r="AE789" s="42">
        <v>4</v>
      </c>
      <c r="AF789" s="42">
        <v>4</v>
      </c>
      <c r="AG789" s="42">
        <v>0</v>
      </c>
      <c r="AH789" s="42"/>
      <c r="AI789" s="16"/>
      <c r="AJ789" s="16"/>
    </row>
    <row r="790" spans="1:36" s="2" customFormat="1" ht="14.45" customHeight="1" x14ac:dyDescent="0.3">
      <c r="A790" s="39" t="s">
        <v>18</v>
      </c>
      <c r="B790" s="28"/>
      <c r="C790" s="20">
        <f t="shared" ref="C790:Z790" si="273">C759+C767+C775+C783</f>
        <v>0</v>
      </c>
      <c r="D790" s="20">
        <f t="shared" si="273"/>
        <v>0</v>
      </c>
      <c r="E790" s="20">
        <f t="shared" si="273"/>
        <v>0</v>
      </c>
      <c r="F790" s="20">
        <f t="shared" si="273"/>
        <v>0</v>
      </c>
      <c r="G790" s="20">
        <f t="shared" si="273"/>
        <v>0</v>
      </c>
      <c r="H790" s="20">
        <f t="shared" si="273"/>
        <v>0</v>
      </c>
      <c r="I790" s="20">
        <f t="shared" si="273"/>
        <v>0</v>
      </c>
      <c r="J790" s="20">
        <f t="shared" si="273"/>
        <v>0</v>
      </c>
      <c r="K790" s="20">
        <f t="shared" si="273"/>
        <v>0</v>
      </c>
      <c r="L790" s="20">
        <f t="shared" si="273"/>
        <v>0</v>
      </c>
      <c r="M790" s="20">
        <f t="shared" si="273"/>
        <v>0</v>
      </c>
      <c r="N790" s="20">
        <f t="shared" si="273"/>
        <v>0</v>
      </c>
      <c r="O790" s="20">
        <f t="shared" si="273"/>
        <v>0</v>
      </c>
      <c r="P790" s="20">
        <f t="shared" si="273"/>
        <v>0</v>
      </c>
      <c r="Q790" s="20">
        <f t="shared" si="273"/>
        <v>0</v>
      </c>
      <c r="R790" s="20">
        <f t="shared" si="273"/>
        <v>0</v>
      </c>
      <c r="S790" s="20">
        <f t="shared" si="273"/>
        <v>0</v>
      </c>
      <c r="T790" s="20">
        <f t="shared" si="273"/>
        <v>0</v>
      </c>
      <c r="U790" s="20">
        <f t="shared" si="273"/>
        <v>0</v>
      </c>
      <c r="V790" s="20">
        <f t="shared" si="273"/>
        <v>81</v>
      </c>
      <c r="W790" s="20">
        <f t="shared" si="273"/>
        <v>114</v>
      </c>
      <c r="X790" s="20">
        <f t="shared" si="273"/>
        <v>140</v>
      </c>
      <c r="Y790" s="20">
        <f t="shared" si="273"/>
        <v>128</v>
      </c>
      <c r="Z790" s="20">
        <f t="shared" si="273"/>
        <v>143</v>
      </c>
      <c r="AA790" s="20">
        <f t="shared" ref="AA790:AC795" si="274">SUM(AA759+AA767+AA775+AA783)</f>
        <v>140</v>
      </c>
      <c r="AB790" s="20">
        <f t="shared" si="274"/>
        <v>132</v>
      </c>
      <c r="AC790" s="20">
        <f t="shared" si="274"/>
        <v>131</v>
      </c>
      <c r="AD790" s="20">
        <f t="shared" ref="AD790:AE790" si="275">SUM(AD759+AD767+AD775+AD783)</f>
        <v>113</v>
      </c>
      <c r="AE790" s="40">
        <f t="shared" si="275"/>
        <v>88</v>
      </c>
      <c r="AF790" s="40">
        <f t="shared" ref="AF790:AH790" si="276">SUM(AF759+AF767+AF775+AF783)</f>
        <v>60</v>
      </c>
      <c r="AG790" s="40">
        <f t="shared" ref="AG790" si="277">SUM(AG759+AG767+AG775+AG783)</f>
        <v>49</v>
      </c>
      <c r="AH790" s="40">
        <f t="shared" si="276"/>
        <v>32</v>
      </c>
      <c r="AI790" s="42"/>
      <c r="AJ790" s="68"/>
    </row>
    <row r="791" spans="1:36" s="2" customFormat="1" ht="14.45" customHeight="1" x14ac:dyDescent="0.3">
      <c r="A791" s="41" t="s">
        <v>19</v>
      </c>
      <c r="B791" s="29"/>
      <c r="C791" s="35">
        <f t="shared" ref="C791:C796" si="278">C760+C768+C776+C784</f>
        <v>0</v>
      </c>
      <c r="D791" s="35">
        <f t="shared" ref="D791:R791" si="279">D760+D768+D776+D784</f>
        <v>0</v>
      </c>
      <c r="E791" s="35">
        <f t="shared" si="279"/>
        <v>0</v>
      </c>
      <c r="F791" s="35">
        <f t="shared" si="279"/>
        <v>0</v>
      </c>
      <c r="G791" s="35">
        <f t="shared" si="279"/>
        <v>0</v>
      </c>
      <c r="H791" s="35">
        <f t="shared" si="279"/>
        <v>0</v>
      </c>
      <c r="I791" s="35">
        <f t="shared" si="279"/>
        <v>0</v>
      </c>
      <c r="J791" s="35">
        <f t="shared" si="279"/>
        <v>0</v>
      </c>
      <c r="K791" s="35">
        <f t="shared" si="279"/>
        <v>0</v>
      </c>
      <c r="L791" s="35">
        <f t="shared" si="279"/>
        <v>0</v>
      </c>
      <c r="M791" s="35">
        <f t="shared" si="279"/>
        <v>0</v>
      </c>
      <c r="N791" s="35">
        <f t="shared" si="279"/>
        <v>0</v>
      </c>
      <c r="O791" s="35">
        <f t="shared" si="279"/>
        <v>0</v>
      </c>
      <c r="P791" s="35">
        <f t="shared" si="279"/>
        <v>0</v>
      </c>
      <c r="Q791" s="35">
        <f t="shared" si="279"/>
        <v>0</v>
      </c>
      <c r="R791" s="35">
        <f t="shared" si="279"/>
        <v>0</v>
      </c>
      <c r="S791" s="35">
        <f t="shared" ref="S791:Z795" si="280">S760+S768+S776+S784</f>
        <v>0</v>
      </c>
      <c r="T791" s="35">
        <f t="shared" si="280"/>
        <v>0</v>
      </c>
      <c r="U791" s="35">
        <f t="shared" si="280"/>
        <v>0</v>
      </c>
      <c r="V791" s="35">
        <f t="shared" si="280"/>
        <v>37</v>
      </c>
      <c r="W791" s="35">
        <f t="shared" si="280"/>
        <v>267</v>
      </c>
      <c r="X791" s="35">
        <f t="shared" si="280"/>
        <v>319</v>
      </c>
      <c r="Y791" s="35">
        <f t="shared" si="280"/>
        <v>348</v>
      </c>
      <c r="Z791" s="35">
        <f t="shared" si="280"/>
        <v>359</v>
      </c>
      <c r="AA791" s="35">
        <f t="shared" si="274"/>
        <v>374</v>
      </c>
      <c r="AB791" s="35">
        <f t="shared" si="274"/>
        <v>390</v>
      </c>
      <c r="AC791" s="35">
        <f t="shared" si="274"/>
        <v>394</v>
      </c>
      <c r="AD791" s="35">
        <f t="shared" ref="AD791:AE791" si="281">SUM(AD760+AD768+AD776+AD784)</f>
        <v>390</v>
      </c>
      <c r="AE791" s="42">
        <f t="shared" si="281"/>
        <v>346</v>
      </c>
      <c r="AF791" s="42">
        <f t="shared" ref="AF791:AH791" si="282">SUM(AF760+AF768+AF776+AF784)</f>
        <v>339</v>
      </c>
      <c r="AG791" s="42">
        <f t="shared" ref="AG791" si="283">SUM(AG760+AG768+AG776+AG784)</f>
        <v>344</v>
      </c>
      <c r="AH791" s="42">
        <f t="shared" si="282"/>
        <v>350</v>
      </c>
      <c r="AI791" s="42"/>
      <c r="AJ791" s="68"/>
    </row>
    <row r="792" spans="1:36" s="2" customFormat="1" ht="14.45" customHeight="1" x14ac:dyDescent="0.3">
      <c r="A792" s="39" t="s">
        <v>20</v>
      </c>
      <c r="B792" s="28"/>
      <c r="C792" s="20">
        <f t="shared" si="278"/>
        <v>1847</v>
      </c>
      <c r="D792" s="20">
        <f t="shared" ref="D792:R792" si="284">D761+D769+D777+D785</f>
        <v>2025</v>
      </c>
      <c r="E792" s="20">
        <f t="shared" si="284"/>
        <v>2161</v>
      </c>
      <c r="F792" s="20">
        <f t="shared" si="284"/>
        <v>2043</v>
      </c>
      <c r="G792" s="20">
        <f t="shared" si="284"/>
        <v>2096</v>
      </c>
      <c r="H792" s="20">
        <f t="shared" si="284"/>
        <v>2169</v>
      </c>
      <c r="I792" s="20">
        <f t="shared" si="284"/>
        <v>2276</v>
      </c>
      <c r="J792" s="20">
        <f t="shared" si="284"/>
        <v>2106</v>
      </c>
      <c r="K792" s="20">
        <f t="shared" si="284"/>
        <v>2055</v>
      </c>
      <c r="L792" s="20">
        <f t="shared" si="284"/>
        <v>2058</v>
      </c>
      <c r="M792" s="20">
        <f t="shared" si="284"/>
        <v>2112</v>
      </c>
      <c r="N792" s="20">
        <f t="shared" si="284"/>
        <v>2165</v>
      </c>
      <c r="O792" s="20">
        <f t="shared" si="284"/>
        <v>2197</v>
      </c>
      <c r="P792" s="20">
        <f t="shared" si="284"/>
        <v>2364</v>
      </c>
      <c r="Q792" s="20">
        <f t="shared" si="284"/>
        <v>2269</v>
      </c>
      <c r="R792" s="20">
        <f t="shared" si="284"/>
        <v>2170</v>
      </c>
      <c r="S792" s="20">
        <f t="shared" si="280"/>
        <v>2040</v>
      </c>
      <c r="T792" s="20">
        <f t="shared" si="280"/>
        <v>2008</v>
      </c>
      <c r="U792" s="20">
        <f t="shared" si="280"/>
        <v>2016</v>
      </c>
      <c r="V792" s="20">
        <f t="shared" si="280"/>
        <v>1890</v>
      </c>
      <c r="W792" s="20">
        <f t="shared" si="280"/>
        <v>1807</v>
      </c>
      <c r="X792" s="20">
        <f t="shared" si="280"/>
        <v>1781</v>
      </c>
      <c r="Y792" s="20">
        <f t="shared" si="280"/>
        <v>1648</v>
      </c>
      <c r="Z792" s="20">
        <f t="shared" si="280"/>
        <v>1600</v>
      </c>
      <c r="AA792" s="20">
        <f t="shared" si="274"/>
        <v>1541</v>
      </c>
      <c r="AB792" s="20">
        <f t="shared" si="274"/>
        <v>1501</v>
      </c>
      <c r="AC792" s="20">
        <f t="shared" si="274"/>
        <v>1505</v>
      </c>
      <c r="AD792" s="20">
        <f t="shared" ref="AD792:AE792" si="285">SUM(AD761+AD769+AD777+AD785)</f>
        <v>1435</v>
      </c>
      <c r="AE792" s="40">
        <f t="shared" si="285"/>
        <v>1368</v>
      </c>
      <c r="AF792" s="40">
        <f t="shared" ref="AF792:AH792" si="286">SUM(AF761+AF769+AF777+AF785)</f>
        <v>1448</v>
      </c>
      <c r="AG792" s="40">
        <f t="shared" ref="AG792" si="287">SUM(AG761+AG769+AG777+AG785)</f>
        <v>1398</v>
      </c>
      <c r="AH792" s="40">
        <f t="shared" si="286"/>
        <v>1339</v>
      </c>
      <c r="AI792" s="42"/>
      <c r="AJ792" s="68"/>
    </row>
    <row r="793" spans="1:36" s="2" customFormat="1" ht="14.45" customHeight="1" x14ac:dyDescent="0.3">
      <c r="A793" s="41" t="s">
        <v>21</v>
      </c>
      <c r="B793" s="29"/>
      <c r="C793" s="35">
        <f t="shared" si="278"/>
        <v>0</v>
      </c>
      <c r="D793" s="35">
        <f t="shared" ref="D793:R793" si="288">D762+D770+D778+D786</f>
        <v>0</v>
      </c>
      <c r="E793" s="35">
        <f t="shared" si="288"/>
        <v>0</v>
      </c>
      <c r="F793" s="35">
        <f t="shared" si="288"/>
        <v>0</v>
      </c>
      <c r="G793" s="35">
        <f t="shared" si="288"/>
        <v>0</v>
      </c>
      <c r="H793" s="35">
        <f t="shared" si="288"/>
        <v>0</v>
      </c>
      <c r="I793" s="35">
        <f t="shared" si="288"/>
        <v>0</v>
      </c>
      <c r="J793" s="35">
        <f t="shared" si="288"/>
        <v>180</v>
      </c>
      <c r="K793" s="35">
        <f t="shared" si="288"/>
        <v>216</v>
      </c>
      <c r="L793" s="35">
        <f t="shared" si="288"/>
        <v>264</v>
      </c>
      <c r="M793" s="35">
        <f t="shared" si="288"/>
        <v>279</v>
      </c>
      <c r="N793" s="35">
        <f t="shared" si="288"/>
        <v>298</v>
      </c>
      <c r="O793" s="35">
        <f t="shared" si="288"/>
        <v>315</v>
      </c>
      <c r="P793" s="35">
        <f t="shared" si="288"/>
        <v>329</v>
      </c>
      <c r="Q793" s="35">
        <f t="shared" si="288"/>
        <v>302</v>
      </c>
      <c r="R793" s="35">
        <f t="shared" si="288"/>
        <v>346</v>
      </c>
      <c r="S793" s="35">
        <f t="shared" si="280"/>
        <v>325</v>
      </c>
      <c r="T793" s="35">
        <f t="shared" si="280"/>
        <v>372</v>
      </c>
      <c r="U793" s="35">
        <f t="shared" si="280"/>
        <v>375</v>
      </c>
      <c r="V793" s="35">
        <f t="shared" si="280"/>
        <v>329</v>
      </c>
      <c r="W793" s="35">
        <f t="shared" si="280"/>
        <v>127</v>
      </c>
      <c r="X793" s="35">
        <f t="shared" si="280"/>
        <v>125</v>
      </c>
      <c r="Y793" s="35">
        <f t="shared" si="280"/>
        <v>86</v>
      </c>
      <c r="Z793" s="35">
        <f t="shared" si="280"/>
        <v>135</v>
      </c>
      <c r="AA793" s="35">
        <f t="shared" si="274"/>
        <v>139</v>
      </c>
      <c r="AB793" s="35">
        <f t="shared" si="274"/>
        <v>100</v>
      </c>
      <c r="AC793" s="35">
        <f t="shared" si="274"/>
        <v>92</v>
      </c>
      <c r="AD793" s="35">
        <f t="shared" ref="AD793:AE793" si="289">SUM(AD762+AD770+AD778+AD786)</f>
        <v>69</v>
      </c>
      <c r="AE793" s="42">
        <f t="shared" si="289"/>
        <v>88</v>
      </c>
      <c r="AF793" s="42">
        <f t="shared" ref="AF793:AH793" si="290">SUM(AF762+AF770+AF778+AF786)</f>
        <v>65</v>
      </c>
      <c r="AG793" s="42">
        <f t="shared" ref="AG793" si="291">SUM(AG762+AG770+AG778+AG786)</f>
        <v>41</v>
      </c>
      <c r="AH793" s="42">
        <f t="shared" si="290"/>
        <v>31</v>
      </c>
      <c r="AI793" s="42"/>
      <c r="AJ793" s="68"/>
    </row>
    <row r="794" spans="1:36" s="2" customFormat="1" ht="14.45" customHeight="1" x14ac:dyDescent="0.3">
      <c r="A794" s="39" t="s">
        <v>22</v>
      </c>
      <c r="B794" s="28"/>
      <c r="C794" s="20">
        <f t="shared" si="278"/>
        <v>0</v>
      </c>
      <c r="D794" s="20">
        <f t="shared" ref="D794:R794" si="292">D763+D771+D779+D787</f>
        <v>0</v>
      </c>
      <c r="E794" s="20">
        <f t="shared" si="292"/>
        <v>0</v>
      </c>
      <c r="F794" s="20">
        <f t="shared" si="292"/>
        <v>0</v>
      </c>
      <c r="G794" s="20">
        <f t="shared" si="292"/>
        <v>0</v>
      </c>
      <c r="H794" s="20">
        <f t="shared" si="292"/>
        <v>0</v>
      </c>
      <c r="I794" s="20">
        <f t="shared" si="292"/>
        <v>0</v>
      </c>
      <c r="J794" s="20">
        <f t="shared" si="292"/>
        <v>0</v>
      </c>
      <c r="K794" s="20">
        <f t="shared" si="292"/>
        <v>0</v>
      </c>
      <c r="L794" s="20">
        <f t="shared" si="292"/>
        <v>0</v>
      </c>
      <c r="M794" s="20">
        <f t="shared" si="292"/>
        <v>0</v>
      </c>
      <c r="N794" s="20">
        <f t="shared" si="292"/>
        <v>0</v>
      </c>
      <c r="O794" s="20">
        <f t="shared" si="292"/>
        <v>0</v>
      </c>
      <c r="P794" s="20">
        <f t="shared" si="292"/>
        <v>0</v>
      </c>
      <c r="Q794" s="20">
        <f t="shared" si="292"/>
        <v>0</v>
      </c>
      <c r="R794" s="20">
        <f t="shared" si="292"/>
        <v>0</v>
      </c>
      <c r="S794" s="20">
        <f t="shared" si="280"/>
        <v>0</v>
      </c>
      <c r="T794" s="20">
        <f t="shared" si="280"/>
        <v>0</v>
      </c>
      <c r="U794" s="20">
        <f t="shared" si="280"/>
        <v>0</v>
      </c>
      <c r="V794" s="20">
        <f t="shared" si="280"/>
        <v>0</v>
      </c>
      <c r="W794" s="20">
        <f t="shared" si="280"/>
        <v>0</v>
      </c>
      <c r="X794" s="20">
        <f t="shared" si="280"/>
        <v>23</v>
      </c>
      <c r="Y794" s="20">
        <f t="shared" si="280"/>
        <v>19</v>
      </c>
      <c r="Z794" s="20">
        <f t="shared" si="280"/>
        <v>14</v>
      </c>
      <c r="AA794" s="20">
        <f t="shared" si="274"/>
        <v>14</v>
      </c>
      <c r="AB794" s="20">
        <f t="shared" si="274"/>
        <v>11</v>
      </c>
      <c r="AC794" s="20">
        <f t="shared" si="274"/>
        <v>10</v>
      </c>
      <c r="AD794" s="20">
        <f t="shared" ref="AD794:AE794" si="293">SUM(AD763+AD771+AD779+AD787)</f>
        <v>9</v>
      </c>
      <c r="AE794" s="40">
        <f t="shared" si="293"/>
        <v>24</v>
      </c>
      <c r="AF794" s="40">
        <f t="shared" ref="AF794:AH794" si="294">SUM(AF763+AF771+AF779+AF787)</f>
        <v>19</v>
      </c>
      <c r="AG794" s="40">
        <f t="shared" ref="AG794" si="295">SUM(AG763+AG771+AG779+AG787)</f>
        <v>17</v>
      </c>
      <c r="AH794" s="40">
        <f t="shared" si="294"/>
        <v>18</v>
      </c>
      <c r="AI794" s="42"/>
      <c r="AJ794" s="68"/>
    </row>
    <row r="795" spans="1:36" s="2" customFormat="1" ht="14.45" customHeight="1" x14ac:dyDescent="0.3">
      <c r="A795" s="41" t="s">
        <v>23</v>
      </c>
      <c r="B795" s="29"/>
      <c r="C795" s="35">
        <f t="shared" si="278"/>
        <v>0</v>
      </c>
      <c r="D795" s="35">
        <f t="shared" ref="D795:R795" si="296">D764+D772+D780+D788</f>
        <v>0</v>
      </c>
      <c r="E795" s="35">
        <f t="shared" si="296"/>
        <v>0</v>
      </c>
      <c r="F795" s="35">
        <f t="shared" si="296"/>
        <v>0</v>
      </c>
      <c r="G795" s="35">
        <f t="shared" si="296"/>
        <v>0</v>
      </c>
      <c r="H795" s="35">
        <f t="shared" si="296"/>
        <v>0</v>
      </c>
      <c r="I795" s="35">
        <f t="shared" si="296"/>
        <v>0</v>
      </c>
      <c r="J795" s="35">
        <f t="shared" si="296"/>
        <v>0</v>
      </c>
      <c r="K795" s="35">
        <f t="shared" si="296"/>
        <v>0</v>
      </c>
      <c r="L795" s="35">
        <f t="shared" si="296"/>
        <v>0</v>
      </c>
      <c r="M795" s="35">
        <f t="shared" si="296"/>
        <v>0</v>
      </c>
      <c r="N795" s="35">
        <f t="shared" si="296"/>
        <v>0</v>
      </c>
      <c r="O795" s="35">
        <f t="shared" si="296"/>
        <v>0</v>
      </c>
      <c r="P795" s="35">
        <f t="shared" si="296"/>
        <v>0</v>
      </c>
      <c r="Q795" s="35">
        <f t="shared" si="296"/>
        <v>0</v>
      </c>
      <c r="R795" s="35">
        <f t="shared" si="296"/>
        <v>0</v>
      </c>
      <c r="S795" s="35">
        <f t="shared" si="280"/>
        <v>0</v>
      </c>
      <c r="T795" s="35">
        <f t="shared" si="280"/>
        <v>0</v>
      </c>
      <c r="U795" s="35">
        <f t="shared" si="280"/>
        <v>0</v>
      </c>
      <c r="V795" s="35">
        <f t="shared" si="280"/>
        <v>0</v>
      </c>
      <c r="W795" s="35">
        <f t="shared" si="280"/>
        <v>71</v>
      </c>
      <c r="X795" s="35">
        <f t="shared" si="280"/>
        <v>139</v>
      </c>
      <c r="Y795" s="35">
        <f t="shared" si="280"/>
        <v>161</v>
      </c>
      <c r="Z795" s="35">
        <f t="shared" si="280"/>
        <v>150</v>
      </c>
      <c r="AA795" s="35">
        <f t="shared" si="274"/>
        <v>174</v>
      </c>
      <c r="AB795" s="35">
        <f t="shared" si="274"/>
        <v>246</v>
      </c>
      <c r="AC795" s="35">
        <f t="shared" si="274"/>
        <v>340</v>
      </c>
      <c r="AD795" s="35">
        <f>SUM(AD764+AD772+AD780+AD788)</f>
        <v>442</v>
      </c>
      <c r="AE795" s="42">
        <f>SUM(AE764+AE772+AE780+AE788)</f>
        <v>509</v>
      </c>
      <c r="AF795" s="42">
        <f>SUM(AF764+AF772+AF780+AF788)</f>
        <v>555</v>
      </c>
      <c r="AG795" s="42">
        <f>SUM(AG764+AG772+AG780+AG788)</f>
        <v>600</v>
      </c>
      <c r="AH795" s="42">
        <f>SUM(AH764+AH772+AH780+AH788)</f>
        <v>626</v>
      </c>
      <c r="AI795" s="42"/>
      <c r="AJ795" s="68"/>
    </row>
    <row r="796" spans="1:36" s="2" customFormat="1" ht="14.45" customHeight="1" x14ac:dyDescent="0.3">
      <c r="A796" s="41" t="s">
        <v>121</v>
      </c>
      <c r="B796" s="29"/>
      <c r="C796" s="35">
        <f t="shared" si="278"/>
        <v>0</v>
      </c>
      <c r="D796" s="35">
        <f t="shared" ref="D796:AE796" si="297">D765+D773+D781+D789</f>
        <v>0</v>
      </c>
      <c r="E796" s="35">
        <f t="shared" si="297"/>
        <v>0</v>
      </c>
      <c r="F796" s="35">
        <f t="shared" si="297"/>
        <v>0</v>
      </c>
      <c r="G796" s="35">
        <f t="shared" si="297"/>
        <v>0</v>
      </c>
      <c r="H796" s="35">
        <f t="shared" si="297"/>
        <v>0</v>
      </c>
      <c r="I796" s="35">
        <f t="shared" si="297"/>
        <v>0</v>
      </c>
      <c r="J796" s="35">
        <f t="shared" si="297"/>
        <v>0</v>
      </c>
      <c r="K796" s="35">
        <f t="shared" si="297"/>
        <v>0</v>
      </c>
      <c r="L796" s="35">
        <f t="shared" si="297"/>
        <v>0</v>
      </c>
      <c r="M796" s="35">
        <f t="shared" si="297"/>
        <v>0</v>
      </c>
      <c r="N796" s="35">
        <f t="shared" si="297"/>
        <v>0</v>
      </c>
      <c r="O796" s="35">
        <f t="shared" si="297"/>
        <v>0</v>
      </c>
      <c r="P796" s="35">
        <f t="shared" si="297"/>
        <v>0</v>
      </c>
      <c r="Q796" s="35">
        <f t="shared" si="297"/>
        <v>0</v>
      </c>
      <c r="R796" s="35">
        <f t="shared" si="297"/>
        <v>0</v>
      </c>
      <c r="S796" s="35">
        <f t="shared" si="297"/>
        <v>0</v>
      </c>
      <c r="T796" s="35">
        <f t="shared" si="297"/>
        <v>0</v>
      </c>
      <c r="U796" s="35">
        <f t="shared" si="297"/>
        <v>0</v>
      </c>
      <c r="V796" s="35">
        <f t="shared" si="297"/>
        <v>0</v>
      </c>
      <c r="W796" s="35">
        <f t="shared" si="297"/>
        <v>0</v>
      </c>
      <c r="X796" s="35">
        <f t="shared" si="297"/>
        <v>0</v>
      </c>
      <c r="Y796" s="35">
        <f t="shared" si="297"/>
        <v>0</v>
      </c>
      <c r="Z796" s="35">
        <f t="shared" si="297"/>
        <v>0</v>
      </c>
      <c r="AA796" s="35">
        <f t="shared" si="297"/>
        <v>0</v>
      </c>
      <c r="AB796" s="35">
        <f t="shared" si="297"/>
        <v>0</v>
      </c>
      <c r="AC796" s="35">
        <f t="shared" si="297"/>
        <v>0</v>
      </c>
      <c r="AD796" s="35">
        <f t="shared" si="297"/>
        <v>0</v>
      </c>
      <c r="AE796" s="42">
        <f t="shared" si="297"/>
        <v>30</v>
      </c>
      <c r="AF796" s="42">
        <f t="shared" ref="AF796:AH796" si="298">AF765+AF773+AF781+AF789</f>
        <v>27</v>
      </c>
      <c r="AG796" s="42">
        <f t="shared" ref="AG796" si="299">AG765+AG773+AG781+AG789</f>
        <v>22</v>
      </c>
      <c r="AH796" s="42">
        <f t="shared" si="298"/>
        <v>19</v>
      </c>
      <c r="AI796" s="42"/>
      <c r="AJ796" s="68"/>
    </row>
    <row r="797" spans="1:36" s="3" customFormat="1" ht="14.45" customHeight="1" x14ac:dyDescent="0.3">
      <c r="A797" s="39" t="s">
        <v>24</v>
      </c>
      <c r="B797" s="37"/>
      <c r="C797" s="21">
        <f>SUM(C790:C796)</f>
        <v>1847</v>
      </c>
      <c r="D797" s="21">
        <f t="shared" ref="D797:AE797" si="300">SUM(D790:D796)</f>
        <v>2025</v>
      </c>
      <c r="E797" s="21">
        <f t="shared" si="300"/>
        <v>2161</v>
      </c>
      <c r="F797" s="21">
        <f t="shared" si="300"/>
        <v>2043</v>
      </c>
      <c r="G797" s="21">
        <f t="shared" si="300"/>
        <v>2096</v>
      </c>
      <c r="H797" s="21">
        <f t="shared" si="300"/>
        <v>2169</v>
      </c>
      <c r="I797" s="21">
        <f t="shared" si="300"/>
        <v>2276</v>
      </c>
      <c r="J797" s="21">
        <f t="shared" si="300"/>
        <v>2286</v>
      </c>
      <c r="K797" s="21">
        <f t="shared" si="300"/>
        <v>2271</v>
      </c>
      <c r="L797" s="21">
        <f t="shared" si="300"/>
        <v>2322</v>
      </c>
      <c r="M797" s="21">
        <f t="shared" si="300"/>
        <v>2391</v>
      </c>
      <c r="N797" s="21">
        <f t="shared" si="300"/>
        <v>2463</v>
      </c>
      <c r="O797" s="21">
        <f t="shared" si="300"/>
        <v>2512</v>
      </c>
      <c r="P797" s="21">
        <f t="shared" si="300"/>
        <v>2693</v>
      </c>
      <c r="Q797" s="21">
        <f t="shared" si="300"/>
        <v>2571</v>
      </c>
      <c r="R797" s="21">
        <f t="shared" si="300"/>
        <v>2516</v>
      </c>
      <c r="S797" s="21">
        <f t="shared" si="300"/>
        <v>2365</v>
      </c>
      <c r="T797" s="21">
        <f t="shared" si="300"/>
        <v>2380</v>
      </c>
      <c r="U797" s="21">
        <f t="shared" si="300"/>
        <v>2391</v>
      </c>
      <c r="V797" s="21">
        <f t="shared" si="300"/>
        <v>2337</v>
      </c>
      <c r="W797" s="21">
        <f t="shared" si="300"/>
        <v>2386</v>
      </c>
      <c r="X797" s="21">
        <f t="shared" si="300"/>
        <v>2527</v>
      </c>
      <c r="Y797" s="21">
        <f t="shared" si="300"/>
        <v>2390</v>
      </c>
      <c r="Z797" s="21">
        <f t="shared" si="300"/>
        <v>2401</v>
      </c>
      <c r="AA797" s="21">
        <f t="shared" si="300"/>
        <v>2382</v>
      </c>
      <c r="AB797" s="21">
        <f t="shared" si="300"/>
        <v>2380</v>
      </c>
      <c r="AC797" s="21">
        <f t="shared" si="300"/>
        <v>2472</v>
      </c>
      <c r="AD797" s="21">
        <f t="shared" si="300"/>
        <v>2458</v>
      </c>
      <c r="AE797" s="43">
        <f t="shared" si="300"/>
        <v>2453</v>
      </c>
      <c r="AF797" s="43">
        <f t="shared" ref="AF797:AH797" si="301">SUM(AF790:AF796)</f>
        <v>2513</v>
      </c>
      <c r="AG797" s="43">
        <f t="shared" ref="AG797" si="302">SUM(AG790:AG796)</f>
        <v>2471</v>
      </c>
      <c r="AH797" s="43">
        <f t="shared" si="301"/>
        <v>2415</v>
      </c>
      <c r="AI797" s="65"/>
      <c r="AJ797" s="65"/>
    </row>
    <row r="798" spans="1:36" s="3" customFormat="1" ht="14.45" customHeight="1" x14ac:dyDescent="0.3">
      <c r="A798" s="73" t="s">
        <v>105</v>
      </c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65"/>
      <c r="AJ798" s="65"/>
    </row>
    <row r="799" spans="1:36" s="1" customFormat="1" ht="14.45" customHeight="1" x14ac:dyDescent="0.15">
      <c r="A799" s="74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64"/>
      <c r="AJ799" s="64"/>
    </row>
    <row r="800" spans="1:36" s="2" customFormat="1" ht="14.45" customHeight="1" x14ac:dyDescent="0.3">
      <c r="A800" s="44" t="s">
        <v>8</v>
      </c>
      <c r="B800" s="45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46"/>
      <c r="AF800" s="46"/>
      <c r="AG800" s="46"/>
      <c r="AH800" s="46"/>
      <c r="AI800" s="16"/>
      <c r="AJ800" s="16"/>
    </row>
    <row r="801" spans="1:36" s="2" customFormat="1" ht="14.45" customHeight="1" x14ac:dyDescent="0.3">
      <c r="A801" s="41"/>
      <c r="B801" s="29" t="s">
        <v>6</v>
      </c>
      <c r="C801" s="35">
        <v>0</v>
      </c>
      <c r="D801" s="35">
        <v>0</v>
      </c>
      <c r="E801" s="35">
        <v>0</v>
      </c>
      <c r="F801" s="35">
        <v>0</v>
      </c>
      <c r="G801" s="35">
        <v>0</v>
      </c>
      <c r="H801" s="35">
        <v>0</v>
      </c>
      <c r="I801" s="35">
        <v>0</v>
      </c>
      <c r="J801" s="35">
        <v>0</v>
      </c>
      <c r="K801" s="35">
        <v>0</v>
      </c>
      <c r="L801" s="35">
        <v>0</v>
      </c>
      <c r="M801" s="35">
        <v>0</v>
      </c>
      <c r="N801" s="35">
        <v>0</v>
      </c>
      <c r="O801" s="35">
        <v>0</v>
      </c>
      <c r="P801" s="35">
        <v>0</v>
      </c>
      <c r="Q801" s="35">
        <v>0</v>
      </c>
      <c r="R801" s="35">
        <v>0</v>
      </c>
      <c r="S801" s="35">
        <v>0</v>
      </c>
      <c r="T801" s="35">
        <v>0</v>
      </c>
      <c r="U801" s="35">
        <v>0</v>
      </c>
      <c r="V801" s="35">
        <v>3</v>
      </c>
      <c r="W801" s="35">
        <v>7</v>
      </c>
      <c r="X801" s="35">
        <v>7</v>
      </c>
      <c r="Y801" s="35">
        <v>6</v>
      </c>
      <c r="Z801" s="35">
        <v>8</v>
      </c>
      <c r="AA801" s="35">
        <v>7</v>
      </c>
      <c r="AB801" s="35">
        <v>7</v>
      </c>
      <c r="AC801" s="35">
        <v>7</v>
      </c>
      <c r="AD801" s="35">
        <v>7</v>
      </c>
      <c r="AE801" s="42">
        <v>3</v>
      </c>
      <c r="AF801" s="42">
        <v>1</v>
      </c>
      <c r="AG801" s="42">
        <v>2</v>
      </c>
      <c r="AH801" s="42">
        <v>1</v>
      </c>
      <c r="AI801" s="16"/>
      <c r="AJ801" s="16"/>
    </row>
    <row r="802" spans="1:36" s="2" customFormat="1" ht="14.45" customHeight="1" x14ac:dyDescent="0.3">
      <c r="A802" s="44"/>
      <c r="B802" s="45" t="s">
        <v>7</v>
      </c>
      <c r="C802" s="22">
        <v>0</v>
      </c>
      <c r="D802" s="22">
        <v>0</v>
      </c>
      <c r="E802" s="22">
        <v>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22">
        <v>1</v>
      </c>
      <c r="W802" s="22">
        <v>10</v>
      </c>
      <c r="X802" s="22">
        <v>12</v>
      </c>
      <c r="Y802" s="22">
        <v>15</v>
      </c>
      <c r="Z802" s="22">
        <v>15</v>
      </c>
      <c r="AA802" s="22">
        <v>16</v>
      </c>
      <c r="AB802" s="22">
        <v>17</v>
      </c>
      <c r="AC802" s="22">
        <v>16</v>
      </c>
      <c r="AD802" s="22">
        <v>10</v>
      </c>
      <c r="AE802" s="46">
        <v>10</v>
      </c>
      <c r="AF802" s="46">
        <v>6</v>
      </c>
      <c r="AG802" s="46">
        <v>6</v>
      </c>
      <c r="AH802" s="46">
        <v>1</v>
      </c>
      <c r="AI802" s="16"/>
      <c r="AJ802" s="16"/>
    </row>
    <row r="803" spans="1:36" s="2" customFormat="1" ht="14.45" customHeight="1" x14ac:dyDescent="0.3">
      <c r="A803" s="41"/>
      <c r="B803" s="29" t="s">
        <v>1</v>
      </c>
      <c r="C803" s="35">
        <v>42</v>
      </c>
      <c r="D803" s="35">
        <v>35</v>
      </c>
      <c r="E803" s="35">
        <v>36</v>
      </c>
      <c r="F803" s="35">
        <v>37</v>
      </c>
      <c r="G803" s="35">
        <v>33</v>
      </c>
      <c r="H803" s="35">
        <v>35</v>
      </c>
      <c r="I803" s="35">
        <v>31</v>
      </c>
      <c r="J803" s="35">
        <v>29</v>
      </c>
      <c r="K803" s="35">
        <v>31</v>
      </c>
      <c r="L803" s="35">
        <v>28</v>
      </c>
      <c r="M803" s="35">
        <v>27</v>
      </c>
      <c r="N803" s="35">
        <v>28</v>
      </c>
      <c r="O803" s="35">
        <v>26</v>
      </c>
      <c r="P803" s="35">
        <v>42</v>
      </c>
      <c r="Q803" s="35">
        <v>218</v>
      </c>
      <c r="R803" s="35">
        <v>63</v>
      </c>
      <c r="S803" s="35">
        <v>55</v>
      </c>
      <c r="T803" s="35">
        <v>66</v>
      </c>
      <c r="U803" s="35">
        <v>70</v>
      </c>
      <c r="V803" s="35">
        <v>55</v>
      </c>
      <c r="W803" s="35">
        <v>51</v>
      </c>
      <c r="X803" s="35">
        <v>54</v>
      </c>
      <c r="Y803" s="35">
        <v>50</v>
      </c>
      <c r="Z803" s="35">
        <v>44</v>
      </c>
      <c r="AA803" s="35">
        <v>38</v>
      </c>
      <c r="AB803" s="35">
        <v>32</v>
      </c>
      <c r="AC803" s="35">
        <v>29</v>
      </c>
      <c r="AD803" s="35">
        <v>25</v>
      </c>
      <c r="AE803" s="42">
        <v>18</v>
      </c>
      <c r="AF803" s="42">
        <v>9</v>
      </c>
      <c r="AG803" s="42">
        <v>7</v>
      </c>
      <c r="AH803" s="42">
        <v>4</v>
      </c>
      <c r="AI803" s="16"/>
      <c r="AJ803" s="16"/>
    </row>
    <row r="804" spans="1:36" s="2" customFormat="1" ht="14.45" customHeight="1" x14ac:dyDescent="0.3">
      <c r="A804" s="44"/>
      <c r="B804" s="45" t="s">
        <v>2</v>
      </c>
      <c r="C804" s="22">
        <v>0</v>
      </c>
      <c r="D804" s="22">
        <v>0</v>
      </c>
      <c r="E804" s="22">
        <v>0</v>
      </c>
      <c r="F804" s="22">
        <v>0</v>
      </c>
      <c r="G804" s="22">
        <v>0</v>
      </c>
      <c r="H804" s="22">
        <v>0</v>
      </c>
      <c r="I804" s="22">
        <v>0</v>
      </c>
      <c r="J804" s="22">
        <v>21</v>
      </c>
      <c r="K804" s="22">
        <v>16</v>
      </c>
      <c r="L804" s="22">
        <v>15</v>
      </c>
      <c r="M804" s="22">
        <v>15</v>
      </c>
      <c r="N804" s="22">
        <v>18</v>
      </c>
      <c r="O804" s="22">
        <v>17</v>
      </c>
      <c r="P804" s="22">
        <v>18</v>
      </c>
      <c r="Q804" s="22">
        <v>56</v>
      </c>
      <c r="R804" s="22">
        <v>28</v>
      </c>
      <c r="S804" s="22">
        <v>23</v>
      </c>
      <c r="T804" s="22">
        <v>40</v>
      </c>
      <c r="U804" s="22">
        <v>28</v>
      </c>
      <c r="V804" s="22">
        <v>23</v>
      </c>
      <c r="W804" s="22">
        <v>14</v>
      </c>
      <c r="X804" s="22">
        <v>6</v>
      </c>
      <c r="Y804" s="22">
        <v>6</v>
      </c>
      <c r="Z804" s="22">
        <v>6</v>
      </c>
      <c r="AA804" s="22">
        <v>4</v>
      </c>
      <c r="AB804" s="22">
        <v>3</v>
      </c>
      <c r="AC804" s="22">
        <v>2</v>
      </c>
      <c r="AD804" s="22">
        <v>1</v>
      </c>
      <c r="AE804" s="46">
        <v>11</v>
      </c>
      <c r="AF804" s="46">
        <v>4</v>
      </c>
      <c r="AG804" s="46">
        <v>1</v>
      </c>
      <c r="AH804" s="46">
        <v>0</v>
      </c>
      <c r="AI804" s="16"/>
      <c r="AJ804" s="16"/>
    </row>
    <row r="805" spans="1:36" s="2" customFormat="1" ht="14.45" customHeight="1" x14ac:dyDescent="0.3">
      <c r="A805" s="41"/>
      <c r="B805" s="29" t="s">
        <v>3</v>
      </c>
      <c r="C805" s="35">
        <v>0</v>
      </c>
      <c r="D805" s="35">
        <v>0</v>
      </c>
      <c r="E805" s="35">
        <v>0</v>
      </c>
      <c r="F805" s="35">
        <v>0</v>
      </c>
      <c r="G805" s="35">
        <v>0</v>
      </c>
      <c r="H805" s="35">
        <v>0</v>
      </c>
      <c r="I805" s="35">
        <v>0</v>
      </c>
      <c r="J805" s="35">
        <v>0</v>
      </c>
      <c r="K805" s="35">
        <v>0</v>
      </c>
      <c r="L805" s="35">
        <v>0</v>
      </c>
      <c r="M805" s="35">
        <v>0</v>
      </c>
      <c r="N805" s="35">
        <v>0</v>
      </c>
      <c r="O805" s="35">
        <v>0</v>
      </c>
      <c r="P805" s="35">
        <v>0</v>
      </c>
      <c r="Q805" s="35">
        <v>0</v>
      </c>
      <c r="R805" s="35">
        <v>0</v>
      </c>
      <c r="S805" s="35">
        <v>0</v>
      </c>
      <c r="T805" s="35">
        <v>0</v>
      </c>
      <c r="U805" s="35">
        <v>0</v>
      </c>
      <c r="V805" s="35">
        <v>0</v>
      </c>
      <c r="W805" s="35">
        <v>0</v>
      </c>
      <c r="X805" s="35">
        <v>2</v>
      </c>
      <c r="Y805" s="35">
        <v>2</v>
      </c>
      <c r="Z805" s="35">
        <v>2</v>
      </c>
      <c r="AA805" s="35">
        <v>2</v>
      </c>
      <c r="AB805" s="35">
        <v>1</v>
      </c>
      <c r="AC805" s="35">
        <v>1</v>
      </c>
      <c r="AD805" s="35">
        <v>1</v>
      </c>
      <c r="AE805" s="42">
        <v>1</v>
      </c>
      <c r="AF805" s="42">
        <v>0</v>
      </c>
      <c r="AG805" s="42">
        <v>0</v>
      </c>
      <c r="AH805" s="42">
        <v>0</v>
      </c>
      <c r="AI805" s="16"/>
      <c r="AJ805" s="16"/>
    </row>
    <row r="806" spans="1:36" s="2" customFormat="1" ht="14.45" customHeight="1" x14ac:dyDescent="0.3">
      <c r="A806" s="44"/>
      <c r="B806" s="45" t="s">
        <v>4</v>
      </c>
      <c r="C806" s="22">
        <v>0</v>
      </c>
      <c r="D806" s="22">
        <v>0</v>
      </c>
      <c r="E806" s="22">
        <v>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22">
        <v>0</v>
      </c>
      <c r="W806" s="22">
        <v>2</v>
      </c>
      <c r="X806" s="22">
        <v>3</v>
      </c>
      <c r="Y806" s="22">
        <v>2</v>
      </c>
      <c r="Z806" s="22">
        <v>2</v>
      </c>
      <c r="AA806" s="22">
        <v>2</v>
      </c>
      <c r="AB806" s="22">
        <v>3</v>
      </c>
      <c r="AC806" s="22">
        <v>3</v>
      </c>
      <c r="AD806" s="22">
        <v>2</v>
      </c>
      <c r="AE806" s="46">
        <v>4</v>
      </c>
      <c r="AF806" s="46">
        <v>2</v>
      </c>
      <c r="AG806" s="46">
        <v>3</v>
      </c>
      <c r="AH806" s="46">
        <v>1</v>
      </c>
      <c r="AI806" s="16"/>
      <c r="AJ806" s="16"/>
    </row>
    <row r="807" spans="1:36" s="2" customFormat="1" ht="14.45" customHeight="1" x14ac:dyDescent="0.3">
      <c r="A807" s="44"/>
      <c r="B807" s="45" t="s">
        <v>120</v>
      </c>
      <c r="C807" s="22">
        <v>0</v>
      </c>
      <c r="D807" s="22">
        <v>0</v>
      </c>
      <c r="E807" s="22">
        <v>0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22">
        <v>0</v>
      </c>
      <c r="W807" s="22">
        <v>0</v>
      </c>
      <c r="X807" s="22">
        <v>0</v>
      </c>
      <c r="Y807" s="22">
        <v>0</v>
      </c>
      <c r="Z807" s="22">
        <v>0</v>
      </c>
      <c r="AA807" s="22">
        <v>0</v>
      </c>
      <c r="AB807" s="22">
        <v>0</v>
      </c>
      <c r="AC807" s="22">
        <v>0</v>
      </c>
      <c r="AD807" s="22">
        <v>0</v>
      </c>
      <c r="AE807" s="46">
        <v>3</v>
      </c>
      <c r="AF807" s="46">
        <v>1</v>
      </c>
      <c r="AG807" s="46">
        <v>1</v>
      </c>
      <c r="AH807" s="46">
        <v>0</v>
      </c>
      <c r="AI807" s="16"/>
      <c r="AJ807" s="16"/>
    </row>
    <row r="808" spans="1:36" s="2" customFormat="1" ht="14.45" customHeight="1" x14ac:dyDescent="0.3">
      <c r="A808" s="41" t="s">
        <v>84</v>
      </c>
      <c r="B808" s="29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42"/>
      <c r="AF808" s="42"/>
      <c r="AG808" s="42"/>
      <c r="AH808" s="42"/>
      <c r="AI808" s="16"/>
      <c r="AJ808" s="16"/>
    </row>
    <row r="809" spans="1:36" s="2" customFormat="1" ht="14.45" customHeight="1" x14ac:dyDescent="0.3">
      <c r="A809" s="44"/>
      <c r="B809" s="45" t="s">
        <v>6</v>
      </c>
      <c r="C809" s="22">
        <v>0</v>
      </c>
      <c r="D809" s="22">
        <v>0</v>
      </c>
      <c r="E809" s="22">
        <v>0</v>
      </c>
      <c r="F809" s="22">
        <v>0</v>
      </c>
      <c r="G809" s="22">
        <v>0</v>
      </c>
      <c r="H809" s="22">
        <v>0</v>
      </c>
      <c r="I809" s="22">
        <v>0</v>
      </c>
      <c r="J809" s="22">
        <v>0</v>
      </c>
      <c r="K809" s="22">
        <v>0</v>
      </c>
      <c r="L809" s="22">
        <v>0</v>
      </c>
      <c r="M809" s="22">
        <v>0</v>
      </c>
      <c r="N809" s="22">
        <v>0</v>
      </c>
      <c r="O809" s="22">
        <v>0</v>
      </c>
      <c r="P809" s="22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22">
        <v>77</v>
      </c>
      <c r="W809" s="22">
        <v>106</v>
      </c>
      <c r="X809" s="22">
        <v>131</v>
      </c>
      <c r="Y809" s="22">
        <v>121</v>
      </c>
      <c r="Z809" s="22">
        <v>131</v>
      </c>
      <c r="AA809" s="22">
        <v>129</v>
      </c>
      <c r="AB809" s="22">
        <v>121</v>
      </c>
      <c r="AC809" s="22">
        <v>120</v>
      </c>
      <c r="AD809" s="22">
        <v>102</v>
      </c>
      <c r="AE809" s="46">
        <v>82</v>
      </c>
      <c r="AF809" s="46">
        <v>56</v>
      </c>
      <c r="AG809" s="46">
        <v>45</v>
      </c>
      <c r="AH809" s="46">
        <v>31</v>
      </c>
      <c r="AI809" s="16"/>
      <c r="AJ809" s="16"/>
    </row>
    <row r="810" spans="1:36" s="2" customFormat="1" ht="14.45" customHeight="1" x14ac:dyDescent="0.3">
      <c r="A810" s="41"/>
      <c r="B810" s="29" t="s">
        <v>7</v>
      </c>
      <c r="C810" s="35">
        <v>0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  <c r="L810" s="35">
        <v>0</v>
      </c>
      <c r="M810" s="35">
        <v>0</v>
      </c>
      <c r="N810" s="35">
        <v>0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0</v>
      </c>
      <c r="U810" s="35">
        <v>0</v>
      </c>
      <c r="V810" s="35">
        <v>33</v>
      </c>
      <c r="W810" s="35">
        <v>245</v>
      </c>
      <c r="X810" s="35">
        <v>280</v>
      </c>
      <c r="Y810" s="35">
        <v>305</v>
      </c>
      <c r="Z810" s="35">
        <v>306</v>
      </c>
      <c r="AA810" s="35">
        <v>302</v>
      </c>
      <c r="AB810" s="35">
        <v>315</v>
      </c>
      <c r="AC810" s="35">
        <v>305</v>
      </c>
      <c r="AD810" s="35">
        <v>304</v>
      </c>
      <c r="AE810" s="42">
        <v>265</v>
      </c>
      <c r="AF810" s="42">
        <v>267</v>
      </c>
      <c r="AG810" s="42">
        <v>266</v>
      </c>
      <c r="AH810" s="42">
        <v>266</v>
      </c>
      <c r="AI810" s="16"/>
      <c r="AJ810" s="16"/>
    </row>
    <row r="811" spans="1:36" s="2" customFormat="1" ht="14.45" customHeight="1" x14ac:dyDescent="0.3">
      <c r="A811" s="44"/>
      <c r="B811" s="45" t="s">
        <v>1</v>
      </c>
      <c r="C811" s="22">
        <v>1656</v>
      </c>
      <c r="D811" s="22">
        <v>1823</v>
      </c>
      <c r="E811" s="22">
        <v>1971</v>
      </c>
      <c r="F811" s="22">
        <v>1868</v>
      </c>
      <c r="G811" s="22">
        <v>1919</v>
      </c>
      <c r="H811" s="22">
        <v>1984</v>
      </c>
      <c r="I811" s="22">
        <v>2089</v>
      </c>
      <c r="J811" s="22">
        <v>1946</v>
      </c>
      <c r="K811" s="22">
        <v>1895</v>
      </c>
      <c r="L811" s="22">
        <v>1900</v>
      </c>
      <c r="M811" s="22">
        <v>1961</v>
      </c>
      <c r="N811" s="22">
        <v>2011</v>
      </c>
      <c r="O811" s="22">
        <v>2045</v>
      </c>
      <c r="P811" s="22">
        <v>2194</v>
      </c>
      <c r="Q811" s="22">
        <v>1937</v>
      </c>
      <c r="R811" s="22">
        <v>2001</v>
      </c>
      <c r="S811" s="22">
        <v>1886</v>
      </c>
      <c r="T811" s="22">
        <v>1853</v>
      </c>
      <c r="U811" s="22">
        <v>1872</v>
      </c>
      <c r="V811" s="22">
        <v>1761</v>
      </c>
      <c r="W811" s="22">
        <v>1684</v>
      </c>
      <c r="X811" s="22">
        <v>1656</v>
      </c>
      <c r="Y811" s="22">
        <v>1534</v>
      </c>
      <c r="Z811" s="22">
        <v>1456</v>
      </c>
      <c r="AA811" s="22">
        <v>1359</v>
      </c>
      <c r="AB811" s="22">
        <v>1269</v>
      </c>
      <c r="AC811" s="22">
        <v>1236</v>
      </c>
      <c r="AD811" s="22">
        <v>1146</v>
      </c>
      <c r="AE811" s="46">
        <v>1068</v>
      </c>
      <c r="AF811" s="46">
        <v>1126</v>
      </c>
      <c r="AG811" s="46">
        <v>1067</v>
      </c>
      <c r="AH811" s="46">
        <v>998</v>
      </c>
      <c r="AI811" s="16"/>
      <c r="AJ811" s="16"/>
    </row>
    <row r="812" spans="1:36" s="2" customFormat="1" ht="14.45" customHeight="1" x14ac:dyDescent="0.3">
      <c r="A812" s="41"/>
      <c r="B812" s="29" t="s">
        <v>2</v>
      </c>
      <c r="C812" s="35">
        <v>0</v>
      </c>
      <c r="D812" s="35">
        <v>0</v>
      </c>
      <c r="E812" s="35">
        <v>0</v>
      </c>
      <c r="F812" s="35">
        <v>0</v>
      </c>
      <c r="G812" s="35">
        <v>0</v>
      </c>
      <c r="H812" s="35">
        <v>0</v>
      </c>
      <c r="I812" s="35">
        <v>0</v>
      </c>
      <c r="J812" s="35">
        <v>143</v>
      </c>
      <c r="K812" s="35">
        <v>176</v>
      </c>
      <c r="L812" s="35">
        <v>219</v>
      </c>
      <c r="M812" s="35">
        <v>233</v>
      </c>
      <c r="N812" s="35">
        <v>252</v>
      </c>
      <c r="O812" s="35">
        <v>265</v>
      </c>
      <c r="P812" s="35">
        <v>278</v>
      </c>
      <c r="Q812" s="35">
        <v>221</v>
      </c>
      <c r="R812" s="35">
        <v>288</v>
      </c>
      <c r="S812" s="35">
        <v>275</v>
      </c>
      <c r="T812" s="35">
        <v>304</v>
      </c>
      <c r="U812" s="35">
        <v>320</v>
      </c>
      <c r="V812" s="35">
        <v>286</v>
      </c>
      <c r="W812" s="35">
        <v>104</v>
      </c>
      <c r="X812" s="35">
        <v>115</v>
      </c>
      <c r="Y812" s="35">
        <v>77</v>
      </c>
      <c r="Z812" s="35">
        <v>123</v>
      </c>
      <c r="AA812" s="35">
        <v>127</v>
      </c>
      <c r="AB812" s="35">
        <v>90</v>
      </c>
      <c r="AC812" s="35">
        <v>84</v>
      </c>
      <c r="AD812" s="35">
        <v>62</v>
      </c>
      <c r="AE812" s="42">
        <v>73</v>
      </c>
      <c r="AF812" s="42">
        <v>58</v>
      </c>
      <c r="AG812" s="42">
        <v>39</v>
      </c>
      <c r="AH812" s="42">
        <v>26</v>
      </c>
      <c r="AI812" s="16"/>
      <c r="AJ812" s="16"/>
    </row>
    <row r="813" spans="1:36" s="2" customFormat="1" ht="14.45" customHeight="1" x14ac:dyDescent="0.3">
      <c r="A813" s="44"/>
      <c r="B813" s="45" t="s">
        <v>3</v>
      </c>
      <c r="C813" s="22">
        <v>0</v>
      </c>
      <c r="D813" s="22">
        <v>0</v>
      </c>
      <c r="E813" s="22">
        <v>0</v>
      </c>
      <c r="F813" s="22">
        <v>0</v>
      </c>
      <c r="G813" s="22">
        <v>0</v>
      </c>
      <c r="H813" s="22">
        <v>0</v>
      </c>
      <c r="I813" s="22">
        <v>0</v>
      </c>
      <c r="J813" s="22">
        <v>0</v>
      </c>
      <c r="K813" s="22">
        <v>0</v>
      </c>
      <c r="L813" s="22">
        <v>0</v>
      </c>
      <c r="M813" s="22">
        <v>0</v>
      </c>
      <c r="N813" s="22">
        <v>0</v>
      </c>
      <c r="O813" s="22">
        <v>0</v>
      </c>
      <c r="P813" s="22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22">
        <v>0</v>
      </c>
      <c r="W813" s="22">
        <v>0</v>
      </c>
      <c r="X813" s="22">
        <v>20</v>
      </c>
      <c r="Y813" s="22">
        <v>17</v>
      </c>
      <c r="Z813" s="22">
        <v>12</v>
      </c>
      <c r="AA813" s="22">
        <v>12</v>
      </c>
      <c r="AB813" s="22">
        <v>10</v>
      </c>
      <c r="AC813" s="22">
        <v>9</v>
      </c>
      <c r="AD813" s="22">
        <v>8</v>
      </c>
      <c r="AE813" s="46">
        <v>18</v>
      </c>
      <c r="AF813" s="46">
        <v>14</v>
      </c>
      <c r="AG813" s="46">
        <v>11</v>
      </c>
      <c r="AH813" s="46">
        <v>12</v>
      </c>
      <c r="AI813" s="16"/>
      <c r="AJ813" s="16"/>
    </row>
    <row r="814" spans="1:36" s="2" customFormat="1" ht="14.45" customHeight="1" x14ac:dyDescent="0.3">
      <c r="A814" s="41"/>
      <c r="B814" s="29" t="s">
        <v>4</v>
      </c>
      <c r="C814" s="35">
        <v>0</v>
      </c>
      <c r="D814" s="35">
        <v>0</v>
      </c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v>0</v>
      </c>
      <c r="T814" s="35">
        <v>0</v>
      </c>
      <c r="U814" s="35">
        <v>0</v>
      </c>
      <c r="V814" s="35">
        <v>0</v>
      </c>
      <c r="W814" s="35">
        <v>68</v>
      </c>
      <c r="X814" s="35">
        <v>131</v>
      </c>
      <c r="Y814" s="35">
        <v>153</v>
      </c>
      <c r="Z814" s="35">
        <v>144</v>
      </c>
      <c r="AA814" s="35">
        <v>158</v>
      </c>
      <c r="AB814" s="35">
        <v>202</v>
      </c>
      <c r="AC814" s="35">
        <v>262</v>
      </c>
      <c r="AD814" s="35">
        <v>328</v>
      </c>
      <c r="AE814" s="42">
        <v>367</v>
      </c>
      <c r="AF814" s="42">
        <v>399</v>
      </c>
      <c r="AG814" s="42">
        <v>420</v>
      </c>
      <c r="AH814" s="42">
        <v>435</v>
      </c>
      <c r="AI814" s="16"/>
      <c r="AJ814" s="16"/>
    </row>
    <row r="815" spans="1:36" s="2" customFormat="1" ht="14.45" customHeight="1" x14ac:dyDescent="0.3">
      <c r="A815" s="41"/>
      <c r="B815" s="29" t="s">
        <v>120</v>
      </c>
      <c r="C815" s="35">
        <v>0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  <c r="K815" s="35">
        <v>0</v>
      </c>
      <c r="L815" s="35">
        <v>0</v>
      </c>
      <c r="M815" s="35">
        <v>0</v>
      </c>
      <c r="N815" s="35">
        <v>0</v>
      </c>
      <c r="O815" s="35">
        <v>0</v>
      </c>
      <c r="P815" s="35">
        <v>0</v>
      </c>
      <c r="Q815" s="35">
        <v>0</v>
      </c>
      <c r="R815" s="35">
        <v>0</v>
      </c>
      <c r="S815" s="35">
        <v>0</v>
      </c>
      <c r="T815" s="35">
        <v>0</v>
      </c>
      <c r="U815" s="35">
        <v>0</v>
      </c>
      <c r="V815" s="35">
        <v>0</v>
      </c>
      <c r="W815" s="35">
        <v>0</v>
      </c>
      <c r="X815" s="35">
        <v>0</v>
      </c>
      <c r="Y815" s="35">
        <v>0</v>
      </c>
      <c r="Z815" s="35">
        <v>0</v>
      </c>
      <c r="AA815" s="35">
        <v>0</v>
      </c>
      <c r="AB815" s="35">
        <v>0</v>
      </c>
      <c r="AC815" s="35">
        <v>0</v>
      </c>
      <c r="AD815" s="35">
        <v>0</v>
      </c>
      <c r="AE815" s="42">
        <v>18</v>
      </c>
      <c r="AF815" s="42">
        <v>17</v>
      </c>
      <c r="AG815" s="42">
        <v>14</v>
      </c>
      <c r="AH815" s="42">
        <v>13</v>
      </c>
      <c r="AI815" s="16"/>
      <c r="AJ815" s="16"/>
    </row>
    <row r="816" spans="1:36" s="2" customFormat="1" ht="14.45" customHeight="1" x14ac:dyDescent="0.3">
      <c r="A816" s="44" t="s">
        <v>85</v>
      </c>
      <c r="B816" s="45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46"/>
      <c r="AF816" s="46"/>
      <c r="AG816" s="46"/>
      <c r="AH816" s="46"/>
      <c r="AI816" s="16"/>
      <c r="AJ816" s="16"/>
    </row>
    <row r="817" spans="1:36" s="2" customFormat="1" ht="14.45" customHeight="1" x14ac:dyDescent="0.3">
      <c r="A817" s="41"/>
      <c r="B817" s="29" t="s">
        <v>6</v>
      </c>
      <c r="C817" s="35">
        <v>0</v>
      </c>
      <c r="D817" s="35">
        <v>0</v>
      </c>
      <c r="E817" s="35">
        <v>0</v>
      </c>
      <c r="F817" s="35">
        <v>0</v>
      </c>
      <c r="G817" s="35">
        <v>0</v>
      </c>
      <c r="H817" s="35">
        <v>0</v>
      </c>
      <c r="I817" s="35">
        <v>0</v>
      </c>
      <c r="J817" s="35">
        <v>0</v>
      </c>
      <c r="K817" s="35">
        <v>0</v>
      </c>
      <c r="L817" s="35">
        <v>0</v>
      </c>
      <c r="M817" s="35">
        <v>0</v>
      </c>
      <c r="N817" s="35">
        <v>0</v>
      </c>
      <c r="O817" s="35">
        <v>0</v>
      </c>
      <c r="P817" s="35">
        <v>0</v>
      </c>
      <c r="Q817" s="35">
        <v>0</v>
      </c>
      <c r="R817" s="35">
        <v>0</v>
      </c>
      <c r="S817" s="35">
        <v>0</v>
      </c>
      <c r="T817" s="35">
        <v>0</v>
      </c>
      <c r="U817" s="35">
        <v>0</v>
      </c>
      <c r="V817" s="35">
        <v>1</v>
      </c>
      <c r="W817" s="35">
        <v>1</v>
      </c>
      <c r="X817" s="35">
        <v>2</v>
      </c>
      <c r="Y817" s="35">
        <v>1</v>
      </c>
      <c r="Z817" s="35">
        <v>2</v>
      </c>
      <c r="AA817" s="35">
        <v>2</v>
      </c>
      <c r="AB817" s="35">
        <v>2</v>
      </c>
      <c r="AC817" s="35">
        <v>2</v>
      </c>
      <c r="AD817" s="35">
        <v>2</v>
      </c>
      <c r="AE817" s="42">
        <v>1</v>
      </c>
      <c r="AF817" s="42">
        <v>1</v>
      </c>
      <c r="AG817" s="42">
        <v>1</v>
      </c>
      <c r="AH817" s="42">
        <v>0</v>
      </c>
      <c r="AI817" s="16"/>
      <c r="AJ817" s="16"/>
    </row>
    <row r="818" spans="1:36" s="2" customFormat="1" ht="14.45" customHeight="1" x14ac:dyDescent="0.3">
      <c r="A818" s="44"/>
      <c r="B818" s="45" t="s">
        <v>7</v>
      </c>
      <c r="C818" s="22">
        <v>0</v>
      </c>
      <c r="D818" s="22">
        <v>0</v>
      </c>
      <c r="E818" s="22">
        <v>0</v>
      </c>
      <c r="F818" s="22">
        <v>0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22">
        <v>3</v>
      </c>
      <c r="W818" s="22">
        <v>12</v>
      </c>
      <c r="X818" s="22">
        <v>19</v>
      </c>
      <c r="Y818" s="22">
        <v>19</v>
      </c>
      <c r="Z818" s="22">
        <v>18</v>
      </c>
      <c r="AA818" s="22">
        <v>19</v>
      </c>
      <c r="AB818" s="22">
        <v>15</v>
      </c>
      <c r="AC818" s="22">
        <v>15</v>
      </c>
      <c r="AD818" s="22">
        <v>13</v>
      </c>
      <c r="AE818" s="46">
        <v>10</v>
      </c>
      <c r="AF818" s="46">
        <v>8</v>
      </c>
      <c r="AG818" s="46">
        <v>7</v>
      </c>
      <c r="AH818" s="46">
        <v>7</v>
      </c>
      <c r="AI818" s="16"/>
      <c r="AJ818" s="16"/>
    </row>
    <row r="819" spans="1:36" s="2" customFormat="1" ht="14.45" customHeight="1" x14ac:dyDescent="0.3">
      <c r="A819" s="41"/>
      <c r="B819" s="29" t="s">
        <v>1</v>
      </c>
      <c r="C819" s="35">
        <v>149</v>
      </c>
      <c r="D819" s="35">
        <v>167</v>
      </c>
      <c r="E819" s="35">
        <v>154</v>
      </c>
      <c r="F819" s="35">
        <v>138</v>
      </c>
      <c r="G819" s="35">
        <v>144</v>
      </c>
      <c r="H819" s="35">
        <v>150</v>
      </c>
      <c r="I819" s="35">
        <v>156</v>
      </c>
      <c r="J819" s="35">
        <v>131</v>
      </c>
      <c r="K819" s="35">
        <v>129</v>
      </c>
      <c r="L819" s="35">
        <v>130</v>
      </c>
      <c r="M819" s="35">
        <v>124</v>
      </c>
      <c r="N819" s="35">
        <v>126</v>
      </c>
      <c r="O819" s="35">
        <v>126</v>
      </c>
      <c r="P819" s="35">
        <v>128</v>
      </c>
      <c r="Q819" s="35">
        <v>114</v>
      </c>
      <c r="R819" s="35">
        <v>106</v>
      </c>
      <c r="S819" s="35">
        <v>99</v>
      </c>
      <c r="T819" s="35">
        <v>89</v>
      </c>
      <c r="U819" s="35">
        <v>74</v>
      </c>
      <c r="V819" s="35">
        <v>74</v>
      </c>
      <c r="W819" s="35">
        <v>72</v>
      </c>
      <c r="X819" s="35">
        <v>63</v>
      </c>
      <c r="Y819" s="35">
        <v>56</v>
      </c>
      <c r="Z819" s="35">
        <v>47</v>
      </c>
      <c r="AA819" s="35">
        <v>47</v>
      </c>
      <c r="AB819" s="35">
        <v>48</v>
      </c>
      <c r="AC819" s="35">
        <v>55</v>
      </c>
      <c r="AD819" s="35">
        <v>42</v>
      </c>
      <c r="AE819" s="42">
        <v>40</v>
      </c>
      <c r="AF819" s="42">
        <v>36</v>
      </c>
      <c r="AG819" s="42">
        <v>30</v>
      </c>
      <c r="AH819" s="42">
        <v>28</v>
      </c>
      <c r="AI819" s="16"/>
      <c r="AJ819" s="16"/>
    </row>
    <row r="820" spans="1:36" s="2" customFormat="1" ht="14.45" customHeight="1" x14ac:dyDescent="0.3">
      <c r="A820" s="44"/>
      <c r="B820" s="45" t="s">
        <v>2</v>
      </c>
      <c r="C820" s="22">
        <v>0</v>
      </c>
      <c r="D820" s="22">
        <v>0</v>
      </c>
      <c r="E820" s="22">
        <v>0</v>
      </c>
      <c r="F820" s="22">
        <v>0</v>
      </c>
      <c r="G820" s="22">
        <v>0</v>
      </c>
      <c r="H820" s="22">
        <v>0</v>
      </c>
      <c r="I820" s="22">
        <v>0</v>
      </c>
      <c r="J820" s="22">
        <v>16</v>
      </c>
      <c r="K820" s="22">
        <v>24</v>
      </c>
      <c r="L820" s="22">
        <v>30</v>
      </c>
      <c r="M820" s="22">
        <v>31</v>
      </c>
      <c r="N820" s="22">
        <v>28</v>
      </c>
      <c r="O820" s="22">
        <v>33</v>
      </c>
      <c r="P820" s="22">
        <v>33</v>
      </c>
      <c r="Q820" s="22">
        <v>25</v>
      </c>
      <c r="R820" s="22">
        <v>30</v>
      </c>
      <c r="S820" s="22">
        <v>27</v>
      </c>
      <c r="T820" s="22">
        <v>28</v>
      </c>
      <c r="U820" s="22">
        <v>27</v>
      </c>
      <c r="V820" s="22">
        <v>20</v>
      </c>
      <c r="W820" s="22">
        <v>9</v>
      </c>
      <c r="X820" s="22">
        <v>3</v>
      </c>
      <c r="Y820" s="22">
        <v>3</v>
      </c>
      <c r="Z820" s="22">
        <v>4</v>
      </c>
      <c r="AA820" s="22">
        <v>2</v>
      </c>
      <c r="AB820" s="22">
        <v>2</v>
      </c>
      <c r="AC820" s="22">
        <v>2</v>
      </c>
      <c r="AD820" s="22">
        <v>1</v>
      </c>
      <c r="AE820" s="46">
        <v>1</v>
      </c>
      <c r="AF820" s="46">
        <v>2</v>
      </c>
      <c r="AG820" s="46">
        <v>1</v>
      </c>
      <c r="AH820" s="46">
        <v>1</v>
      </c>
      <c r="AI820" s="16"/>
      <c r="AJ820" s="16"/>
    </row>
    <row r="821" spans="1:36" s="2" customFormat="1" ht="14.45" customHeight="1" x14ac:dyDescent="0.3">
      <c r="A821" s="41"/>
      <c r="B821" s="29" t="s">
        <v>3</v>
      </c>
      <c r="C821" s="35">
        <v>0</v>
      </c>
      <c r="D821" s="35">
        <v>0</v>
      </c>
      <c r="E821" s="35">
        <v>0</v>
      </c>
      <c r="F821" s="35">
        <v>0</v>
      </c>
      <c r="G821" s="35">
        <v>0</v>
      </c>
      <c r="H821" s="35">
        <v>0</v>
      </c>
      <c r="I821" s="35">
        <v>0</v>
      </c>
      <c r="J821" s="35">
        <v>0</v>
      </c>
      <c r="K821" s="35">
        <v>0</v>
      </c>
      <c r="L821" s="35">
        <v>0</v>
      </c>
      <c r="M821" s="35">
        <v>0</v>
      </c>
      <c r="N821" s="35">
        <v>0</v>
      </c>
      <c r="O821" s="35">
        <v>0</v>
      </c>
      <c r="P821" s="35">
        <v>0</v>
      </c>
      <c r="Q821" s="35">
        <v>0</v>
      </c>
      <c r="R821" s="35">
        <v>0</v>
      </c>
      <c r="S821" s="35">
        <v>0</v>
      </c>
      <c r="T821" s="35">
        <v>0</v>
      </c>
      <c r="U821" s="35">
        <v>0</v>
      </c>
      <c r="V821" s="35">
        <v>0</v>
      </c>
      <c r="W821" s="35">
        <v>0</v>
      </c>
      <c r="X821" s="35">
        <v>1</v>
      </c>
      <c r="Y821" s="35">
        <v>0</v>
      </c>
      <c r="Z821" s="35">
        <v>0</v>
      </c>
      <c r="AA821" s="35">
        <v>0</v>
      </c>
      <c r="AB821" s="35">
        <v>0</v>
      </c>
      <c r="AC821" s="35">
        <v>0</v>
      </c>
      <c r="AD821" s="35">
        <v>0</v>
      </c>
      <c r="AE821" s="42">
        <v>0</v>
      </c>
      <c r="AF821" s="42">
        <v>0</v>
      </c>
      <c r="AG821" s="42">
        <v>0</v>
      </c>
      <c r="AH821" s="42">
        <v>0</v>
      </c>
      <c r="AI821" s="16"/>
      <c r="AJ821" s="16"/>
    </row>
    <row r="822" spans="1:36" s="2" customFormat="1" ht="14.45" customHeight="1" x14ac:dyDescent="0.3">
      <c r="A822" s="44"/>
      <c r="B822" s="45" t="s">
        <v>4</v>
      </c>
      <c r="C822" s="22">
        <v>0</v>
      </c>
      <c r="D822" s="22">
        <v>0</v>
      </c>
      <c r="E822" s="22">
        <v>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22">
        <v>0</v>
      </c>
      <c r="W822" s="22">
        <v>1</v>
      </c>
      <c r="X822" s="22">
        <v>5</v>
      </c>
      <c r="Y822" s="22">
        <v>6</v>
      </c>
      <c r="Z822" s="22">
        <v>4</v>
      </c>
      <c r="AA822" s="22">
        <v>4</v>
      </c>
      <c r="AB822" s="22">
        <v>8</v>
      </c>
      <c r="AC822" s="22">
        <v>9</v>
      </c>
      <c r="AD822" s="22">
        <v>10</v>
      </c>
      <c r="AE822" s="46">
        <v>10</v>
      </c>
      <c r="AF822" s="46">
        <v>10</v>
      </c>
      <c r="AG822" s="46">
        <v>13</v>
      </c>
      <c r="AH822" s="46">
        <v>12</v>
      </c>
      <c r="AI822" s="16"/>
      <c r="AJ822" s="16"/>
    </row>
    <row r="823" spans="1:36" s="2" customFormat="1" ht="14.45" customHeight="1" x14ac:dyDescent="0.3">
      <c r="A823" s="44"/>
      <c r="B823" s="45" t="s">
        <v>120</v>
      </c>
      <c r="C823" s="22">
        <v>0</v>
      </c>
      <c r="D823" s="22">
        <v>0</v>
      </c>
      <c r="E823" s="22">
        <v>0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22">
        <v>0</v>
      </c>
      <c r="W823" s="22">
        <v>0</v>
      </c>
      <c r="X823" s="22">
        <v>0</v>
      </c>
      <c r="Y823" s="22">
        <v>0</v>
      </c>
      <c r="Z823" s="22">
        <v>0</v>
      </c>
      <c r="AA823" s="22">
        <v>0</v>
      </c>
      <c r="AB823" s="22">
        <v>0</v>
      </c>
      <c r="AC823" s="22">
        <v>0</v>
      </c>
      <c r="AD823" s="22">
        <v>0</v>
      </c>
      <c r="AE823" s="46">
        <v>0</v>
      </c>
      <c r="AF823" s="46">
        <v>0</v>
      </c>
      <c r="AG823" s="46">
        <v>0</v>
      </c>
      <c r="AH823" s="46">
        <v>0</v>
      </c>
      <c r="AI823" s="16"/>
      <c r="AJ823" s="16"/>
    </row>
    <row r="824" spans="1:36" s="2" customFormat="1" ht="14.45" customHeight="1" x14ac:dyDescent="0.3">
      <c r="A824" s="41" t="s">
        <v>86</v>
      </c>
      <c r="B824" s="29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42"/>
      <c r="AF824" s="42"/>
      <c r="AG824" s="42"/>
      <c r="AH824" s="42"/>
      <c r="AI824" s="16"/>
      <c r="AJ824" s="16"/>
    </row>
    <row r="825" spans="1:36" s="2" customFormat="1" ht="14.45" customHeight="1" x14ac:dyDescent="0.3">
      <c r="A825" s="44"/>
      <c r="B825" s="45" t="s">
        <v>6</v>
      </c>
      <c r="C825" s="22">
        <v>0</v>
      </c>
      <c r="D825" s="22">
        <v>0</v>
      </c>
      <c r="E825" s="22">
        <v>0</v>
      </c>
      <c r="F825" s="22">
        <v>0</v>
      </c>
      <c r="G825" s="22">
        <v>0</v>
      </c>
      <c r="H825" s="22">
        <v>0</v>
      </c>
      <c r="I825" s="22">
        <v>0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22">
        <v>0</v>
      </c>
      <c r="W825" s="22">
        <v>0</v>
      </c>
      <c r="X825" s="22">
        <v>0</v>
      </c>
      <c r="Y825" s="22">
        <v>0</v>
      </c>
      <c r="Z825" s="22">
        <v>2</v>
      </c>
      <c r="AA825" s="22">
        <v>2</v>
      </c>
      <c r="AB825" s="22">
        <v>2</v>
      </c>
      <c r="AC825" s="22">
        <v>2</v>
      </c>
      <c r="AD825" s="22">
        <v>2</v>
      </c>
      <c r="AE825" s="46">
        <v>2</v>
      </c>
      <c r="AF825" s="46">
        <v>2</v>
      </c>
      <c r="AG825" s="46">
        <v>1</v>
      </c>
      <c r="AH825" s="46">
        <v>1</v>
      </c>
      <c r="AI825" s="16"/>
      <c r="AJ825" s="16"/>
    </row>
    <row r="826" spans="1:36" s="2" customFormat="1" ht="14.45" customHeight="1" x14ac:dyDescent="0.3">
      <c r="A826" s="41"/>
      <c r="B826" s="29" t="s">
        <v>7</v>
      </c>
      <c r="C826" s="35">
        <v>0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5">
        <v>0</v>
      </c>
      <c r="V826" s="35">
        <v>0</v>
      </c>
      <c r="W826" s="35">
        <v>0</v>
      </c>
      <c r="X826" s="35">
        <v>8</v>
      </c>
      <c r="Y826" s="35">
        <v>9</v>
      </c>
      <c r="Z826" s="35">
        <v>20</v>
      </c>
      <c r="AA826" s="35">
        <v>37</v>
      </c>
      <c r="AB826" s="35">
        <v>43</v>
      </c>
      <c r="AC826" s="35">
        <v>57</v>
      </c>
      <c r="AD826" s="35">
        <v>63</v>
      </c>
      <c r="AE826" s="42">
        <v>61</v>
      </c>
      <c r="AF826" s="42">
        <v>58</v>
      </c>
      <c r="AG826" s="42">
        <v>65</v>
      </c>
      <c r="AH826" s="42">
        <v>76</v>
      </c>
      <c r="AI826" s="16"/>
      <c r="AJ826" s="16"/>
    </row>
    <row r="827" spans="1:36" s="2" customFormat="1" ht="14.45" customHeight="1" x14ac:dyDescent="0.3">
      <c r="A827" s="44"/>
      <c r="B827" s="45" t="s">
        <v>1</v>
      </c>
      <c r="C827" s="22">
        <v>0</v>
      </c>
      <c r="D827" s="22">
        <v>0</v>
      </c>
      <c r="E827" s="22">
        <v>0</v>
      </c>
      <c r="F827" s="22">
        <v>0</v>
      </c>
      <c r="G827" s="22">
        <v>0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22">
        <v>0</v>
      </c>
      <c r="W827" s="22">
        <v>0</v>
      </c>
      <c r="X827" s="22">
        <v>8</v>
      </c>
      <c r="Y827" s="22">
        <v>8</v>
      </c>
      <c r="Z827" s="22">
        <v>53</v>
      </c>
      <c r="AA827" s="22">
        <v>97</v>
      </c>
      <c r="AB827" s="22">
        <v>152</v>
      </c>
      <c r="AC827" s="22">
        <v>185</v>
      </c>
      <c r="AD827" s="22">
        <v>222</v>
      </c>
      <c r="AE827" s="46">
        <v>242</v>
      </c>
      <c r="AF827" s="46">
        <v>277</v>
      </c>
      <c r="AG827" s="46">
        <v>294</v>
      </c>
      <c r="AH827" s="46">
        <v>313</v>
      </c>
      <c r="AI827" s="16"/>
      <c r="AJ827" s="16"/>
    </row>
    <row r="828" spans="1:36" s="2" customFormat="1" ht="14.45" customHeight="1" x14ac:dyDescent="0.3">
      <c r="A828" s="41"/>
      <c r="B828" s="29" t="s">
        <v>2</v>
      </c>
      <c r="C828" s="35">
        <v>0</v>
      </c>
      <c r="D828" s="35">
        <v>0</v>
      </c>
      <c r="E828" s="35">
        <v>0</v>
      </c>
      <c r="F828" s="35">
        <v>0</v>
      </c>
      <c r="G828" s="35">
        <v>0</v>
      </c>
      <c r="H828" s="35">
        <v>0</v>
      </c>
      <c r="I828" s="35">
        <v>0</v>
      </c>
      <c r="J828" s="35">
        <v>0</v>
      </c>
      <c r="K828" s="35">
        <v>0</v>
      </c>
      <c r="L828" s="35">
        <v>0</v>
      </c>
      <c r="M828" s="35">
        <v>0</v>
      </c>
      <c r="N828" s="35">
        <v>0</v>
      </c>
      <c r="O828" s="35">
        <v>0</v>
      </c>
      <c r="P828" s="35">
        <v>0</v>
      </c>
      <c r="Q828" s="35">
        <v>0</v>
      </c>
      <c r="R828" s="35">
        <v>0</v>
      </c>
      <c r="S828" s="35">
        <v>0</v>
      </c>
      <c r="T828" s="35">
        <v>0</v>
      </c>
      <c r="U828" s="35">
        <v>0</v>
      </c>
      <c r="V828" s="35">
        <v>0</v>
      </c>
      <c r="W828" s="35">
        <v>0</v>
      </c>
      <c r="X828" s="35">
        <v>1</v>
      </c>
      <c r="Y828" s="35">
        <v>0</v>
      </c>
      <c r="Z828" s="35">
        <v>2</v>
      </c>
      <c r="AA828" s="35">
        <v>6</v>
      </c>
      <c r="AB828" s="35">
        <v>5</v>
      </c>
      <c r="AC828" s="35">
        <v>5</v>
      </c>
      <c r="AD828" s="35">
        <v>5</v>
      </c>
      <c r="AE828" s="42">
        <v>3</v>
      </c>
      <c r="AF828" s="42">
        <v>1</v>
      </c>
      <c r="AG828" s="42">
        <v>0</v>
      </c>
      <c r="AH828" s="42">
        <v>1</v>
      </c>
      <c r="AI828" s="16"/>
      <c r="AJ828" s="16"/>
    </row>
    <row r="829" spans="1:36" s="2" customFormat="1" ht="14.45" customHeight="1" x14ac:dyDescent="0.3">
      <c r="A829" s="44"/>
      <c r="B829" s="45" t="s">
        <v>3</v>
      </c>
      <c r="C829" s="22">
        <v>0</v>
      </c>
      <c r="D829" s="22">
        <v>0</v>
      </c>
      <c r="E829" s="22">
        <v>0</v>
      </c>
      <c r="F829" s="22">
        <v>0</v>
      </c>
      <c r="G829" s="22">
        <v>0</v>
      </c>
      <c r="H829" s="22">
        <v>0</v>
      </c>
      <c r="I829" s="22">
        <v>0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2">
        <v>0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  <c r="W829" s="22">
        <v>0</v>
      </c>
      <c r="X829" s="22">
        <v>0</v>
      </c>
      <c r="Y829" s="22">
        <v>0</v>
      </c>
      <c r="Z829" s="22">
        <v>0</v>
      </c>
      <c r="AA829" s="22">
        <v>0</v>
      </c>
      <c r="AB829" s="22">
        <v>0</v>
      </c>
      <c r="AC829" s="22">
        <v>0</v>
      </c>
      <c r="AD829" s="22">
        <v>0</v>
      </c>
      <c r="AE829" s="46">
        <v>5</v>
      </c>
      <c r="AF829" s="46">
        <v>5</v>
      </c>
      <c r="AG829" s="46">
        <v>6</v>
      </c>
      <c r="AH829" s="46">
        <v>6</v>
      </c>
      <c r="AI829" s="16"/>
      <c r="AJ829" s="16"/>
    </row>
    <row r="830" spans="1:36" s="2" customFormat="1" ht="14.45" customHeight="1" x14ac:dyDescent="0.3">
      <c r="A830" s="41"/>
      <c r="B830" s="29" t="s">
        <v>4</v>
      </c>
      <c r="C830" s="35">
        <v>0</v>
      </c>
      <c r="D830" s="35">
        <v>0</v>
      </c>
      <c r="E830" s="35">
        <v>0</v>
      </c>
      <c r="F830" s="35">
        <v>0</v>
      </c>
      <c r="G830" s="35">
        <v>0</v>
      </c>
      <c r="H830" s="35">
        <v>0</v>
      </c>
      <c r="I830" s="35">
        <v>0</v>
      </c>
      <c r="J830" s="35">
        <v>0</v>
      </c>
      <c r="K830" s="35">
        <v>0</v>
      </c>
      <c r="L830" s="35">
        <v>0</v>
      </c>
      <c r="M830" s="35">
        <v>0</v>
      </c>
      <c r="N830" s="35">
        <v>0</v>
      </c>
      <c r="O830" s="35">
        <v>0</v>
      </c>
      <c r="P830" s="35">
        <v>0</v>
      </c>
      <c r="Q830" s="35">
        <v>0</v>
      </c>
      <c r="R830" s="35">
        <v>0</v>
      </c>
      <c r="S830" s="35">
        <v>0</v>
      </c>
      <c r="T830" s="35">
        <v>0</v>
      </c>
      <c r="U830" s="35">
        <v>0</v>
      </c>
      <c r="V830" s="35">
        <v>0</v>
      </c>
      <c r="W830" s="35">
        <v>0</v>
      </c>
      <c r="X830" s="35">
        <v>0</v>
      </c>
      <c r="Y830" s="35">
        <v>0</v>
      </c>
      <c r="Z830" s="35">
        <v>0</v>
      </c>
      <c r="AA830" s="35">
        <v>10</v>
      </c>
      <c r="AB830" s="35">
        <v>33</v>
      </c>
      <c r="AC830" s="35">
        <v>66</v>
      </c>
      <c r="AD830" s="35">
        <v>102</v>
      </c>
      <c r="AE830" s="42">
        <v>128</v>
      </c>
      <c r="AF830" s="42">
        <v>144</v>
      </c>
      <c r="AG830" s="42">
        <v>164</v>
      </c>
      <c r="AH830" s="42">
        <v>178</v>
      </c>
      <c r="AI830" s="16"/>
      <c r="AJ830" s="16"/>
    </row>
    <row r="831" spans="1:36" s="2" customFormat="1" ht="14.45" customHeight="1" x14ac:dyDescent="0.3">
      <c r="A831" s="41"/>
      <c r="B831" s="29" t="s">
        <v>120</v>
      </c>
      <c r="C831" s="35">
        <v>0</v>
      </c>
      <c r="D831" s="35">
        <v>0</v>
      </c>
      <c r="E831" s="35">
        <v>0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  <c r="K831" s="35">
        <v>0</v>
      </c>
      <c r="L831" s="35">
        <v>0</v>
      </c>
      <c r="M831" s="35">
        <v>0</v>
      </c>
      <c r="N831" s="35">
        <v>0</v>
      </c>
      <c r="O831" s="35">
        <v>0</v>
      </c>
      <c r="P831" s="35">
        <v>0</v>
      </c>
      <c r="Q831" s="35">
        <v>0</v>
      </c>
      <c r="R831" s="35">
        <v>0</v>
      </c>
      <c r="S831" s="35">
        <v>0</v>
      </c>
      <c r="T831" s="35">
        <v>0</v>
      </c>
      <c r="U831" s="35">
        <v>0</v>
      </c>
      <c r="V831" s="35">
        <v>0</v>
      </c>
      <c r="W831" s="35">
        <v>0</v>
      </c>
      <c r="X831" s="35">
        <v>0</v>
      </c>
      <c r="Y831" s="35">
        <v>0</v>
      </c>
      <c r="Z831" s="35">
        <v>0</v>
      </c>
      <c r="AA831" s="35">
        <v>0</v>
      </c>
      <c r="AB831" s="35">
        <v>0</v>
      </c>
      <c r="AC831" s="35">
        <v>0</v>
      </c>
      <c r="AD831" s="35">
        <v>0</v>
      </c>
      <c r="AE831" s="42">
        <v>9</v>
      </c>
      <c r="AF831" s="42">
        <v>9</v>
      </c>
      <c r="AG831" s="42">
        <v>7</v>
      </c>
      <c r="AH831" s="42">
        <v>6</v>
      </c>
      <c r="AI831" s="16"/>
      <c r="AJ831" s="16"/>
    </row>
    <row r="832" spans="1:36" s="2" customFormat="1" ht="14.45" customHeight="1" x14ac:dyDescent="0.3">
      <c r="A832" s="44" t="s">
        <v>18</v>
      </c>
      <c r="B832" s="45"/>
      <c r="C832" s="22">
        <f t="shared" ref="C832:Z832" si="303">C801+C809+C817+C825</f>
        <v>0</v>
      </c>
      <c r="D832" s="22">
        <f t="shared" si="303"/>
        <v>0</v>
      </c>
      <c r="E832" s="22">
        <f t="shared" si="303"/>
        <v>0</v>
      </c>
      <c r="F832" s="22">
        <f t="shared" si="303"/>
        <v>0</v>
      </c>
      <c r="G832" s="22">
        <f t="shared" si="303"/>
        <v>0</v>
      </c>
      <c r="H832" s="22">
        <f t="shared" si="303"/>
        <v>0</v>
      </c>
      <c r="I832" s="22">
        <f t="shared" si="303"/>
        <v>0</v>
      </c>
      <c r="J832" s="22">
        <f t="shared" si="303"/>
        <v>0</v>
      </c>
      <c r="K832" s="22">
        <f t="shared" si="303"/>
        <v>0</v>
      </c>
      <c r="L832" s="22">
        <f t="shared" si="303"/>
        <v>0</v>
      </c>
      <c r="M832" s="22">
        <f t="shared" si="303"/>
        <v>0</v>
      </c>
      <c r="N832" s="22">
        <f t="shared" si="303"/>
        <v>0</v>
      </c>
      <c r="O832" s="22">
        <f t="shared" si="303"/>
        <v>0</v>
      </c>
      <c r="P832" s="22">
        <f t="shared" si="303"/>
        <v>0</v>
      </c>
      <c r="Q832" s="22">
        <f t="shared" si="303"/>
        <v>0</v>
      </c>
      <c r="R832" s="22">
        <f t="shared" si="303"/>
        <v>0</v>
      </c>
      <c r="S832" s="22">
        <f t="shared" si="303"/>
        <v>0</v>
      </c>
      <c r="T832" s="22">
        <f t="shared" si="303"/>
        <v>0</v>
      </c>
      <c r="U832" s="22">
        <f t="shared" si="303"/>
        <v>0</v>
      </c>
      <c r="V832" s="22">
        <f t="shared" si="303"/>
        <v>81</v>
      </c>
      <c r="W832" s="22">
        <f t="shared" si="303"/>
        <v>114</v>
      </c>
      <c r="X832" s="22">
        <f t="shared" si="303"/>
        <v>140</v>
      </c>
      <c r="Y832" s="22">
        <f t="shared" si="303"/>
        <v>128</v>
      </c>
      <c r="Z832" s="22">
        <f t="shared" si="303"/>
        <v>143</v>
      </c>
      <c r="AA832" s="22">
        <f t="shared" ref="AA832:AC837" si="304">SUM(AA801+AA809+AA817+AA825)</f>
        <v>140</v>
      </c>
      <c r="AB832" s="22">
        <f t="shared" si="304"/>
        <v>132</v>
      </c>
      <c r="AC832" s="22">
        <f t="shared" si="304"/>
        <v>131</v>
      </c>
      <c r="AD832" s="22">
        <f t="shared" ref="AD832:AE832" si="305">SUM(AD801+AD809+AD817+AD825)</f>
        <v>113</v>
      </c>
      <c r="AE832" s="46">
        <f t="shared" si="305"/>
        <v>88</v>
      </c>
      <c r="AF832" s="46">
        <f t="shared" ref="AF832:AH832" si="306">SUM(AF801+AF809+AF817+AF825)</f>
        <v>60</v>
      </c>
      <c r="AG832" s="46">
        <f t="shared" ref="AG832" si="307">SUM(AG801+AG809+AG817+AG825)</f>
        <v>49</v>
      </c>
      <c r="AH832" s="46">
        <f t="shared" si="306"/>
        <v>33</v>
      </c>
      <c r="AI832" s="42"/>
      <c r="AJ832" s="68"/>
    </row>
    <row r="833" spans="1:36" s="2" customFormat="1" ht="14.45" customHeight="1" x14ac:dyDescent="0.3">
      <c r="A833" s="41" t="s">
        <v>19</v>
      </c>
      <c r="B833" s="29"/>
      <c r="C833" s="35">
        <f t="shared" ref="C833:C838" si="308">C802+C810+C818+C826</f>
        <v>0</v>
      </c>
      <c r="D833" s="35">
        <f t="shared" ref="D833:R833" si="309">D802+D810+D818+D826</f>
        <v>0</v>
      </c>
      <c r="E833" s="35">
        <f t="shared" si="309"/>
        <v>0</v>
      </c>
      <c r="F833" s="35">
        <f t="shared" si="309"/>
        <v>0</v>
      </c>
      <c r="G833" s="35">
        <f t="shared" si="309"/>
        <v>0</v>
      </c>
      <c r="H833" s="35">
        <f t="shared" si="309"/>
        <v>0</v>
      </c>
      <c r="I833" s="35">
        <f t="shared" si="309"/>
        <v>0</v>
      </c>
      <c r="J833" s="35">
        <f t="shared" si="309"/>
        <v>0</v>
      </c>
      <c r="K833" s="35">
        <f t="shared" si="309"/>
        <v>0</v>
      </c>
      <c r="L833" s="35">
        <f t="shared" si="309"/>
        <v>0</v>
      </c>
      <c r="M833" s="35">
        <f t="shared" si="309"/>
        <v>0</v>
      </c>
      <c r="N833" s="35">
        <f t="shared" si="309"/>
        <v>0</v>
      </c>
      <c r="O833" s="35">
        <f t="shared" si="309"/>
        <v>0</v>
      </c>
      <c r="P833" s="35">
        <f t="shared" si="309"/>
        <v>0</v>
      </c>
      <c r="Q833" s="35">
        <f t="shared" si="309"/>
        <v>0</v>
      </c>
      <c r="R833" s="35">
        <f t="shared" si="309"/>
        <v>0</v>
      </c>
      <c r="S833" s="35">
        <f t="shared" ref="S833:Z837" si="310">S802+S810+S818+S826</f>
        <v>0</v>
      </c>
      <c r="T833" s="35">
        <f t="shared" si="310"/>
        <v>0</v>
      </c>
      <c r="U833" s="35">
        <f t="shared" si="310"/>
        <v>0</v>
      </c>
      <c r="V833" s="35">
        <f t="shared" si="310"/>
        <v>37</v>
      </c>
      <c r="W833" s="35">
        <f t="shared" si="310"/>
        <v>267</v>
      </c>
      <c r="X833" s="35">
        <f t="shared" si="310"/>
        <v>319</v>
      </c>
      <c r="Y833" s="35">
        <f t="shared" si="310"/>
        <v>348</v>
      </c>
      <c r="Z833" s="35">
        <f t="shared" si="310"/>
        <v>359</v>
      </c>
      <c r="AA833" s="35">
        <f t="shared" si="304"/>
        <v>374</v>
      </c>
      <c r="AB833" s="35">
        <f t="shared" si="304"/>
        <v>390</v>
      </c>
      <c r="AC833" s="35">
        <f t="shared" si="304"/>
        <v>393</v>
      </c>
      <c r="AD833" s="35">
        <f>SUM(AD802+AD810+AD818+AD826)</f>
        <v>390</v>
      </c>
      <c r="AE833" s="42">
        <f t="shared" ref="AE833:AH833" si="311">SUM(AE802+AE810+AE818+AE826)</f>
        <v>346</v>
      </c>
      <c r="AF833" s="42">
        <f t="shared" ref="AF833:AG833" si="312">SUM(AF802+AF810+AF818+AF826)</f>
        <v>339</v>
      </c>
      <c r="AG833" s="42">
        <f t="shared" si="312"/>
        <v>344</v>
      </c>
      <c r="AH833" s="42">
        <f t="shared" si="311"/>
        <v>350</v>
      </c>
      <c r="AI833" s="42"/>
      <c r="AJ833" s="68"/>
    </row>
    <row r="834" spans="1:36" s="2" customFormat="1" ht="14.45" customHeight="1" x14ac:dyDescent="0.3">
      <c r="A834" s="44" t="s">
        <v>20</v>
      </c>
      <c r="B834" s="45"/>
      <c r="C834" s="22">
        <f t="shared" si="308"/>
        <v>1847</v>
      </c>
      <c r="D834" s="22">
        <f t="shared" ref="D834:R834" si="313">D803+D811+D819+D827</f>
        <v>2025</v>
      </c>
      <c r="E834" s="22">
        <f t="shared" si="313"/>
        <v>2161</v>
      </c>
      <c r="F834" s="22">
        <f t="shared" si="313"/>
        <v>2043</v>
      </c>
      <c r="G834" s="22">
        <f t="shared" si="313"/>
        <v>2096</v>
      </c>
      <c r="H834" s="22">
        <f t="shared" si="313"/>
        <v>2169</v>
      </c>
      <c r="I834" s="22">
        <f t="shared" si="313"/>
        <v>2276</v>
      </c>
      <c r="J834" s="22">
        <f t="shared" si="313"/>
        <v>2106</v>
      </c>
      <c r="K834" s="22">
        <f t="shared" si="313"/>
        <v>2055</v>
      </c>
      <c r="L834" s="22">
        <f t="shared" si="313"/>
        <v>2058</v>
      </c>
      <c r="M834" s="22">
        <f t="shared" si="313"/>
        <v>2112</v>
      </c>
      <c r="N834" s="22">
        <f t="shared" si="313"/>
        <v>2165</v>
      </c>
      <c r="O834" s="22">
        <f t="shared" si="313"/>
        <v>2197</v>
      </c>
      <c r="P834" s="22">
        <f t="shared" si="313"/>
        <v>2364</v>
      </c>
      <c r="Q834" s="22">
        <f t="shared" si="313"/>
        <v>2269</v>
      </c>
      <c r="R834" s="22">
        <f t="shared" si="313"/>
        <v>2170</v>
      </c>
      <c r="S834" s="22">
        <f t="shared" si="310"/>
        <v>2040</v>
      </c>
      <c r="T834" s="22">
        <f t="shared" si="310"/>
        <v>2008</v>
      </c>
      <c r="U834" s="22">
        <f t="shared" si="310"/>
        <v>2016</v>
      </c>
      <c r="V834" s="22">
        <f t="shared" si="310"/>
        <v>1890</v>
      </c>
      <c r="W834" s="22">
        <f t="shared" si="310"/>
        <v>1807</v>
      </c>
      <c r="X834" s="22">
        <f t="shared" si="310"/>
        <v>1781</v>
      </c>
      <c r="Y834" s="22">
        <f t="shared" si="310"/>
        <v>1648</v>
      </c>
      <c r="Z834" s="22">
        <f t="shared" si="310"/>
        <v>1600</v>
      </c>
      <c r="AA834" s="22">
        <f t="shared" si="304"/>
        <v>1541</v>
      </c>
      <c r="AB834" s="22">
        <f t="shared" si="304"/>
        <v>1501</v>
      </c>
      <c r="AC834" s="22">
        <f t="shared" si="304"/>
        <v>1505</v>
      </c>
      <c r="AD834" s="22">
        <f>SUM(AD803+AD811+AD819+AD827)</f>
        <v>1435</v>
      </c>
      <c r="AE834" s="46">
        <f t="shared" ref="AE834:AH834" si="314">SUM(AE803+AE811+AE819+AE827)</f>
        <v>1368</v>
      </c>
      <c r="AF834" s="46">
        <f t="shared" ref="AF834:AG834" si="315">SUM(AF803+AF811+AF819+AF827)</f>
        <v>1448</v>
      </c>
      <c r="AG834" s="46">
        <f t="shared" si="315"/>
        <v>1398</v>
      </c>
      <c r="AH834" s="46">
        <f t="shared" si="314"/>
        <v>1343</v>
      </c>
      <c r="AI834" s="42"/>
      <c r="AJ834" s="68"/>
    </row>
    <row r="835" spans="1:36" s="2" customFormat="1" ht="14.45" customHeight="1" x14ac:dyDescent="0.3">
      <c r="A835" s="41" t="s">
        <v>21</v>
      </c>
      <c r="B835" s="29"/>
      <c r="C835" s="35">
        <f t="shared" si="308"/>
        <v>0</v>
      </c>
      <c r="D835" s="35">
        <f t="shared" ref="D835:R835" si="316">D804+D812+D820+D828</f>
        <v>0</v>
      </c>
      <c r="E835" s="35">
        <f t="shared" si="316"/>
        <v>0</v>
      </c>
      <c r="F835" s="35">
        <f t="shared" si="316"/>
        <v>0</v>
      </c>
      <c r="G835" s="35">
        <f t="shared" si="316"/>
        <v>0</v>
      </c>
      <c r="H835" s="35">
        <f t="shared" si="316"/>
        <v>0</v>
      </c>
      <c r="I835" s="35">
        <f t="shared" si="316"/>
        <v>0</v>
      </c>
      <c r="J835" s="35">
        <f t="shared" si="316"/>
        <v>180</v>
      </c>
      <c r="K835" s="35">
        <f t="shared" si="316"/>
        <v>216</v>
      </c>
      <c r="L835" s="35">
        <f t="shared" si="316"/>
        <v>264</v>
      </c>
      <c r="M835" s="35">
        <f t="shared" si="316"/>
        <v>279</v>
      </c>
      <c r="N835" s="35">
        <f t="shared" si="316"/>
        <v>298</v>
      </c>
      <c r="O835" s="35">
        <f t="shared" si="316"/>
        <v>315</v>
      </c>
      <c r="P835" s="35">
        <f t="shared" si="316"/>
        <v>329</v>
      </c>
      <c r="Q835" s="35">
        <f t="shared" si="316"/>
        <v>302</v>
      </c>
      <c r="R835" s="35">
        <f t="shared" si="316"/>
        <v>346</v>
      </c>
      <c r="S835" s="35">
        <f t="shared" si="310"/>
        <v>325</v>
      </c>
      <c r="T835" s="35">
        <f t="shared" si="310"/>
        <v>372</v>
      </c>
      <c r="U835" s="35">
        <f t="shared" si="310"/>
        <v>375</v>
      </c>
      <c r="V835" s="35">
        <f t="shared" si="310"/>
        <v>329</v>
      </c>
      <c r="W835" s="35">
        <f t="shared" si="310"/>
        <v>127</v>
      </c>
      <c r="X835" s="35">
        <f t="shared" si="310"/>
        <v>125</v>
      </c>
      <c r="Y835" s="35">
        <f t="shared" si="310"/>
        <v>86</v>
      </c>
      <c r="Z835" s="35">
        <f t="shared" si="310"/>
        <v>135</v>
      </c>
      <c r="AA835" s="35">
        <f t="shared" si="304"/>
        <v>139</v>
      </c>
      <c r="AB835" s="35">
        <f t="shared" si="304"/>
        <v>100</v>
      </c>
      <c r="AC835" s="35">
        <f t="shared" si="304"/>
        <v>93</v>
      </c>
      <c r="AD835" s="35">
        <f>SUM(AD804+AD812+AD820+AD828)</f>
        <v>69</v>
      </c>
      <c r="AE835" s="42">
        <f t="shared" ref="AE835:AH835" si="317">SUM(AE804+AE812+AE820+AE828)</f>
        <v>88</v>
      </c>
      <c r="AF835" s="42">
        <f t="shared" ref="AF835:AG835" si="318">SUM(AF804+AF812+AF820+AF828)</f>
        <v>65</v>
      </c>
      <c r="AG835" s="42">
        <f t="shared" si="318"/>
        <v>41</v>
      </c>
      <c r="AH835" s="42">
        <f t="shared" si="317"/>
        <v>28</v>
      </c>
      <c r="AI835" s="42"/>
      <c r="AJ835" s="68"/>
    </row>
    <row r="836" spans="1:36" s="2" customFormat="1" ht="14.45" customHeight="1" x14ac:dyDescent="0.3">
      <c r="A836" s="44" t="s">
        <v>22</v>
      </c>
      <c r="B836" s="45"/>
      <c r="C836" s="22">
        <f t="shared" si="308"/>
        <v>0</v>
      </c>
      <c r="D836" s="22">
        <f t="shared" ref="D836:R836" si="319">D805+D813+D821+D829</f>
        <v>0</v>
      </c>
      <c r="E836" s="22">
        <f t="shared" si="319"/>
        <v>0</v>
      </c>
      <c r="F836" s="22">
        <f t="shared" si="319"/>
        <v>0</v>
      </c>
      <c r="G836" s="22">
        <f t="shared" si="319"/>
        <v>0</v>
      </c>
      <c r="H836" s="22">
        <f t="shared" si="319"/>
        <v>0</v>
      </c>
      <c r="I836" s="22">
        <f t="shared" si="319"/>
        <v>0</v>
      </c>
      <c r="J836" s="22">
        <f t="shared" si="319"/>
        <v>0</v>
      </c>
      <c r="K836" s="22">
        <f t="shared" si="319"/>
        <v>0</v>
      </c>
      <c r="L836" s="22">
        <f t="shared" si="319"/>
        <v>0</v>
      </c>
      <c r="M836" s="22">
        <f t="shared" si="319"/>
        <v>0</v>
      </c>
      <c r="N836" s="22">
        <f t="shared" si="319"/>
        <v>0</v>
      </c>
      <c r="O836" s="22">
        <f t="shared" si="319"/>
        <v>0</v>
      </c>
      <c r="P836" s="22">
        <f t="shared" si="319"/>
        <v>0</v>
      </c>
      <c r="Q836" s="22">
        <f t="shared" si="319"/>
        <v>0</v>
      </c>
      <c r="R836" s="22">
        <f t="shared" si="319"/>
        <v>0</v>
      </c>
      <c r="S836" s="22">
        <f t="shared" si="310"/>
        <v>0</v>
      </c>
      <c r="T836" s="22">
        <f t="shared" si="310"/>
        <v>0</v>
      </c>
      <c r="U836" s="22">
        <f t="shared" si="310"/>
        <v>0</v>
      </c>
      <c r="V836" s="22">
        <f t="shared" si="310"/>
        <v>0</v>
      </c>
      <c r="W836" s="22">
        <f t="shared" si="310"/>
        <v>0</v>
      </c>
      <c r="X836" s="22">
        <f t="shared" si="310"/>
        <v>23</v>
      </c>
      <c r="Y836" s="22">
        <f t="shared" si="310"/>
        <v>19</v>
      </c>
      <c r="Z836" s="22">
        <f t="shared" si="310"/>
        <v>14</v>
      </c>
      <c r="AA836" s="22">
        <f t="shared" si="304"/>
        <v>14</v>
      </c>
      <c r="AB836" s="22">
        <f t="shared" si="304"/>
        <v>11</v>
      </c>
      <c r="AC836" s="22">
        <f t="shared" si="304"/>
        <v>10</v>
      </c>
      <c r="AD836" s="22">
        <f t="shared" ref="AD836:AE836" si="320">SUM(AD805+AD813+AD821+AD829)</f>
        <v>9</v>
      </c>
      <c r="AE836" s="46">
        <f t="shared" si="320"/>
        <v>24</v>
      </c>
      <c r="AF836" s="46">
        <f t="shared" ref="AF836:AH836" si="321">SUM(AF805+AF813+AF821+AF829)</f>
        <v>19</v>
      </c>
      <c r="AG836" s="46">
        <f t="shared" ref="AG836" si="322">SUM(AG805+AG813+AG821+AG829)</f>
        <v>17</v>
      </c>
      <c r="AH836" s="46">
        <f t="shared" si="321"/>
        <v>18</v>
      </c>
      <c r="AI836" s="42"/>
      <c r="AJ836" s="68"/>
    </row>
    <row r="837" spans="1:36" s="2" customFormat="1" ht="14.45" customHeight="1" x14ac:dyDescent="0.3">
      <c r="A837" s="41" t="s">
        <v>23</v>
      </c>
      <c r="B837" s="29"/>
      <c r="C837" s="35">
        <f t="shared" si="308"/>
        <v>0</v>
      </c>
      <c r="D837" s="35">
        <f t="shared" ref="D837:R837" si="323">D806+D814+D822+D830</f>
        <v>0</v>
      </c>
      <c r="E837" s="35">
        <f t="shared" si="323"/>
        <v>0</v>
      </c>
      <c r="F837" s="35">
        <f t="shared" si="323"/>
        <v>0</v>
      </c>
      <c r="G837" s="35">
        <f t="shared" si="323"/>
        <v>0</v>
      </c>
      <c r="H837" s="35">
        <f t="shared" si="323"/>
        <v>0</v>
      </c>
      <c r="I837" s="35">
        <f t="shared" si="323"/>
        <v>0</v>
      </c>
      <c r="J837" s="35">
        <f t="shared" si="323"/>
        <v>0</v>
      </c>
      <c r="K837" s="35">
        <f t="shared" si="323"/>
        <v>0</v>
      </c>
      <c r="L837" s="35">
        <f t="shared" si="323"/>
        <v>0</v>
      </c>
      <c r="M837" s="35">
        <f t="shared" si="323"/>
        <v>0</v>
      </c>
      <c r="N837" s="35">
        <f t="shared" si="323"/>
        <v>0</v>
      </c>
      <c r="O837" s="35">
        <f t="shared" si="323"/>
        <v>0</v>
      </c>
      <c r="P837" s="35">
        <f t="shared" si="323"/>
        <v>0</v>
      </c>
      <c r="Q837" s="35">
        <f t="shared" si="323"/>
        <v>0</v>
      </c>
      <c r="R837" s="35">
        <f t="shared" si="323"/>
        <v>0</v>
      </c>
      <c r="S837" s="35">
        <f t="shared" si="310"/>
        <v>0</v>
      </c>
      <c r="T837" s="35">
        <f t="shared" si="310"/>
        <v>0</v>
      </c>
      <c r="U837" s="35">
        <f t="shared" si="310"/>
        <v>0</v>
      </c>
      <c r="V837" s="35">
        <f t="shared" si="310"/>
        <v>0</v>
      </c>
      <c r="W837" s="35">
        <f t="shared" si="310"/>
        <v>71</v>
      </c>
      <c r="X837" s="35">
        <f t="shared" si="310"/>
        <v>139</v>
      </c>
      <c r="Y837" s="35">
        <f t="shared" si="310"/>
        <v>161</v>
      </c>
      <c r="Z837" s="35">
        <f t="shared" si="310"/>
        <v>150</v>
      </c>
      <c r="AA837" s="35">
        <f t="shared" si="304"/>
        <v>174</v>
      </c>
      <c r="AB837" s="35">
        <f t="shared" si="304"/>
        <v>246</v>
      </c>
      <c r="AC837" s="35">
        <f t="shared" si="304"/>
        <v>340</v>
      </c>
      <c r="AD837" s="35">
        <f t="shared" ref="AD837:AE837" si="324">SUM(AD806+AD814+AD822+AD830)</f>
        <v>442</v>
      </c>
      <c r="AE837" s="42">
        <f t="shared" si="324"/>
        <v>509</v>
      </c>
      <c r="AF837" s="42">
        <f t="shared" ref="AF837:AH837" si="325">SUM(AF806+AF814+AF822+AF830)</f>
        <v>555</v>
      </c>
      <c r="AG837" s="42">
        <f t="shared" ref="AG837" si="326">SUM(AG806+AG814+AG822+AG830)</f>
        <v>600</v>
      </c>
      <c r="AH837" s="42">
        <f t="shared" si="325"/>
        <v>626</v>
      </c>
      <c r="AI837" s="42"/>
      <c r="AJ837" s="68"/>
    </row>
    <row r="838" spans="1:36" s="2" customFormat="1" ht="14.45" customHeight="1" x14ac:dyDescent="0.3">
      <c r="A838" s="41" t="s">
        <v>121</v>
      </c>
      <c r="B838" s="29"/>
      <c r="C838" s="35">
        <f t="shared" si="308"/>
        <v>0</v>
      </c>
      <c r="D838" s="35">
        <f t="shared" ref="D838:AE838" si="327">D807+D815+D823+D831</f>
        <v>0</v>
      </c>
      <c r="E838" s="35">
        <f t="shared" si="327"/>
        <v>0</v>
      </c>
      <c r="F838" s="35">
        <f t="shared" si="327"/>
        <v>0</v>
      </c>
      <c r="G838" s="35">
        <f t="shared" si="327"/>
        <v>0</v>
      </c>
      <c r="H838" s="35">
        <f t="shared" si="327"/>
        <v>0</v>
      </c>
      <c r="I838" s="35">
        <f t="shared" si="327"/>
        <v>0</v>
      </c>
      <c r="J838" s="35">
        <f t="shared" si="327"/>
        <v>0</v>
      </c>
      <c r="K838" s="35">
        <f t="shared" si="327"/>
        <v>0</v>
      </c>
      <c r="L838" s="35">
        <f t="shared" si="327"/>
        <v>0</v>
      </c>
      <c r="M838" s="35">
        <f t="shared" si="327"/>
        <v>0</v>
      </c>
      <c r="N838" s="35">
        <f t="shared" si="327"/>
        <v>0</v>
      </c>
      <c r="O838" s="35">
        <f t="shared" si="327"/>
        <v>0</v>
      </c>
      <c r="P838" s="35">
        <f t="shared" si="327"/>
        <v>0</v>
      </c>
      <c r="Q838" s="35">
        <f t="shared" si="327"/>
        <v>0</v>
      </c>
      <c r="R838" s="35">
        <f t="shared" si="327"/>
        <v>0</v>
      </c>
      <c r="S838" s="35">
        <f t="shared" si="327"/>
        <v>0</v>
      </c>
      <c r="T838" s="35">
        <f t="shared" si="327"/>
        <v>0</v>
      </c>
      <c r="U838" s="35">
        <f t="shared" si="327"/>
        <v>0</v>
      </c>
      <c r="V838" s="35">
        <f t="shared" si="327"/>
        <v>0</v>
      </c>
      <c r="W838" s="35">
        <f t="shared" si="327"/>
        <v>0</v>
      </c>
      <c r="X838" s="35">
        <f t="shared" si="327"/>
        <v>0</v>
      </c>
      <c r="Y838" s="35">
        <f t="shared" si="327"/>
        <v>0</v>
      </c>
      <c r="Z838" s="35">
        <f t="shared" si="327"/>
        <v>0</v>
      </c>
      <c r="AA838" s="35">
        <f t="shared" si="327"/>
        <v>0</v>
      </c>
      <c r="AB838" s="35">
        <f t="shared" si="327"/>
        <v>0</v>
      </c>
      <c r="AC838" s="35">
        <f t="shared" si="327"/>
        <v>0</v>
      </c>
      <c r="AD838" s="35">
        <f t="shared" si="327"/>
        <v>0</v>
      </c>
      <c r="AE838" s="42">
        <f t="shared" si="327"/>
        <v>30</v>
      </c>
      <c r="AF838" s="42">
        <f t="shared" ref="AF838:AH838" si="328">AF807+AF815+AF823+AF831</f>
        <v>27</v>
      </c>
      <c r="AG838" s="42">
        <f t="shared" ref="AG838" si="329">AG807+AG815+AG823+AG831</f>
        <v>22</v>
      </c>
      <c r="AH838" s="42">
        <f t="shared" si="328"/>
        <v>19</v>
      </c>
      <c r="AI838" s="42"/>
      <c r="AJ838" s="68"/>
    </row>
    <row r="839" spans="1:36" s="3" customFormat="1" ht="14.45" customHeight="1" x14ac:dyDescent="0.3">
      <c r="A839" s="44" t="s">
        <v>24</v>
      </c>
      <c r="B839" s="36"/>
      <c r="C839" s="23">
        <f>SUM(C832:C838)</f>
        <v>1847</v>
      </c>
      <c r="D839" s="23">
        <f t="shared" ref="D839:AE839" si="330">SUM(D832:D838)</f>
        <v>2025</v>
      </c>
      <c r="E839" s="23">
        <f t="shared" si="330"/>
        <v>2161</v>
      </c>
      <c r="F839" s="23">
        <f t="shared" si="330"/>
        <v>2043</v>
      </c>
      <c r="G839" s="23">
        <f t="shared" si="330"/>
        <v>2096</v>
      </c>
      <c r="H839" s="23">
        <f t="shared" si="330"/>
        <v>2169</v>
      </c>
      <c r="I839" s="23">
        <f t="shared" si="330"/>
        <v>2276</v>
      </c>
      <c r="J839" s="23">
        <f t="shared" si="330"/>
        <v>2286</v>
      </c>
      <c r="K839" s="23">
        <f t="shared" si="330"/>
        <v>2271</v>
      </c>
      <c r="L839" s="23">
        <f t="shared" si="330"/>
        <v>2322</v>
      </c>
      <c r="M839" s="23">
        <f t="shared" si="330"/>
        <v>2391</v>
      </c>
      <c r="N839" s="23">
        <f t="shared" si="330"/>
        <v>2463</v>
      </c>
      <c r="O839" s="23">
        <f t="shared" si="330"/>
        <v>2512</v>
      </c>
      <c r="P839" s="23">
        <f t="shared" si="330"/>
        <v>2693</v>
      </c>
      <c r="Q839" s="23">
        <f t="shared" si="330"/>
        <v>2571</v>
      </c>
      <c r="R839" s="23">
        <f t="shared" si="330"/>
        <v>2516</v>
      </c>
      <c r="S839" s="23">
        <f t="shared" si="330"/>
        <v>2365</v>
      </c>
      <c r="T839" s="23">
        <f t="shared" si="330"/>
        <v>2380</v>
      </c>
      <c r="U839" s="23">
        <f t="shared" si="330"/>
        <v>2391</v>
      </c>
      <c r="V839" s="23">
        <f t="shared" si="330"/>
        <v>2337</v>
      </c>
      <c r="W839" s="23">
        <f t="shared" si="330"/>
        <v>2386</v>
      </c>
      <c r="X839" s="23">
        <f t="shared" si="330"/>
        <v>2527</v>
      </c>
      <c r="Y839" s="23">
        <f t="shared" si="330"/>
        <v>2390</v>
      </c>
      <c r="Z839" s="23">
        <f t="shared" si="330"/>
        <v>2401</v>
      </c>
      <c r="AA839" s="23">
        <f t="shared" si="330"/>
        <v>2382</v>
      </c>
      <c r="AB839" s="23">
        <f t="shared" si="330"/>
        <v>2380</v>
      </c>
      <c r="AC839" s="23">
        <f t="shared" si="330"/>
        <v>2472</v>
      </c>
      <c r="AD839" s="23">
        <f t="shared" si="330"/>
        <v>2458</v>
      </c>
      <c r="AE839" s="47">
        <f t="shared" si="330"/>
        <v>2453</v>
      </c>
      <c r="AF839" s="47">
        <f t="shared" ref="AF839:AH839" si="331">SUM(AF832:AF838)</f>
        <v>2513</v>
      </c>
      <c r="AG839" s="47">
        <f t="shared" ref="AG839" si="332">SUM(AG832:AG838)</f>
        <v>2471</v>
      </c>
      <c r="AH839" s="47">
        <f t="shared" si="331"/>
        <v>2417</v>
      </c>
      <c r="AI839" s="65"/>
      <c r="AJ839" s="65"/>
    </row>
    <row r="840" spans="1:36" s="3" customFormat="1" ht="14.45" customHeight="1" x14ac:dyDescent="0.3">
      <c r="A840" s="71" t="s">
        <v>106</v>
      </c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65"/>
      <c r="AJ840" s="65"/>
    </row>
    <row r="841" spans="1:36" s="1" customFormat="1" ht="14.45" customHeight="1" x14ac:dyDescent="0.15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64"/>
      <c r="AJ841" s="64"/>
    </row>
    <row r="842" spans="1:36" s="2" customFormat="1" ht="14.45" customHeight="1" x14ac:dyDescent="0.3">
      <c r="A842" s="39" t="s">
        <v>8</v>
      </c>
      <c r="B842" s="28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40"/>
      <c r="AF842" s="40"/>
      <c r="AG842" s="40"/>
      <c r="AH842" s="40"/>
      <c r="AI842" s="16"/>
      <c r="AJ842" s="16"/>
    </row>
    <row r="843" spans="1:36" s="2" customFormat="1" ht="14.45" customHeight="1" x14ac:dyDescent="0.3">
      <c r="A843" s="41"/>
      <c r="B843" s="29" t="s">
        <v>6</v>
      </c>
      <c r="C843" s="35">
        <v>0</v>
      </c>
      <c r="D843" s="35">
        <v>0</v>
      </c>
      <c r="E843" s="35">
        <v>0</v>
      </c>
      <c r="F843" s="35">
        <v>0</v>
      </c>
      <c r="G843" s="35">
        <v>0</v>
      </c>
      <c r="H843" s="35">
        <v>0</v>
      </c>
      <c r="I843" s="35">
        <v>0</v>
      </c>
      <c r="J843" s="35">
        <v>0</v>
      </c>
      <c r="K843" s="35">
        <v>0</v>
      </c>
      <c r="L843" s="35">
        <v>0</v>
      </c>
      <c r="M843" s="35">
        <v>0</v>
      </c>
      <c r="N843" s="35">
        <v>0</v>
      </c>
      <c r="O843" s="35">
        <v>0</v>
      </c>
      <c r="P843" s="35">
        <v>0</v>
      </c>
      <c r="Q843" s="35">
        <v>0</v>
      </c>
      <c r="R843" s="35">
        <v>0</v>
      </c>
      <c r="S843" s="35">
        <v>0</v>
      </c>
      <c r="T843" s="35">
        <v>0</v>
      </c>
      <c r="U843" s="35">
        <v>0</v>
      </c>
      <c r="V843" s="35">
        <v>2</v>
      </c>
      <c r="W843" s="35">
        <v>4</v>
      </c>
      <c r="X843" s="35">
        <v>1</v>
      </c>
      <c r="Y843" s="35">
        <v>0</v>
      </c>
      <c r="Z843" s="35">
        <v>1</v>
      </c>
      <c r="AA843" s="35">
        <v>1</v>
      </c>
      <c r="AB843" s="35">
        <v>1</v>
      </c>
      <c r="AC843" s="35">
        <v>0</v>
      </c>
      <c r="AD843" s="35">
        <v>0</v>
      </c>
      <c r="AE843" s="42">
        <v>0</v>
      </c>
      <c r="AF843" s="42">
        <v>0</v>
      </c>
      <c r="AG843" s="42">
        <v>0</v>
      </c>
      <c r="AH843" s="42">
        <v>0</v>
      </c>
      <c r="AI843" s="16"/>
      <c r="AJ843" s="16"/>
    </row>
    <row r="844" spans="1:36" s="2" customFormat="1" ht="14.45" customHeight="1" x14ac:dyDescent="0.3">
      <c r="A844" s="39"/>
      <c r="B844" s="28" t="s">
        <v>7</v>
      </c>
      <c r="C844" s="20">
        <v>0</v>
      </c>
      <c r="D844" s="20">
        <v>0</v>
      </c>
      <c r="E844" s="20">
        <v>0</v>
      </c>
      <c r="F844" s="20">
        <v>0</v>
      </c>
      <c r="G844" s="20">
        <v>0</v>
      </c>
      <c r="H844" s="20">
        <v>0</v>
      </c>
      <c r="I844" s="20">
        <v>0</v>
      </c>
      <c r="J844" s="20">
        <v>0</v>
      </c>
      <c r="K844" s="20">
        <v>0</v>
      </c>
      <c r="L844" s="20">
        <v>0</v>
      </c>
      <c r="M844" s="20">
        <v>0</v>
      </c>
      <c r="N844" s="20">
        <v>0</v>
      </c>
      <c r="O844" s="20">
        <v>0</v>
      </c>
      <c r="P844" s="20">
        <v>0</v>
      </c>
      <c r="Q844" s="20">
        <v>0</v>
      </c>
      <c r="R844" s="20">
        <v>0</v>
      </c>
      <c r="S844" s="20">
        <v>0</v>
      </c>
      <c r="T844" s="20">
        <v>0</v>
      </c>
      <c r="U844" s="20">
        <v>0</v>
      </c>
      <c r="V844" s="20">
        <v>0</v>
      </c>
      <c r="W844" s="20">
        <v>4</v>
      </c>
      <c r="X844" s="20">
        <v>3</v>
      </c>
      <c r="Y844" s="20">
        <v>4</v>
      </c>
      <c r="Z844" s="20">
        <v>3</v>
      </c>
      <c r="AA844" s="20">
        <v>3</v>
      </c>
      <c r="AB844" s="20">
        <v>3</v>
      </c>
      <c r="AC844" s="20">
        <v>2</v>
      </c>
      <c r="AD844" s="20">
        <v>1</v>
      </c>
      <c r="AE844" s="40">
        <v>1</v>
      </c>
      <c r="AF844" s="40">
        <v>0</v>
      </c>
      <c r="AG844" s="40">
        <v>0</v>
      </c>
      <c r="AH844" s="40">
        <v>0</v>
      </c>
      <c r="AI844" s="16"/>
      <c r="AJ844" s="16"/>
    </row>
    <row r="845" spans="1:36" s="2" customFormat="1" ht="14.45" customHeight="1" x14ac:dyDescent="0.3">
      <c r="A845" s="41"/>
      <c r="B845" s="29" t="s">
        <v>1</v>
      </c>
      <c r="C845" s="35">
        <v>8</v>
      </c>
      <c r="D845" s="35">
        <v>11</v>
      </c>
      <c r="E845" s="35">
        <v>13</v>
      </c>
      <c r="F845" s="35">
        <v>12</v>
      </c>
      <c r="G845" s="35">
        <v>9</v>
      </c>
      <c r="H845" s="35">
        <v>14</v>
      </c>
      <c r="I845" s="35">
        <v>9</v>
      </c>
      <c r="J845" s="35">
        <v>12</v>
      </c>
      <c r="K845" s="35">
        <v>16</v>
      </c>
      <c r="L845" s="35">
        <v>14</v>
      </c>
      <c r="M845" s="35">
        <v>15</v>
      </c>
      <c r="N845" s="35">
        <v>15</v>
      </c>
      <c r="O845" s="35">
        <v>15</v>
      </c>
      <c r="P845" s="35">
        <v>23</v>
      </c>
      <c r="Q845" s="35">
        <v>10</v>
      </c>
      <c r="R845" s="35">
        <v>132</v>
      </c>
      <c r="S845" s="35">
        <v>119</v>
      </c>
      <c r="T845" s="35">
        <v>92</v>
      </c>
      <c r="U845" s="35">
        <v>90</v>
      </c>
      <c r="V845" s="35">
        <v>66</v>
      </c>
      <c r="W845" s="35">
        <v>51</v>
      </c>
      <c r="X845" s="35">
        <v>41</v>
      </c>
      <c r="Y845" s="35">
        <v>34</v>
      </c>
      <c r="Z845" s="35">
        <v>30</v>
      </c>
      <c r="AA845" s="35">
        <v>24</v>
      </c>
      <c r="AB845" s="35">
        <v>23</v>
      </c>
      <c r="AC845" s="35">
        <v>16</v>
      </c>
      <c r="AD845" s="35">
        <v>11</v>
      </c>
      <c r="AE845" s="42">
        <v>12</v>
      </c>
      <c r="AF845" s="42">
        <v>0</v>
      </c>
      <c r="AG845" s="42">
        <v>1</v>
      </c>
      <c r="AH845" s="42">
        <v>2</v>
      </c>
      <c r="AI845" s="16"/>
      <c r="AJ845" s="16"/>
    </row>
    <row r="846" spans="1:36" s="2" customFormat="1" ht="14.45" customHeight="1" x14ac:dyDescent="0.3">
      <c r="A846" s="39"/>
      <c r="B846" s="28" t="s">
        <v>2</v>
      </c>
      <c r="C846" s="20">
        <v>0</v>
      </c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21</v>
      </c>
      <c r="K846" s="20">
        <v>15</v>
      </c>
      <c r="L846" s="20">
        <v>15</v>
      </c>
      <c r="M846" s="20">
        <v>14</v>
      </c>
      <c r="N846" s="20">
        <v>16</v>
      </c>
      <c r="O846" s="20">
        <v>7</v>
      </c>
      <c r="P846" s="20">
        <v>6</v>
      </c>
      <c r="Q846" s="20">
        <v>3</v>
      </c>
      <c r="R846" s="20">
        <v>68</v>
      </c>
      <c r="S846" s="20">
        <v>38</v>
      </c>
      <c r="T846" s="20">
        <v>30</v>
      </c>
      <c r="U846" s="20">
        <v>26</v>
      </c>
      <c r="V846" s="20">
        <v>23</v>
      </c>
      <c r="W846" s="20">
        <v>9</v>
      </c>
      <c r="X846" s="20">
        <v>3</v>
      </c>
      <c r="Y846" s="20">
        <v>2</v>
      </c>
      <c r="Z846" s="20">
        <v>4</v>
      </c>
      <c r="AA846" s="20">
        <v>2</v>
      </c>
      <c r="AB846" s="20">
        <v>1</v>
      </c>
      <c r="AC846" s="20">
        <v>1</v>
      </c>
      <c r="AD846" s="20">
        <v>0</v>
      </c>
      <c r="AE846" s="40">
        <v>10</v>
      </c>
      <c r="AF846" s="40">
        <v>0</v>
      </c>
      <c r="AG846" s="40">
        <v>0</v>
      </c>
      <c r="AH846" s="40">
        <v>0</v>
      </c>
      <c r="AI846" s="16"/>
      <c r="AJ846" s="16"/>
    </row>
    <row r="847" spans="1:36" s="2" customFormat="1" ht="14.45" customHeight="1" x14ac:dyDescent="0.3">
      <c r="A847" s="41"/>
      <c r="B847" s="29" t="s">
        <v>3</v>
      </c>
      <c r="C847" s="35">
        <v>0</v>
      </c>
      <c r="D847" s="35">
        <v>0</v>
      </c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35">
        <v>0</v>
      </c>
      <c r="K847" s="35">
        <v>0</v>
      </c>
      <c r="L847" s="35">
        <v>0</v>
      </c>
      <c r="M847" s="35">
        <v>0</v>
      </c>
      <c r="N847" s="35">
        <v>0</v>
      </c>
      <c r="O847" s="35">
        <v>0</v>
      </c>
      <c r="P847" s="35">
        <v>0</v>
      </c>
      <c r="Q847" s="35">
        <v>0</v>
      </c>
      <c r="R847" s="35">
        <v>0</v>
      </c>
      <c r="S847" s="35">
        <v>0</v>
      </c>
      <c r="T847" s="35">
        <v>0</v>
      </c>
      <c r="U847" s="35">
        <v>0</v>
      </c>
      <c r="V847" s="35">
        <v>0</v>
      </c>
      <c r="W847" s="35">
        <v>0</v>
      </c>
      <c r="X847" s="35">
        <v>0</v>
      </c>
      <c r="Y847" s="35">
        <v>0</v>
      </c>
      <c r="Z847" s="35">
        <v>0</v>
      </c>
      <c r="AA847" s="35">
        <v>0</v>
      </c>
      <c r="AB847" s="35">
        <v>0</v>
      </c>
      <c r="AC847" s="35">
        <v>0</v>
      </c>
      <c r="AD847" s="35">
        <v>0</v>
      </c>
      <c r="AE847" s="42">
        <v>0</v>
      </c>
      <c r="AF847" s="42">
        <v>0</v>
      </c>
      <c r="AG847" s="42">
        <v>0</v>
      </c>
      <c r="AH847" s="42">
        <v>0</v>
      </c>
      <c r="AI847" s="16"/>
      <c r="AJ847" s="16"/>
    </row>
    <row r="848" spans="1:36" s="2" customFormat="1" ht="14.45" customHeight="1" x14ac:dyDescent="0.3">
      <c r="A848" s="39"/>
      <c r="B848" s="28" t="s">
        <v>4</v>
      </c>
      <c r="C848" s="20">
        <v>0</v>
      </c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20">
        <v>0</v>
      </c>
      <c r="O848" s="20">
        <v>0</v>
      </c>
      <c r="P848" s="20">
        <v>0</v>
      </c>
      <c r="Q848" s="20">
        <v>0</v>
      </c>
      <c r="R848" s="20">
        <v>0</v>
      </c>
      <c r="S848" s="20">
        <v>0</v>
      </c>
      <c r="T848" s="20">
        <v>0</v>
      </c>
      <c r="U848" s="20">
        <v>0</v>
      </c>
      <c r="V848" s="20">
        <v>0</v>
      </c>
      <c r="W848" s="20">
        <v>0</v>
      </c>
      <c r="X848" s="20">
        <v>1</v>
      </c>
      <c r="Y848" s="20">
        <v>2</v>
      </c>
      <c r="Z848" s="20">
        <v>1</v>
      </c>
      <c r="AA848" s="20">
        <v>1</v>
      </c>
      <c r="AB848" s="20">
        <v>2</v>
      </c>
      <c r="AC848" s="20">
        <v>1</v>
      </c>
      <c r="AD848" s="20">
        <v>1</v>
      </c>
      <c r="AE848" s="40">
        <v>3</v>
      </c>
      <c r="AF848" s="40">
        <v>0</v>
      </c>
      <c r="AG848" s="40">
        <v>1</v>
      </c>
      <c r="AH848" s="40">
        <v>0</v>
      </c>
      <c r="AI848" s="16"/>
      <c r="AJ848" s="16"/>
    </row>
    <row r="849" spans="1:36" s="2" customFormat="1" ht="14.45" customHeight="1" x14ac:dyDescent="0.3">
      <c r="A849" s="39"/>
      <c r="B849" s="28" t="s">
        <v>120</v>
      </c>
      <c r="C849" s="20">
        <v>0</v>
      </c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0</v>
      </c>
      <c r="R849" s="20">
        <v>0</v>
      </c>
      <c r="S849" s="20">
        <v>0</v>
      </c>
      <c r="T849" s="20">
        <v>0</v>
      </c>
      <c r="U849" s="20">
        <v>0</v>
      </c>
      <c r="V849" s="20">
        <v>0</v>
      </c>
      <c r="W849" s="20">
        <v>0</v>
      </c>
      <c r="X849" s="20">
        <v>0</v>
      </c>
      <c r="Y849" s="20">
        <v>0</v>
      </c>
      <c r="Z849" s="20">
        <v>0</v>
      </c>
      <c r="AA849" s="20">
        <v>0</v>
      </c>
      <c r="AB849" s="20">
        <v>0</v>
      </c>
      <c r="AC849" s="20">
        <v>0</v>
      </c>
      <c r="AD849" s="20">
        <v>0</v>
      </c>
      <c r="AE849" s="40">
        <v>3</v>
      </c>
      <c r="AF849" s="40">
        <v>0</v>
      </c>
      <c r="AG849" s="40">
        <v>0</v>
      </c>
      <c r="AH849" s="40">
        <v>0</v>
      </c>
      <c r="AI849" s="16"/>
      <c r="AJ849" s="16"/>
    </row>
    <row r="850" spans="1:36" s="2" customFormat="1" ht="14.45" customHeight="1" x14ac:dyDescent="0.3">
      <c r="A850" s="41" t="s">
        <v>87</v>
      </c>
      <c r="B850" s="29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42"/>
      <c r="AF850" s="42"/>
      <c r="AG850" s="42"/>
      <c r="AH850" s="42"/>
      <c r="AI850" s="16"/>
      <c r="AJ850" s="16"/>
    </row>
    <row r="851" spans="1:36" s="2" customFormat="1" ht="14.45" customHeight="1" x14ac:dyDescent="0.3">
      <c r="A851" s="39"/>
      <c r="B851" s="28" t="s">
        <v>6</v>
      </c>
      <c r="C851" s="20">
        <v>0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0</v>
      </c>
      <c r="P851" s="20">
        <v>0</v>
      </c>
      <c r="Q851" s="20">
        <v>0</v>
      </c>
      <c r="R851" s="20">
        <v>0</v>
      </c>
      <c r="S851" s="20">
        <v>0</v>
      </c>
      <c r="T851" s="20">
        <v>0</v>
      </c>
      <c r="U851" s="20">
        <v>0</v>
      </c>
      <c r="V851" s="20">
        <v>79</v>
      </c>
      <c r="W851" s="20">
        <v>110</v>
      </c>
      <c r="X851" s="20">
        <v>138</v>
      </c>
      <c r="Y851" s="20">
        <v>127</v>
      </c>
      <c r="Z851" s="20">
        <v>141</v>
      </c>
      <c r="AA851" s="20">
        <v>139</v>
      </c>
      <c r="AB851" s="20">
        <v>130</v>
      </c>
      <c r="AC851" s="20">
        <v>130</v>
      </c>
      <c r="AD851" s="20">
        <v>113</v>
      </c>
      <c r="AE851" s="40">
        <v>88</v>
      </c>
      <c r="AF851" s="40">
        <v>59</v>
      </c>
      <c r="AG851" s="40">
        <v>46</v>
      </c>
      <c r="AH851" s="40">
        <v>31</v>
      </c>
      <c r="AI851" s="16"/>
      <c r="AJ851" s="16"/>
    </row>
    <row r="852" spans="1:36" s="2" customFormat="1" ht="14.45" customHeight="1" x14ac:dyDescent="0.3">
      <c r="A852" s="41"/>
      <c r="B852" s="29" t="s">
        <v>7</v>
      </c>
      <c r="C852" s="35">
        <v>0</v>
      </c>
      <c r="D852" s="35">
        <v>0</v>
      </c>
      <c r="E852" s="35">
        <v>0</v>
      </c>
      <c r="F852" s="35">
        <v>0</v>
      </c>
      <c r="G852" s="35">
        <v>0</v>
      </c>
      <c r="H852" s="35">
        <v>0</v>
      </c>
      <c r="I852" s="35">
        <v>0</v>
      </c>
      <c r="J852" s="35">
        <v>0</v>
      </c>
      <c r="K852" s="35">
        <v>0</v>
      </c>
      <c r="L852" s="35">
        <v>0</v>
      </c>
      <c r="M852" s="35">
        <v>0</v>
      </c>
      <c r="N852" s="35">
        <v>0</v>
      </c>
      <c r="O852" s="35">
        <v>0</v>
      </c>
      <c r="P852" s="35">
        <v>0</v>
      </c>
      <c r="Q852" s="35">
        <v>0</v>
      </c>
      <c r="R852" s="35">
        <v>0</v>
      </c>
      <c r="S852" s="35">
        <v>0</v>
      </c>
      <c r="T852" s="35">
        <v>0</v>
      </c>
      <c r="U852" s="35">
        <v>0</v>
      </c>
      <c r="V852" s="35">
        <v>37</v>
      </c>
      <c r="W852" s="35">
        <v>256</v>
      </c>
      <c r="X852" s="35">
        <v>308</v>
      </c>
      <c r="Y852" s="35">
        <v>336</v>
      </c>
      <c r="Z852" s="35">
        <v>346</v>
      </c>
      <c r="AA852" s="35">
        <v>359</v>
      </c>
      <c r="AB852" s="35">
        <v>376</v>
      </c>
      <c r="AC852" s="35">
        <v>378</v>
      </c>
      <c r="AD852" s="35">
        <v>378</v>
      </c>
      <c r="AE852" s="42">
        <v>336</v>
      </c>
      <c r="AF852" s="42">
        <v>324</v>
      </c>
      <c r="AG852" s="42">
        <v>332</v>
      </c>
      <c r="AH852" s="42">
        <v>337</v>
      </c>
      <c r="AI852" s="16"/>
      <c r="AJ852" s="16"/>
    </row>
    <row r="853" spans="1:36" s="2" customFormat="1" ht="14.45" customHeight="1" x14ac:dyDescent="0.3">
      <c r="A853" s="39"/>
      <c r="B853" s="28" t="s">
        <v>1</v>
      </c>
      <c r="C853" s="20">
        <v>1761</v>
      </c>
      <c r="D853" s="20">
        <v>1923</v>
      </c>
      <c r="E853" s="20">
        <v>2062</v>
      </c>
      <c r="F853" s="20">
        <v>1960</v>
      </c>
      <c r="G853" s="20">
        <v>2019</v>
      </c>
      <c r="H853" s="20">
        <v>2085</v>
      </c>
      <c r="I853" s="20">
        <v>2192</v>
      </c>
      <c r="J853" s="20">
        <v>2036</v>
      </c>
      <c r="K853" s="20">
        <v>1985</v>
      </c>
      <c r="L853" s="20">
        <v>1994</v>
      </c>
      <c r="M853" s="20">
        <v>2048</v>
      </c>
      <c r="N853" s="20">
        <v>2098</v>
      </c>
      <c r="O853" s="20">
        <v>2087</v>
      </c>
      <c r="P853" s="20">
        <v>2258</v>
      </c>
      <c r="Q853" s="20">
        <v>2199</v>
      </c>
      <c r="R853" s="20">
        <v>1991</v>
      </c>
      <c r="S853" s="20">
        <v>1879</v>
      </c>
      <c r="T853" s="20">
        <v>1880</v>
      </c>
      <c r="U853" s="20">
        <v>1883</v>
      </c>
      <c r="V853" s="20">
        <v>1777</v>
      </c>
      <c r="W853" s="20">
        <v>1723</v>
      </c>
      <c r="X853" s="20">
        <v>1695</v>
      </c>
      <c r="Y853" s="20">
        <v>1575</v>
      </c>
      <c r="Z853" s="20">
        <v>1533</v>
      </c>
      <c r="AA853" s="20">
        <v>1487</v>
      </c>
      <c r="AB853" s="20">
        <v>1459</v>
      </c>
      <c r="AC853" s="20">
        <v>1470</v>
      </c>
      <c r="AD853" s="20">
        <v>1411</v>
      </c>
      <c r="AE853" s="40">
        <v>1345</v>
      </c>
      <c r="AF853" s="40">
        <v>1416</v>
      </c>
      <c r="AG853" s="40">
        <v>1351</v>
      </c>
      <c r="AH853" s="40">
        <v>1298</v>
      </c>
      <c r="AI853" s="16"/>
      <c r="AJ853" s="16"/>
    </row>
    <row r="854" spans="1:36" s="2" customFormat="1" ht="14.45" customHeight="1" x14ac:dyDescent="0.3">
      <c r="A854" s="41"/>
      <c r="B854" s="29" t="s">
        <v>2</v>
      </c>
      <c r="C854" s="35">
        <v>0</v>
      </c>
      <c r="D854" s="35">
        <v>0</v>
      </c>
      <c r="E854" s="35">
        <v>0</v>
      </c>
      <c r="F854" s="35">
        <v>0</v>
      </c>
      <c r="G854" s="35">
        <v>0</v>
      </c>
      <c r="H854" s="35">
        <v>0</v>
      </c>
      <c r="I854" s="35">
        <v>0</v>
      </c>
      <c r="J854" s="35">
        <v>148</v>
      </c>
      <c r="K854" s="35">
        <v>189</v>
      </c>
      <c r="L854" s="35">
        <v>237</v>
      </c>
      <c r="M854" s="35">
        <v>254</v>
      </c>
      <c r="N854" s="35">
        <v>267</v>
      </c>
      <c r="O854" s="35">
        <v>268</v>
      </c>
      <c r="P854" s="35">
        <v>286</v>
      </c>
      <c r="Q854" s="35">
        <v>274</v>
      </c>
      <c r="R854" s="35">
        <v>264</v>
      </c>
      <c r="S854" s="35">
        <v>273</v>
      </c>
      <c r="T854" s="35">
        <v>330</v>
      </c>
      <c r="U854" s="35">
        <v>338</v>
      </c>
      <c r="V854" s="35">
        <v>297</v>
      </c>
      <c r="W854" s="35">
        <v>112</v>
      </c>
      <c r="X854" s="35">
        <v>119</v>
      </c>
      <c r="Y854" s="35">
        <v>81</v>
      </c>
      <c r="Z854" s="35">
        <v>126</v>
      </c>
      <c r="AA854" s="35">
        <v>130</v>
      </c>
      <c r="AB854" s="35">
        <v>93</v>
      </c>
      <c r="AC854" s="35">
        <v>85</v>
      </c>
      <c r="AD854" s="35">
        <v>64</v>
      </c>
      <c r="AE854" s="42">
        <v>74</v>
      </c>
      <c r="AF854" s="42">
        <v>59</v>
      </c>
      <c r="AG854" s="42">
        <v>38</v>
      </c>
      <c r="AH854" s="42">
        <v>25</v>
      </c>
      <c r="AI854" s="16"/>
      <c r="AJ854" s="16"/>
    </row>
    <row r="855" spans="1:36" s="2" customFormat="1" ht="14.45" customHeight="1" x14ac:dyDescent="0.3">
      <c r="A855" s="39"/>
      <c r="B855" s="28" t="s">
        <v>3</v>
      </c>
      <c r="C855" s="20">
        <v>0</v>
      </c>
      <c r="D855" s="20">
        <v>0</v>
      </c>
      <c r="E855" s="20">
        <v>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20">
        <v>0</v>
      </c>
      <c r="O855" s="20">
        <v>0</v>
      </c>
      <c r="P855" s="20">
        <v>0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  <c r="V855" s="20">
        <v>0</v>
      </c>
      <c r="W855" s="20">
        <v>0</v>
      </c>
      <c r="X855" s="20">
        <v>20</v>
      </c>
      <c r="Y855" s="20">
        <v>17</v>
      </c>
      <c r="Z855" s="20">
        <v>12</v>
      </c>
      <c r="AA855" s="20">
        <v>12</v>
      </c>
      <c r="AB855" s="20">
        <v>9</v>
      </c>
      <c r="AC855" s="20">
        <v>8</v>
      </c>
      <c r="AD855" s="20">
        <v>7</v>
      </c>
      <c r="AE855" s="40">
        <v>21</v>
      </c>
      <c r="AF855" s="40">
        <v>18</v>
      </c>
      <c r="AG855" s="40">
        <v>17</v>
      </c>
      <c r="AH855" s="40">
        <v>18</v>
      </c>
      <c r="AI855" s="16"/>
      <c r="AJ855" s="16"/>
    </row>
    <row r="856" spans="1:36" s="2" customFormat="1" ht="14.45" customHeight="1" x14ac:dyDescent="0.3">
      <c r="A856" s="41"/>
      <c r="B856" s="29" t="s">
        <v>4</v>
      </c>
      <c r="C856" s="35">
        <v>0</v>
      </c>
      <c r="D856" s="35">
        <v>0</v>
      </c>
      <c r="E856" s="35">
        <v>0</v>
      </c>
      <c r="F856" s="35">
        <v>0</v>
      </c>
      <c r="G856" s="35">
        <v>0</v>
      </c>
      <c r="H856" s="35">
        <v>0</v>
      </c>
      <c r="I856" s="35">
        <v>0</v>
      </c>
      <c r="J856" s="35">
        <v>0</v>
      </c>
      <c r="K856" s="35">
        <v>0</v>
      </c>
      <c r="L856" s="35">
        <v>0</v>
      </c>
      <c r="M856" s="35">
        <v>0</v>
      </c>
      <c r="N856" s="35">
        <v>0</v>
      </c>
      <c r="O856" s="35">
        <v>0</v>
      </c>
      <c r="P856" s="35">
        <v>0</v>
      </c>
      <c r="Q856" s="35">
        <v>0</v>
      </c>
      <c r="R856" s="35">
        <v>0</v>
      </c>
      <c r="S856" s="35">
        <v>0</v>
      </c>
      <c r="T856" s="35">
        <v>0</v>
      </c>
      <c r="U856" s="35">
        <v>0</v>
      </c>
      <c r="V856" s="35">
        <v>0</v>
      </c>
      <c r="W856" s="35">
        <v>69</v>
      </c>
      <c r="X856" s="35">
        <v>132</v>
      </c>
      <c r="Y856" s="35">
        <v>156</v>
      </c>
      <c r="Z856" s="35">
        <v>146</v>
      </c>
      <c r="AA856" s="35">
        <v>170</v>
      </c>
      <c r="AB856" s="35">
        <v>240</v>
      </c>
      <c r="AC856" s="35">
        <v>335</v>
      </c>
      <c r="AD856" s="35">
        <v>435</v>
      </c>
      <c r="AE856" s="42">
        <v>498</v>
      </c>
      <c r="AF856" s="42">
        <v>546</v>
      </c>
      <c r="AG856" s="42">
        <v>589</v>
      </c>
      <c r="AH856" s="42">
        <v>614</v>
      </c>
      <c r="AI856" s="16"/>
      <c r="AJ856" s="16"/>
    </row>
    <row r="857" spans="1:36" s="2" customFormat="1" ht="14.45" customHeight="1" x14ac:dyDescent="0.3">
      <c r="A857" s="41"/>
      <c r="B857" s="29" t="s">
        <v>120</v>
      </c>
      <c r="C857" s="35">
        <v>0</v>
      </c>
      <c r="D857" s="35">
        <v>0</v>
      </c>
      <c r="E857" s="35">
        <v>0</v>
      </c>
      <c r="F857" s="35">
        <v>0</v>
      </c>
      <c r="G857" s="35">
        <v>0</v>
      </c>
      <c r="H857" s="35">
        <v>0</v>
      </c>
      <c r="I857" s="35">
        <v>0</v>
      </c>
      <c r="J857" s="35">
        <v>0</v>
      </c>
      <c r="K857" s="35">
        <v>0</v>
      </c>
      <c r="L857" s="35">
        <v>0</v>
      </c>
      <c r="M857" s="35">
        <v>0</v>
      </c>
      <c r="N857" s="35">
        <v>0</v>
      </c>
      <c r="O857" s="35">
        <v>0</v>
      </c>
      <c r="P857" s="35">
        <v>0</v>
      </c>
      <c r="Q857" s="35">
        <v>0</v>
      </c>
      <c r="R857" s="35">
        <v>0</v>
      </c>
      <c r="S857" s="35">
        <v>0</v>
      </c>
      <c r="T857" s="35">
        <v>0</v>
      </c>
      <c r="U857" s="35">
        <v>0</v>
      </c>
      <c r="V857" s="35">
        <v>0</v>
      </c>
      <c r="W857" s="35">
        <v>0</v>
      </c>
      <c r="X857" s="35">
        <v>0</v>
      </c>
      <c r="Y857" s="35">
        <v>0</v>
      </c>
      <c r="Z857" s="35">
        <v>0</v>
      </c>
      <c r="AA857" s="35">
        <v>0</v>
      </c>
      <c r="AB857" s="35">
        <v>0</v>
      </c>
      <c r="AC857" s="35">
        <v>0</v>
      </c>
      <c r="AD857" s="35">
        <v>0</v>
      </c>
      <c r="AE857" s="42">
        <v>25</v>
      </c>
      <c r="AF857" s="42">
        <v>25</v>
      </c>
      <c r="AG857" s="42">
        <v>21</v>
      </c>
      <c r="AH857" s="42">
        <v>18</v>
      </c>
      <c r="AI857" s="16"/>
      <c r="AJ857" s="16"/>
    </row>
    <row r="858" spans="1:36" s="2" customFormat="1" ht="14.45" customHeight="1" x14ac:dyDescent="0.3">
      <c r="A858" s="39" t="s">
        <v>88</v>
      </c>
      <c r="B858" s="28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40"/>
      <c r="AF858" s="40"/>
      <c r="AG858" s="40"/>
      <c r="AH858" s="40"/>
      <c r="AI858" s="16"/>
      <c r="AJ858" s="16"/>
    </row>
    <row r="859" spans="1:36" s="2" customFormat="1" ht="14.45" customHeight="1" x14ac:dyDescent="0.3">
      <c r="A859" s="41"/>
      <c r="B859" s="29" t="s">
        <v>6</v>
      </c>
      <c r="C859" s="35">
        <v>0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  <c r="K859" s="35">
        <v>0</v>
      </c>
      <c r="L859" s="35">
        <v>0</v>
      </c>
      <c r="M859" s="35">
        <v>0</v>
      </c>
      <c r="N859" s="35">
        <v>0</v>
      </c>
      <c r="O859" s="35">
        <v>0</v>
      </c>
      <c r="P859" s="35">
        <v>0</v>
      </c>
      <c r="Q859" s="35">
        <v>0</v>
      </c>
      <c r="R859" s="35">
        <v>0</v>
      </c>
      <c r="S859" s="35">
        <v>0</v>
      </c>
      <c r="T859" s="35">
        <v>0</v>
      </c>
      <c r="U859" s="35">
        <v>0</v>
      </c>
      <c r="V859" s="35">
        <v>0</v>
      </c>
      <c r="W859" s="35">
        <v>0</v>
      </c>
      <c r="X859" s="35">
        <v>0</v>
      </c>
      <c r="Y859" s="35">
        <v>0</v>
      </c>
      <c r="Z859" s="35">
        <v>0</v>
      </c>
      <c r="AA859" s="35">
        <v>0</v>
      </c>
      <c r="AB859" s="35">
        <v>1</v>
      </c>
      <c r="AC859" s="35">
        <v>1</v>
      </c>
      <c r="AD859" s="35">
        <v>0</v>
      </c>
      <c r="AE859" s="42">
        <v>0</v>
      </c>
      <c r="AF859" s="42">
        <v>1</v>
      </c>
      <c r="AG859" s="42">
        <v>2</v>
      </c>
      <c r="AH859" s="42">
        <v>2</v>
      </c>
      <c r="AI859" s="16"/>
      <c r="AJ859" s="16"/>
    </row>
    <row r="860" spans="1:36" s="2" customFormat="1" ht="14.45" customHeight="1" x14ac:dyDescent="0.3">
      <c r="A860" s="39"/>
      <c r="B860" s="28" t="s">
        <v>7</v>
      </c>
      <c r="C860" s="20">
        <v>0</v>
      </c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  <c r="O860" s="20">
        <v>0</v>
      </c>
      <c r="P860" s="20">
        <v>0</v>
      </c>
      <c r="Q860" s="20">
        <v>0</v>
      </c>
      <c r="R860" s="20">
        <v>0</v>
      </c>
      <c r="S860" s="20">
        <v>0</v>
      </c>
      <c r="T860" s="20">
        <v>0</v>
      </c>
      <c r="U860" s="20">
        <v>0</v>
      </c>
      <c r="V860" s="20">
        <v>0</v>
      </c>
      <c r="W860" s="20">
        <v>7</v>
      </c>
      <c r="X860" s="20">
        <v>7</v>
      </c>
      <c r="Y860" s="20">
        <v>7</v>
      </c>
      <c r="Z860" s="20">
        <v>8</v>
      </c>
      <c r="AA860" s="20">
        <v>9</v>
      </c>
      <c r="AB860" s="20">
        <v>9</v>
      </c>
      <c r="AC860" s="20">
        <v>10</v>
      </c>
      <c r="AD860" s="20">
        <v>8</v>
      </c>
      <c r="AE860" s="40">
        <v>7</v>
      </c>
      <c r="AF860" s="40">
        <v>13</v>
      </c>
      <c r="AG860" s="40">
        <v>11</v>
      </c>
      <c r="AH860" s="40">
        <v>11</v>
      </c>
      <c r="AI860" s="16"/>
      <c r="AJ860" s="16"/>
    </row>
    <row r="861" spans="1:36" s="2" customFormat="1" ht="14.45" customHeight="1" x14ac:dyDescent="0.3">
      <c r="A861" s="49"/>
      <c r="B861" s="30" t="s">
        <v>1</v>
      </c>
      <c r="C861" s="24">
        <v>78</v>
      </c>
      <c r="D861" s="24">
        <v>90</v>
      </c>
      <c r="E861" s="24">
        <v>85</v>
      </c>
      <c r="F861" s="24">
        <v>71</v>
      </c>
      <c r="G861" s="24">
        <v>68</v>
      </c>
      <c r="H861" s="24">
        <v>70</v>
      </c>
      <c r="I861" s="24">
        <v>75</v>
      </c>
      <c r="J861" s="24">
        <v>58</v>
      </c>
      <c r="K861" s="24">
        <v>53</v>
      </c>
      <c r="L861" s="24">
        <v>50</v>
      </c>
      <c r="M861" s="24">
        <v>49</v>
      </c>
      <c r="N861" s="24">
        <v>52</v>
      </c>
      <c r="O861" s="24">
        <v>94</v>
      </c>
      <c r="P861" s="24">
        <v>82</v>
      </c>
      <c r="Q861" s="24">
        <v>60</v>
      </c>
      <c r="R861" s="24">
        <v>47</v>
      </c>
      <c r="S861" s="24">
        <v>42</v>
      </c>
      <c r="T861" s="24">
        <v>35</v>
      </c>
      <c r="U861" s="24">
        <v>42</v>
      </c>
      <c r="V861" s="24">
        <v>46</v>
      </c>
      <c r="W861" s="24">
        <v>32</v>
      </c>
      <c r="X861" s="24">
        <v>39</v>
      </c>
      <c r="Y861" s="24">
        <v>34</v>
      </c>
      <c r="Z861" s="24">
        <v>30</v>
      </c>
      <c r="AA861" s="24">
        <v>26</v>
      </c>
      <c r="AB861" s="24">
        <v>12</v>
      </c>
      <c r="AC861" s="24">
        <v>15</v>
      </c>
      <c r="AD861" s="24">
        <v>10</v>
      </c>
      <c r="AE861" s="50">
        <v>8</v>
      </c>
      <c r="AF861" s="50">
        <v>30</v>
      </c>
      <c r="AG861" s="50">
        <v>39</v>
      </c>
      <c r="AH861" s="50">
        <v>33</v>
      </c>
      <c r="AI861" s="16"/>
      <c r="AJ861" s="16"/>
    </row>
    <row r="862" spans="1:36" s="2" customFormat="1" ht="14.45" customHeight="1" x14ac:dyDescent="0.3">
      <c r="A862" s="39"/>
      <c r="B862" s="28" t="s">
        <v>2</v>
      </c>
      <c r="C862" s="20">
        <v>0</v>
      </c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11</v>
      </c>
      <c r="K862" s="20">
        <v>12</v>
      </c>
      <c r="L862" s="20">
        <v>12</v>
      </c>
      <c r="M862" s="20">
        <v>11</v>
      </c>
      <c r="N862" s="20">
        <v>15</v>
      </c>
      <c r="O862" s="20">
        <v>40</v>
      </c>
      <c r="P862" s="20">
        <v>37</v>
      </c>
      <c r="Q862" s="20">
        <v>25</v>
      </c>
      <c r="R862" s="20">
        <v>14</v>
      </c>
      <c r="S862" s="20">
        <v>13</v>
      </c>
      <c r="T862" s="20">
        <v>12</v>
      </c>
      <c r="U862" s="20">
        <v>11</v>
      </c>
      <c r="V862" s="20">
        <v>8</v>
      </c>
      <c r="W862" s="20">
        <v>6</v>
      </c>
      <c r="X862" s="20">
        <v>2</v>
      </c>
      <c r="Y862" s="20">
        <v>2</v>
      </c>
      <c r="Z862" s="20">
        <v>3</v>
      </c>
      <c r="AA862" s="20">
        <v>4</v>
      </c>
      <c r="AB862" s="20">
        <v>4</v>
      </c>
      <c r="AC862" s="20">
        <v>5</v>
      </c>
      <c r="AD862" s="20">
        <v>4</v>
      </c>
      <c r="AE862" s="40">
        <v>3</v>
      </c>
      <c r="AF862" s="40">
        <v>2</v>
      </c>
      <c r="AG862" s="40">
        <v>3</v>
      </c>
      <c r="AH862" s="40">
        <v>3</v>
      </c>
      <c r="AI862" s="16"/>
      <c r="AJ862" s="16"/>
    </row>
    <row r="863" spans="1:36" s="2" customFormat="1" ht="14.45" customHeight="1" x14ac:dyDescent="0.3">
      <c r="A863" s="41"/>
      <c r="B863" s="29" t="s">
        <v>3</v>
      </c>
      <c r="C863" s="35">
        <v>0</v>
      </c>
      <c r="D863" s="35">
        <v>0</v>
      </c>
      <c r="E863" s="35">
        <v>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  <c r="K863" s="35">
        <v>0</v>
      </c>
      <c r="L863" s="35">
        <v>0</v>
      </c>
      <c r="M863" s="35">
        <v>0</v>
      </c>
      <c r="N863" s="35">
        <v>0</v>
      </c>
      <c r="O863" s="35">
        <v>0</v>
      </c>
      <c r="P863" s="35">
        <v>0</v>
      </c>
      <c r="Q863" s="35">
        <v>0</v>
      </c>
      <c r="R863" s="35">
        <v>0</v>
      </c>
      <c r="S863" s="35">
        <v>0</v>
      </c>
      <c r="T863" s="35">
        <v>0</v>
      </c>
      <c r="U863" s="35">
        <v>0</v>
      </c>
      <c r="V863" s="35">
        <v>0</v>
      </c>
      <c r="W863" s="35">
        <v>0</v>
      </c>
      <c r="X863" s="35">
        <v>3</v>
      </c>
      <c r="Y863" s="35">
        <v>2</v>
      </c>
      <c r="Z863" s="35">
        <v>2</v>
      </c>
      <c r="AA863" s="35">
        <v>2</v>
      </c>
      <c r="AB863" s="35">
        <v>2</v>
      </c>
      <c r="AC863" s="35">
        <v>2</v>
      </c>
      <c r="AD863" s="35">
        <v>2</v>
      </c>
      <c r="AE863" s="42">
        <v>2</v>
      </c>
      <c r="AF863" s="42">
        <v>1</v>
      </c>
      <c r="AG863" s="42">
        <v>0</v>
      </c>
      <c r="AH863" s="42">
        <v>0</v>
      </c>
      <c r="AI863" s="16"/>
      <c r="AJ863" s="16"/>
    </row>
    <row r="864" spans="1:36" s="2" customFormat="1" ht="14.45" customHeight="1" x14ac:dyDescent="0.3">
      <c r="A864" s="39"/>
      <c r="B864" s="28" t="s">
        <v>4</v>
      </c>
      <c r="C864" s="20">
        <v>0</v>
      </c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20">
        <v>0</v>
      </c>
      <c r="M864" s="20">
        <v>0</v>
      </c>
      <c r="N864" s="20">
        <v>0</v>
      </c>
      <c r="O864" s="20">
        <v>0</v>
      </c>
      <c r="P864" s="20">
        <v>0</v>
      </c>
      <c r="Q864" s="20">
        <v>0</v>
      </c>
      <c r="R864" s="20">
        <v>0</v>
      </c>
      <c r="S864" s="20">
        <v>0</v>
      </c>
      <c r="T864" s="20">
        <v>0</v>
      </c>
      <c r="U864" s="20">
        <v>0</v>
      </c>
      <c r="V864" s="20">
        <v>0</v>
      </c>
      <c r="W864" s="20">
        <v>2</v>
      </c>
      <c r="X864" s="20">
        <v>5</v>
      </c>
      <c r="Y864" s="20">
        <v>2</v>
      </c>
      <c r="Z864" s="20">
        <v>2</v>
      </c>
      <c r="AA864" s="20">
        <v>2</v>
      </c>
      <c r="AB864" s="20">
        <v>2</v>
      </c>
      <c r="AC864" s="20">
        <v>2</v>
      </c>
      <c r="AD864" s="20">
        <v>4</v>
      </c>
      <c r="AE864" s="40">
        <v>6</v>
      </c>
      <c r="AF864" s="40">
        <v>8</v>
      </c>
      <c r="AG864" s="40">
        <v>8</v>
      </c>
      <c r="AH864" s="40">
        <v>10</v>
      </c>
      <c r="AI864" s="16"/>
      <c r="AJ864" s="16"/>
    </row>
    <row r="865" spans="1:36" s="2" customFormat="1" ht="14.45" customHeight="1" x14ac:dyDescent="0.3">
      <c r="A865" s="39"/>
      <c r="B865" s="28" t="s">
        <v>120</v>
      </c>
      <c r="C865" s="20">
        <v>0</v>
      </c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  <c r="V865" s="20">
        <v>0</v>
      </c>
      <c r="W865" s="20">
        <v>0</v>
      </c>
      <c r="X865" s="20">
        <v>0</v>
      </c>
      <c r="Y865" s="20">
        <v>0</v>
      </c>
      <c r="Z865" s="20">
        <v>0</v>
      </c>
      <c r="AA865" s="20">
        <v>0</v>
      </c>
      <c r="AB865" s="20">
        <v>0</v>
      </c>
      <c r="AC865" s="20">
        <v>0</v>
      </c>
      <c r="AD865" s="20">
        <v>0</v>
      </c>
      <c r="AE865" s="40">
        <v>2</v>
      </c>
      <c r="AF865" s="40">
        <v>2</v>
      </c>
      <c r="AG865" s="40">
        <v>1</v>
      </c>
      <c r="AH865" s="40">
        <v>1</v>
      </c>
      <c r="AI865" s="16"/>
      <c r="AJ865" s="16"/>
    </row>
    <row r="866" spans="1:36" s="2" customFormat="1" ht="14.45" customHeight="1" x14ac:dyDescent="0.3">
      <c r="A866" s="41" t="s">
        <v>89</v>
      </c>
      <c r="B866" s="29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42"/>
      <c r="AF866" s="42"/>
      <c r="AG866" s="42"/>
      <c r="AH866" s="42"/>
      <c r="AI866" s="16"/>
      <c r="AJ866" s="16"/>
    </row>
    <row r="867" spans="1:36" s="2" customFormat="1" ht="14.45" customHeight="1" x14ac:dyDescent="0.3">
      <c r="A867" s="39"/>
      <c r="B867" s="28" t="s">
        <v>6</v>
      </c>
      <c r="C867" s="20">
        <v>0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20">
        <v>0</v>
      </c>
      <c r="O867" s="20">
        <v>0</v>
      </c>
      <c r="P867" s="20">
        <v>0</v>
      </c>
      <c r="Q867" s="20">
        <v>0</v>
      </c>
      <c r="R867" s="20">
        <v>0</v>
      </c>
      <c r="S867" s="20">
        <v>0</v>
      </c>
      <c r="T867" s="20">
        <v>0</v>
      </c>
      <c r="U867" s="20">
        <v>0</v>
      </c>
      <c r="V867" s="20">
        <v>0</v>
      </c>
      <c r="W867" s="20">
        <v>0</v>
      </c>
      <c r="X867" s="20">
        <v>0</v>
      </c>
      <c r="Y867" s="20">
        <v>0</v>
      </c>
      <c r="Z867" s="20">
        <v>0</v>
      </c>
      <c r="AA867" s="20">
        <v>0</v>
      </c>
      <c r="AB867" s="20">
        <v>0</v>
      </c>
      <c r="AC867" s="20">
        <v>0</v>
      </c>
      <c r="AD867" s="20">
        <v>0</v>
      </c>
      <c r="AE867" s="40">
        <v>0</v>
      </c>
      <c r="AF867" s="40">
        <v>0</v>
      </c>
      <c r="AG867" s="40">
        <v>0</v>
      </c>
      <c r="AH867" s="40">
        <v>0</v>
      </c>
      <c r="AI867" s="16"/>
      <c r="AJ867" s="16"/>
    </row>
    <row r="868" spans="1:36" s="2" customFormat="1" ht="14.45" customHeight="1" x14ac:dyDescent="0.3">
      <c r="A868" s="41"/>
      <c r="B868" s="29" t="s">
        <v>7</v>
      </c>
      <c r="C868" s="35">
        <v>0</v>
      </c>
      <c r="D868" s="35">
        <v>0</v>
      </c>
      <c r="E868" s="35">
        <v>0</v>
      </c>
      <c r="F868" s="35">
        <v>0</v>
      </c>
      <c r="G868" s="35">
        <v>0</v>
      </c>
      <c r="H868" s="35">
        <v>0</v>
      </c>
      <c r="I868" s="35">
        <v>0</v>
      </c>
      <c r="J868" s="35">
        <v>0</v>
      </c>
      <c r="K868" s="35">
        <v>0</v>
      </c>
      <c r="L868" s="35">
        <v>0</v>
      </c>
      <c r="M868" s="35">
        <v>0</v>
      </c>
      <c r="N868" s="35">
        <v>0</v>
      </c>
      <c r="O868" s="35">
        <v>0</v>
      </c>
      <c r="P868" s="35">
        <v>0</v>
      </c>
      <c r="Q868" s="35">
        <v>0</v>
      </c>
      <c r="R868" s="35">
        <v>0</v>
      </c>
      <c r="S868" s="35">
        <v>0</v>
      </c>
      <c r="T868" s="35">
        <v>0</v>
      </c>
      <c r="U868" s="35">
        <v>0</v>
      </c>
      <c r="V868" s="35">
        <v>0</v>
      </c>
      <c r="W868" s="35">
        <v>0</v>
      </c>
      <c r="X868" s="35">
        <v>0</v>
      </c>
      <c r="Y868" s="35">
        <v>0</v>
      </c>
      <c r="Z868" s="35">
        <v>0</v>
      </c>
      <c r="AA868" s="35">
        <v>0</v>
      </c>
      <c r="AB868" s="35">
        <v>0</v>
      </c>
      <c r="AC868" s="35">
        <v>0</v>
      </c>
      <c r="AD868" s="35">
        <v>0</v>
      </c>
      <c r="AE868" s="42">
        <v>0</v>
      </c>
      <c r="AF868" s="42">
        <v>0</v>
      </c>
      <c r="AG868" s="42">
        <v>0</v>
      </c>
      <c r="AH868" s="42">
        <v>1</v>
      </c>
      <c r="AI868" s="16"/>
      <c r="AJ868" s="16"/>
    </row>
    <row r="869" spans="1:36" s="2" customFormat="1" ht="14.45" customHeight="1" x14ac:dyDescent="0.3">
      <c r="A869" s="39"/>
      <c r="B869" s="28" t="s">
        <v>1</v>
      </c>
      <c r="C869" s="20">
        <v>0</v>
      </c>
      <c r="D869" s="20">
        <v>1</v>
      </c>
      <c r="E869" s="20">
        <v>1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1</v>
      </c>
      <c r="L869" s="20">
        <v>0</v>
      </c>
      <c r="M869" s="20">
        <v>0</v>
      </c>
      <c r="N869" s="20">
        <v>0</v>
      </c>
      <c r="O869" s="20">
        <v>0</v>
      </c>
      <c r="P869" s="20">
        <v>0</v>
      </c>
      <c r="Q869" s="20">
        <v>0</v>
      </c>
      <c r="R869" s="20">
        <v>0</v>
      </c>
      <c r="S869" s="20">
        <v>0</v>
      </c>
      <c r="T869" s="20">
        <v>1</v>
      </c>
      <c r="U869" s="20">
        <v>1</v>
      </c>
      <c r="V869" s="20">
        <v>0</v>
      </c>
      <c r="W869" s="20">
        <v>0</v>
      </c>
      <c r="X869" s="20">
        <v>0</v>
      </c>
      <c r="Y869" s="20">
        <v>0</v>
      </c>
      <c r="Z869" s="20">
        <v>2</v>
      </c>
      <c r="AA869" s="20">
        <v>0</v>
      </c>
      <c r="AB869" s="20">
        <v>2</v>
      </c>
      <c r="AC869" s="20">
        <v>1</v>
      </c>
      <c r="AD869" s="20">
        <v>1</v>
      </c>
      <c r="AE869" s="40">
        <v>1</v>
      </c>
      <c r="AF869" s="40">
        <v>0</v>
      </c>
      <c r="AG869" s="40">
        <v>2</v>
      </c>
      <c r="AH869" s="40">
        <v>2</v>
      </c>
      <c r="AI869" s="16"/>
      <c r="AJ869" s="16"/>
    </row>
    <row r="870" spans="1:36" s="2" customFormat="1" ht="14.45" customHeight="1" x14ac:dyDescent="0.3">
      <c r="A870" s="41"/>
      <c r="B870" s="29" t="s">
        <v>2</v>
      </c>
      <c r="C870" s="35">
        <v>0</v>
      </c>
      <c r="D870" s="35">
        <v>0</v>
      </c>
      <c r="E870" s="35">
        <v>0</v>
      </c>
      <c r="F870" s="35">
        <v>0</v>
      </c>
      <c r="G870" s="35">
        <v>0</v>
      </c>
      <c r="H870" s="35">
        <v>0</v>
      </c>
      <c r="I870" s="35">
        <v>0</v>
      </c>
      <c r="J870" s="35">
        <v>0</v>
      </c>
      <c r="K870" s="35">
        <v>0</v>
      </c>
      <c r="L870" s="35">
        <v>0</v>
      </c>
      <c r="M870" s="35">
        <v>0</v>
      </c>
      <c r="N870" s="35">
        <v>0</v>
      </c>
      <c r="O870" s="35">
        <v>0</v>
      </c>
      <c r="P870" s="35">
        <v>0</v>
      </c>
      <c r="Q870" s="35">
        <v>0</v>
      </c>
      <c r="R870" s="35">
        <v>0</v>
      </c>
      <c r="S870" s="35">
        <v>1</v>
      </c>
      <c r="T870" s="35">
        <v>0</v>
      </c>
      <c r="U870" s="35">
        <v>0</v>
      </c>
      <c r="V870" s="35">
        <v>1</v>
      </c>
      <c r="W870" s="35">
        <v>0</v>
      </c>
      <c r="X870" s="35">
        <v>1</v>
      </c>
      <c r="Y870" s="35">
        <v>1</v>
      </c>
      <c r="Z870" s="35">
        <v>1</v>
      </c>
      <c r="AA870" s="35">
        <v>1</v>
      </c>
      <c r="AB870" s="35">
        <v>0</v>
      </c>
      <c r="AC870" s="35">
        <v>0</v>
      </c>
      <c r="AD870" s="35">
        <v>0</v>
      </c>
      <c r="AE870" s="42">
        <v>0</v>
      </c>
      <c r="AF870" s="42">
        <v>0</v>
      </c>
      <c r="AG870" s="42">
        <v>0</v>
      </c>
      <c r="AH870" s="42">
        <v>0</v>
      </c>
      <c r="AI870" s="16"/>
      <c r="AJ870" s="16"/>
    </row>
    <row r="871" spans="1:36" s="2" customFormat="1" ht="14.45" customHeight="1" x14ac:dyDescent="0.3">
      <c r="A871" s="39"/>
      <c r="B871" s="28" t="s">
        <v>3</v>
      </c>
      <c r="C871" s="20">
        <v>0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20">
        <v>0</v>
      </c>
      <c r="M871" s="20">
        <v>0</v>
      </c>
      <c r="N871" s="20">
        <v>0</v>
      </c>
      <c r="O871" s="20">
        <v>0</v>
      </c>
      <c r="P871" s="20">
        <v>0</v>
      </c>
      <c r="Q871" s="20">
        <v>0</v>
      </c>
      <c r="R871" s="20">
        <v>0</v>
      </c>
      <c r="S871" s="20">
        <v>0</v>
      </c>
      <c r="T871" s="20">
        <v>0</v>
      </c>
      <c r="U871" s="20">
        <v>0</v>
      </c>
      <c r="V871" s="20">
        <v>0</v>
      </c>
      <c r="W871" s="20">
        <v>0</v>
      </c>
      <c r="X871" s="20">
        <v>0</v>
      </c>
      <c r="Y871" s="20">
        <v>0</v>
      </c>
      <c r="Z871" s="20">
        <v>0</v>
      </c>
      <c r="AA871" s="20">
        <v>0</v>
      </c>
      <c r="AB871" s="20">
        <v>0</v>
      </c>
      <c r="AC871" s="20">
        <v>0</v>
      </c>
      <c r="AD871" s="20">
        <v>0</v>
      </c>
      <c r="AE871" s="40">
        <v>0</v>
      </c>
      <c r="AF871" s="40">
        <v>0</v>
      </c>
      <c r="AG871" s="40">
        <v>0</v>
      </c>
      <c r="AH871" s="40">
        <v>0</v>
      </c>
      <c r="AI871" s="16"/>
      <c r="AJ871" s="16"/>
    </row>
    <row r="872" spans="1:36" s="2" customFormat="1" ht="14.45" customHeight="1" x14ac:dyDescent="0.3">
      <c r="A872" s="41"/>
      <c r="B872" s="29" t="s">
        <v>4</v>
      </c>
      <c r="C872" s="35">
        <v>0</v>
      </c>
      <c r="D872" s="35">
        <v>0</v>
      </c>
      <c r="E872" s="35">
        <v>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  <c r="K872" s="35">
        <v>0</v>
      </c>
      <c r="L872" s="35">
        <v>0</v>
      </c>
      <c r="M872" s="35">
        <v>0</v>
      </c>
      <c r="N872" s="35">
        <v>0</v>
      </c>
      <c r="O872" s="35">
        <v>0</v>
      </c>
      <c r="P872" s="35">
        <v>0</v>
      </c>
      <c r="Q872" s="35">
        <v>0</v>
      </c>
      <c r="R872" s="35">
        <v>0</v>
      </c>
      <c r="S872" s="35">
        <v>0</v>
      </c>
      <c r="T872" s="35">
        <v>0</v>
      </c>
      <c r="U872" s="35">
        <v>0</v>
      </c>
      <c r="V872" s="35">
        <v>0</v>
      </c>
      <c r="W872" s="35">
        <v>0</v>
      </c>
      <c r="X872" s="35">
        <v>0</v>
      </c>
      <c r="Y872" s="35">
        <v>0</v>
      </c>
      <c r="Z872" s="35">
        <v>0</v>
      </c>
      <c r="AA872" s="35">
        <v>0</v>
      </c>
      <c r="AB872" s="35">
        <v>0</v>
      </c>
      <c r="AC872" s="35">
        <v>0</v>
      </c>
      <c r="AD872" s="35">
        <v>0</v>
      </c>
      <c r="AE872" s="42">
        <v>0</v>
      </c>
      <c r="AF872" s="42">
        <v>0</v>
      </c>
      <c r="AG872" s="42">
        <v>0</v>
      </c>
      <c r="AH872" s="42">
        <v>0</v>
      </c>
      <c r="AI872" s="16"/>
      <c r="AJ872" s="16"/>
    </row>
    <row r="873" spans="1:36" s="2" customFormat="1" ht="14.45" customHeight="1" x14ac:dyDescent="0.3">
      <c r="A873" s="41"/>
      <c r="B873" s="29" t="s">
        <v>120</v>
      </c>
      <c r="C873" s="35">
        <v>0</v>
      </c>
      <c r="D873" s="35">
        <v>0</v>
      </c>
      <c r="E873" s="35">
        <v>0</v>
      </c>
      <c r="F873" s="35">
        <v>0</v>
      </c>
      <c r="G873" s="35">
        <v>0</v>
      </c>
      <c r="H873" s="35">
        <v>0</v>
      </c>
      <c r="I873" s="35">
        <v>0</v>
      </c>
      <c r="J873" s="35">
        <v>0</v>
      </c>
      <c r="K873" s="35">
        <v>0</v>
      </c>
      <c r="L873" s="35">
        <v>0</v>
      </c>
      <c r="M873" s="35">
        <v>0</v>
      </c>
      <c r="N873" s="35">
        <v>0</v>
      </c>
      <c r="O873" s="35">
        <v>0</v>
      </c>
      <c r="P873" s="35">
        <v>0</v>
      </c>
      <c r="Q873" s="35">
        <v>0</v>
      </c>
      <c r="R873" s="35">
        <v>0</v>
      </c>
      <c r="S873" s="35">
        <v>0</v>
      </c>
      <c r="T873" s="35">
        <v>0</v>
      </c>
      <c r="U873" s="35">
        <v>0</v>
      </c>
      <c r="V873" s="35">
        <v>0</v>
      </c>
      <c r="W873" s="35">
        <v>0</v>
      </c>
      <c r="X873" s="35">
        <v>0</v>
      </c>
      <c r="Y873" s="35">
        <v>0</v>
      </c>
      <c r="Z873" s="35">
        <v>0</v>
      </c>
      <c r="AA873" s="35">
        <v>0</v>
      </c>
      <c r="AB873" s="35">
        <v>0</v>
      </c>
      <c r="AC873" s="35">
        <v>0</v>
      </c>
      <c r="AD873" s="35">
        <v>0</v>
      </c>
      <c r="AE873" s="42">
        <v>0</v>
      </c>
      <c r="AF873" s="42">
        <v>0</v>
      </c>
      <c r="AG873" s="42">
        <v>0</v>
      </c>
      <c r="AH873" s="42">
        <v>0</v>
      </c>
      <c r="AI873" s="16"/>
      <c r="AJ873" s="16"/>
    </row>
    <row r="874" spans="1:36" s="2" customFormat="1" ht="14.45" customHeight="1" x14ac:dyDescent="0.3">
      <c r="A874" s="39" t="s">
        <v>90</v>
      </c>
      <c r="B874" s="28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40"/>
      <c r="AF874" s="40"/>
      <c r="AG874" s="40"/>
      <c r="AH874" s="40"/>
      <c r="AI874" s="16"/>
      <c r="AJ874" s="16"/>
    </row>
    <row r="875" spans="1:36" s="2" customFormat="1" ht="14.45" customHeight="1" x14ac:dyDescent="0.3">
      <c r="A875" s="41"/>
      <c r="B875" s="29" t="s">
        <v>6</v>
      </c>
      <c r="C875" s="35">
        <v>0</v>
      </c>
      <c r="D875" s="35">
        <v>0</v>
      </c>
      <c r="E875" s="35">
        <v>0</v>
      </c>
      <c r="F875" s="35">
        <v>0</v>
      </c>
      <c r="G875" s="35">
        <v>0</v>
      </c>
      <c r="H875" s="35">
        <v>0</v>
      </c>
      <c r="I875" s="35">
        <v>0</v>
      </c>
      <c r="J875" s="35">
        <v>0</v>
      </c>
      <c r="K875" s="35">
        <v>0</v>
      </c>
      <c r="L875" s="35">
        <v>0</v>
      </c>
      <c r="M875" s="35">
        <v>0</v>
      </c>
      <c r="N875" s="35">
        <v>0</v>
      </c>
      <c r="O875" s="35">
        <v>0</v>
      </c>
      <c r="P875" s="35">
        <v>0</v>
      </c>
      <c r="Q875" s="35">
        <v>0</v>
      </c>
      <c r="R875" s="35">
        <v>0</v>
      </c>
      <c r="S875" s="35">
        <v>0</v>
      </c>
      <c r="T875" s="35">
        <v>0</v>
      </c>
      <c r="U875" s="35">
        <v>0</v>
      </c>
      <c r="V875" s="35">
        <v>0</v>
      </c>
      <c r="W875" s="35">
        <v>0</v>
      </c>
      <c r="X875" s="35">
        <v>0</v>
      </c>
      <c r="Y875" s="35">
        <v>0</v>
      </c>
      <c r="Z875" s="35">
        <v>0</v>
      </c>
      <c r="AA875" s="35">
        <v>0</v>
      </c>
      <c r="AB875" s="35">
        <v>0</v>
      </c>
      <c r="AC875" s="35">
        <v>0</v>
      </c>
      <c r="AD875" s="35">
        <v>0</v>
      </c>
      <c r="AE875" s="42">
        <v>0</v>
      </c>
      <c r="AF875" s="42">
        <v>0</v>
      </c>
      <c r="AG875" s="42">
        <v>0</v>
      </c>
      <c r="AH875" s="42">
        <v>0</v>
      </c>
      <c r="AI875" s="16"/>
      <c r="AJ875" s="16"/>
    </row>
    <row r="876" spans="1:36" s="2" customFormat="1" ht="14.45" customHeight="1" x14ac:dyDescent="0.3">
      <c r="A876" s="39"/>
      <c r="B876" s="28" t="s">
        <v>7</v>
      </c>
      <c r="C876" s="20">
        <v>0</v>
      </c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0</v>
      </c>
      <c r="N876" s="20">
        <v>0</v>
      </c>
      <c r="O876" s="20">
        <v>0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20">
        <v>0</v>
      </c>
      <c r="Y876" s="20">
        <v>0</v>
      </c>
      <c r="Z876" s="20">
        <v>0</v>
      </c>
      <c r="AA876" s="20">
        <v>0</v>
      </c>
      <c r="AB876" s="20">
        <v>0</v>
      </c>
      <c r="AC876" s="20">
        <v>0</v>
      </c>
      <c r="AD876" s="20">
        <v>0</v>
      </c>
      <c r="AE876" s="40">
        <v>0</v>
      </c>
      <c r="AF876" s="40">
        <v>0</v>
      </c>
      <c r="AG876" s="40">
        <v>0</v>
      </c>
      <c r="AH876" s="40">
        <v>0</v>
      </c>
      <c r="AI876" s="16"/>
      <c r="AJ876" s="16"/>
    </row>
    <row r="877" spans="1:36" s="2" customFormat="1" ht="14.45" customHeight="1" x14ac:dyDescent="0.3">
      <c r="A877" s="41"/>
      <c r="B877" s="29" t="s">
        <v>1</v>
      </c>
      <c r="C877" s="35">
        <v>0</v>
      </c>
      <c r="D877" s="35">
        <v>0</v>
      </c>
      <c r="E877" s="35">
        <v>0</v>
      </c>
      <c r="F877" s="35">
        <v>0</v>
      </c>
      <c r="G877" s="35">
        <v>0</v>
      </c>
      <c r="H877" s="35">
        <v>0</v>
      </c>
      <c r="I877" s="35">
        <v>0</v>
      </c>
      <c r="J877" s="35">
        <v>0</v>
      </c>
      <c r="K877" s="35">
        <v>0</v>
      </c>
      <c r="L877" s="35">
        <v>0</v>
      </c>
      <c r="M877" s="35">
        <v>0</v>
      </c>
      <c r="N877" s="35">
        <v>0</v>
      </c>
      <c r="O877" s="35">
        <v>1</v>
      </c>
      <c r="P877" s="35">
        <v>1</v>
      </c>
      <c r="Q877" s="35">
        <v>0</v>
      </c>
      <c r="R877" s="35">
        <v>0</v>
      </c>
      <c r="S877" s="35">
        <v>0</v>
      </c>
      <c r="T877" s="35">
        <v>0</v>
      </c>
      <c r="U877" s="35">
        <v>0</v>
      </c>
      <c r="V877" s="35">
        <v>1</v>
      </c>
      <c r="W877" s="35">
        <v>1</v>
      </c>
      <c r="X877" s="35">
        <v>0</v>
      </c>
      <c r="Y877" s="35">
        <v>0</v>
      </c>
      <c r="Z877" s="35">
        <v>0</v>
      </c>
      <c r="AA877" s="35">
        <v>0</v>
      </c>
      <c r="AB877" s="35">
        <v>1</v>
      </c>
      <c r="AC877" s="35">
        <v>0</v>
      </c>
      <c r="AD877" s="35">
        <v>0</v>
      </c>
      <c r="AE877" s="42">
        <v>0</v>
      </c>
      <c r="AF877" s="42">
        <v>1</v>
      </c>
      <c r="AG877" s="42">
        <v>1</v>
      </c>
      <c r="AH877" s="42">
        <v>1</v>
      </c>
      <c r="AI877" s="16"/>
      <c r="AJ877" s="16"/>
    </row>
    <row r="878" spans="1:36" s="2" customFormat="1" ht="14.45" customHeight="1" x14ac:dyDescent="0.3">
      <c r="A878" s="39"/>
      <c r="B878" s="28" t="s">
        <v>2</v>
      </c>
      <c r="C878" s="20">
        <v>0</v>
      </c>
      <c r="D878" s="20">
        <v>0</v>
      </c>
      <c r="E878" s="20">
        <v>0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  <c r="V878" s="20">
        <v>0</v>
      </c>
      <c r="W878" s="20">
        <v>0</v>
      </c>
      <c r="X878" s="20">
        <v>0</v>
      </c>
      <c r="Y878" s="20">
        <v>0</v>
      </c>
      <c r="Z878" s="20">
        <v>0</v>
      </c>
      <c r="AA878" s="20">
        <v>0</v>
      </c>
      <c r="AB878" s="20">
        <v>0</v>
      </c>
      <c r="AC878" s="20">
        <v>0</v>
      </c>
      <c r="AD878" s="20">
        <v>0</v>
      </c>
      <c r="AE878" s="40">
        <v>0</v>
      </c>
      <c r="AF878" s="40">
        <v>1</v>
      </c>
      <c r="AG878" s="40">
        <v>0</v>
      </c>
      <c r="AH878" s="40">
        <v>0</v>
      </c>
      <c r="AI878" s="16"/>
      <c r="AJ878" s="16"/>
    </row>
    <row r="879" spans="1:36" s="2" customFormat="1" ht="14.45" customHeight="1" x14ac:dyDescent="0.3">
      <c r="A879" s="41"/>
      <c r="B879" s="29" t="s">
        <v>3</v>
      </c>
      <c r="C879" s="35">
        <v>0</v>
      </c>
      <c r="D879" s="35">
        <v>0</v>
      </c>
      <c r="E879" s="35">
        <v>0</v>
      </c>
      <c r="F879" s="35">
        <v>0</v>
      </c>
      <c r="G879" s="35">
        <v>0</v>
      </c>
      <c r="H879" s="35">
        <v>0</v>
      </c>
      <c r="I879" s="35">
        <v>0</v>
      </c>
      <c r="J879" s="35">
        <v>0</v>
      </c>
      <c r="K879" s="35">
        <v>0</v>
      </c>
      <c r="L879" s="35">
        <v>0</v>
      </c>
      <c r="M879" s="35">
        <v>0</v>
      </c>
      <c r="N879" s="35">
        <v>0</v>
      </c>
      <c r="O879" s="35">
        <v>0</v>
      </c>
      <c r="P879" s="35">
        <v>0</v>
      </c>
      <c r="Q879" s="35">
        <v>0</v>
      </c>
      <c r="R879" s="35">
        <v>0</v>
      </c>
      <c r="S879" s="35">
        <v>0</v>
      </c>
      <c r="T879" s="35">
        <v>0</v>
      </c>
      <c r="U879" s="35">
        <v>0</v>
      </c>
      <c r="V879" s="35">
        <v>0</v>
      </c>
      <c r="W879" s="35">
        <v>0</v>
      </c>
      <c r="X879" s="35">
        <v>0</v>
      </c>
      <c r="Y879" s="35">
        <v>0</v>
      </c>
      <c r="Z879" s="35">
        <v>0</v>
      </c>
      <c r="AA879" s="35">
        <v>0</v>
      </c>
      <c r="AB879" s="35">
        <v>0</v>
      </c>
      <c r="AC879" s="35">
        <v>0</v>
      </c>
      <c r="AD879" s="35">
        <v>0</v>
      </c>
      <c r="AE879" s="42">
        <v>0</v>
      </c>
      <c r="AF879" s="42">
        <v>0</v>
      </c>
      <c r="AG879" s="42">
        <v>0</v>
      </c>
      <c r="AH879" s="42">
        <v>0</v>
      </c>
      <c r="AI879" s="16"/>
      <c r="AJ879" s="16"/>
    </row>
    <row r="880" spans="1:36" s="2" customFormat="1" ht="14.45" customHeight="1" x14ac:dyDescent="0.3">
      <c r="A880" s="39"/>
      <c r="B880" s="28" t="s">
        <v>4</v>
      </c>
      <c r="C880" s="20">
        <v>0</v>
      </c>
      <c r="D880" s="20">
        <v>0</v>
      </c>
      <c r="E880" s="20">
        <v>0</v>
      </c>
      <c r="F880" s="20">
        <v>0</v>
      </c>
      <c r="G880" s="20">
        <v>0</v>
      </c>
      <c r="H880" s="20">
        <v>0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0</v>
      </c>
      <c r="O880" s="20">
        <v>0</v>
      </c>
      <c r="P880" s="20">
        <v>0</v>
      </c>
      <c r="Q880" s="20">
        <v>0</v>
      </c>
      <c r="R880" s="20">
        <v>0</v>
      </c>
      <c r="S880" s="20">
        <v>0</v>
      </c>
      <c r="T880" s="20">
        <v>0</v>
      </c>
      <c r="U880" s="20">
        <v>0</v>
      </c>
      <c r="V880" s="20">
        <v>0</v>
      </c>
      <c r="W880" s="20">
        <v>0</v>
      </c>
      <c r="X880" s="20">
        <v>1</v>
      </c>
      <c r="Y880" s="20">
        <v>1</v>
      </c>
      <c r="Z880" s="20">
        <v>1</v>
      </c>
      <c r="AA880" s="20">
        <v>1</v>
      </c>
      <c r="AB880" s="20">
        <v>1</v>
      </c>
      <c r="AC880" s="20">
        <v>1</v>
      </c>
      <c r="AD880" s="20">
        <v>1</v>
      </c>
      <c r="AE880" s="40">
        <v>1</v>
      </c>
      <c r="AF880" s="40">
        <v>0</v>
      </c>
      <c r="AG880" s="40">
        <v>0</v>
      </c>
      <c r="AH880" s="40">
        <v>0</v>
      </c>
      <c r="AI880" s="16"/>
      <c r="AJ880" s="16"/>
    </row>
    <row r="881" spans="1:36" s="2" customFormat="1" ht="14.45" customHeight="1" x14ac:dyDescent="0.3">
      <c r="A881" s="39"/>
      <c r="B881" s="28" t="s">
        <v>120</v>
      </c>
      <c r="C881" s="20">
        <v>0</v>
      </c>
      <c r="D881" s="20">
        <v>0</v>
      </c>
      <c r="E881" s="20">
        <v>0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  <c r="V881" s="20">
        <v>0</v>
      </c>
      <c r="W881" s="20">
        <v>0</v>
      </c>
      <c r="X881" s="20">
        <v>0</v>
      </c>
      <c r="Y881" s="20">
        <v>0</v>
      </c>
      <c r="Z881" s="20">
        <v>0</v>
      </c>
      <c r="AA881" s="20">
        <v>0</v>
      </c>
      <c r="AB881" s="20">
        <v>0</v>
      </c>
      <c r="AC881" s="20">
        <v>0</v>
      </c>
      <c r="AD881" s="20">
        <v>0</v>
      </c>
      <c r="AE881" s="40">
        <v>0</v>
      </c>
      <c r="AF881" s="40">
        <v>0</v>
      </c>
      <c r="AG881" s="40">
        <v>0</v>
      </c>
      <c r="AH881" s="40">
        <v>0</v>
      </c>
      <c r="AI881" s="16"/>
      <c r="AJ881" s="16"/>
    </row>
    <row r="882" spans="1:36" s="2" customFormat="1" ht="14.45" customHeight="1" x14ac:dyDescent="0.3">
      <c r="A882" s="41" t="s">
        <v>91</v>
      </c>
      <c r="B882" s="31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50"/>
      <c r="AF882" s="50"/>
      <c r="AG882" s="50"/>
      <c r="AH882" s="50"/>
      <c r="AI882" s="16"/>
      <c r="AJ882" s="16"/>
    </row>
    <row r="883" spans="1:36" s="2" customFormat="1" ht="14.45" customHeight="1" x14ac:dyDescent="0.3">
      <c r="A883" s="39"/>
      <c r="B883" s="28" t="s">
        <v>6</v>
      </c>
      <c r="C883" s="20">
        <v>0</v>
      </c>
      <c r="D883" s="20">
        <v>0</v>
      </c>
      <c r="E883" s="20">
        <v>0</v>
      </c>
      <c r="F883" s="20">
        <v>0</v>
      </c>
      <c r="G883" s="20">
        <v>0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0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0</v>
      </c>
      <c r="V883" s="20">
        <v>0</v>
      </c>
      <c r="W883" s="20">
        <v>0</v>
      </c>
      <c r="X883" s="20">
        <v>1</v>
      </c>
      <c r="Y883" s="20">
        <v>1</v>
      </c>
      <c r="Z883" s="20">
        <v>1</v>
      </c>
      <c r="AA883" s="20">
        <v>0</v>
      </c>
      <c r="AB883" s="20">
        <v>0</v>
      </c>
      <c r="AC883" s="20">
        <v>0</v>
      </c>
      <c r="AD883" s="20">
        <v>0</v>
      </c>
      <c r="AE883" s="40">
        <v>0</v>
      </c>
      <c r="AF883" s="40">
        <v>0</v>
      </c>
      <c r="AG883" s="40">
        <v>1</v>
      </c>
      <c r="AH883" s="40">
        <v>0</v>
      </c>
      <c r="AI883" s="16"/>
      <c r="AJ883" s="16"/>
    </row>
    <row r="884" spans="1:36" s="2" customFormat="1" ht="14.45" customHeight="1" x14ac:dyDescent="0.3">
      <c r="A884" s="41"/>
      <c r="B884" s="29" t="s">
        <v>7</v>
      </c>
      <c r="C884" s="35">
        <v>0</v>
      </c>
      <c r="D884" s="35">
        <v>0</v>
      </c>
      <c r="E884" s="35">
        <v>0</v>
      </c>
      <c r="F884" s="35">
        <v>0</v>
      </c>
      <c r="G884" s="35">
        <v>0</v>
      </c>
      <c r="H884" s="35">
        <v>0</v>
      </c>
      <c r="I884" s="35">
        <v>0</v>
      </c>
      <c r="J884" s="35">
        <v>0</v>
      </c>
      <c r="K884" s="35">
        <v>0</v>
      </c>
      <c r="L884" s="35">
        <v>0</v>
      </c>
      <c r="M884" s="35">
        <v>0</v>
      </c>
      <c r="N884" s="35">
        <v>0</v>
      </c>
      <c r="O884" s="35">
        <v>0</v>
      </c>
      <c r="P884" s="35">
        <v>0</v>
      </c>
      <c r="Q884" s="35">
        <v>0</v>
      </c>
      <c r="R884" s="35">
        <v>0</v>
      </c>
      <c r="S884" s="35">
        <v>0</v>
      </c>
      <c r="T884" s="35">
        <v>0</v>
      </c>
      <c r="U884" s="35">
        <v>0</v>
      </c>
      <c r="V884" s="35">
        <v>0</v>
      </c>
      <c r="W884" s="35">
        <v>0</v>
      </c>
      <c r="X884" s="35">
        <v>1</v>
      </c>
      <c r="Y884" s="35">
        <v>1</v>
      </c>
      <c r="Z884" s="35">
        <v>2</v>
      </c>
      <c r="AA884" s="35">
        <v>3</v>
      </c>
      <c r="AB884" s="35">
        <v>2</v>
      </c>
      <c r="AC884" s="35">
        <v>3</v>
      </c>
      <c r="AD884" s="35">
        <v>3</v>
      </c>
      <c r="AE884" s="42">
        <v>2</v>
      </c>
      <c r="AF884" s="42">
        <v>2</v>
      </c>
      <c r="AG884" s="42">
        <v>1</v>
      </c>
      <c r="AH884" s="42">
        <v>0</v>
      </c>
      <c r="AI884" s="16"/>
      <c r="AJ884" s="16"/>
    </row>
    <row r="885" spans="1:36" s="2" customFormat="1" ht="14.45" customHeight="1" x14ac:dyDescent="0.3">
      <c r="A885" s="39"/>
      <c r="B885" s="28" t="s">
        <v>1</v>
      </c>
      <c r="C885" s="20">
        <v>0</v>
      </c>
      <c r="D885" s="20">
        <v>0</v>
      </c>
      <c r="E885" s="20">
        <v>0</v>
      </c>
      <c r="F885" s="20">
        <v>0</v>
      </c>
      <c r="G885" s="20">
        <v>0</v>
      </c>
      <c r="H885" s="20">
        <v>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  <c r="V885" s="20">
        <v>0</v>
      </c>
      <c r="W885" s="20">
        <v>0</v>
      </c>
      <c r="X885" s="20">
        <v>6</v>
      </c>
      <c r="Y885" s="20">
        <v>5</v>
      </c>
      <c r="Z885" s="20">
        <v>5</v>
      </c>
      <c r="AA885" s="20">
        <v>4</v>
      </c>
      <c r="AB885" s="20">
        <v>4</v>
      </c>
      <c r="AC885" s="20">
        <v>3</v>
      </c>
      <c r="AD885" s="20">
        <v>2</v>
      </c>
      <c r="AE885" s="40">
        <v>2</v>
      </c>
      <c r="AF885" s="40">
        <v>4</v>
      </c>
      <c r="AG885" s="40">
        <v>4</v>
      </c>
      <c r="AH885" s="40">
        <v>7</v>
      </c>
      <c r="AI885" s="16"/>
      <c r="AJ885" s="16"/>
    </row>
    <row r="886" spans="1:36" s="2" customFormat="1" ht="14.45" customHeight="1" x14ac:dyDescent="0.3">
      <c r="A886" s="41"/>
      <c r="B886" s="29" t="s">
        <v>2</v>
      </c>
      <c r="C886" s="35">
        <v>0</v>
      </c>
      <c r="D886" s="35">
        <v>0</v>
      </c>
      <c r="E886" s="35">
        <v>0</v>
      </c>
      <c r="F886" s="35">
        <v>0</v>
      </c>
      <c r="G886" s="35">
        <v>0</v>
      </c>
      <c r="H886" s="35">
        <v>0</v>
      </c>
      <c r="I886" s="35">
        <v>0</v>
      </c>
      <c r="J886" s="35">
        <v>0</v>
      </c>
      <c r="K886" s="35">
        <v>0</v>
      </c>
      <c r="L886" s="35">
        <v>0</v>
      </c>
      <c r="M886" s="35">
        <v>0</v>
      </c>
      <c r="N886" s="35">
        <v>0</v>
      </c>
      <c r="O886" s="35">
        <v>0</v>
      </c>
      <c r="P886" s="35">
        <v>0</v>
      </c>
      <c r="Q886" s="35">
        <v>0</v>
      </c>
      <c r="R886" s="35">
        <v>0</v>
      </c>
      <c r="S886" s="35">
        <v>0</v>
      </c>
      <c r="T886" s="35">
        <v>0</v>
      </c>
      <c r="U886" s="35">
        <v>0</v>
      </c>
      <c r="V886" s="35">
        <v>0</v>
      </c>
      <c r="W886" s="35">
        <v>0</v>
      </c>
      <c r="X886" s="35">
        <v>0</v>
      </c>
      <c r="Y886" s="35">
        <v>0</v>
      </c>
      <c r="Z886" s="35">
        <v>1</v>
      </c>
      <c r="AA886" s="35">
        <v>2</v>
      </c>
      <c r="AB886" s="35">
        <v>2</v>
      </c>
      <c r="AC886" s="35">
        <v>2</v>
      </c>
      <c r="AD886" s="35">
        <v>1</v>
      </c>
      <c r="AE886" s="42">
        <v>1</v>
      </c>
      <c r="AF886" s="42">
        <v>0</v>
      </c>
      <c r="AG886" s="42">
        <v>0</v>
      </c>
      <c r="AH886" s="42">
        <v>0</v>
      </c>
      <c r="AI886" s="16"/>
      <c r="AJ886" s="16"/>
    </row>
    <row r="887" spans="1:36" s="2" customFormat="1" ht="14.45" customHeight="1" x14ac:dyDescent="0.3">
      <c r="A887" s="39"/>
      <c r="B887" s="28" t="s">
        <v>3</v>
      </c>
      <c r="C887" s="20">
        <v>0</v>
      </c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0</v>
      </c>
      <c r="O887" s="20">
        <v>0</v>
      </c>
      <c r="P887" s="20">
        <v>0</v>
      </c>
      <c r="Q887" s="20">
        <v>0</v>
      </c>
      <c r="R887" s="20">
        <v>0</v>
      </c>
      <c r="S887" s="20">
        <v>0</v>
      </c>
      <c r="T887" s="20">
        <v>0</v>
      </c>
      <c r="U887" s="20">
        <v>0</v>
      </c>
      <c r="V887" s="20">
        <v>0</v>
      </c>
      <c r="W887" s="20">
        <v>0</v>
      </c>
      <c r="X887" s="20">
        <v>0</v>
      </c>
      <c r="Y887" s="20">
        <v>0</v>
      </c>
      <c r="Z887" s="20">
        <v>0</v>
      </c>
      <c r="AA887" s="20">
        <v>0</v>
      </c>
      <c r="AB887" s="20">
        <v>0</v>
      </c>
      <c r="AC887" s="20">
        <v>0</v>
      </c>
      <c r="AD887" s="20">
        <v>0</v>
      </c>
      <c r="AE887" s="40">
        <v>1</v>
      </c>
      <c r="AF887" s="40">
        <v>0</v>
      </c>
      <c r="AG887" s="40">
        <v>0</v>
      </c>
      <c r="AH887" s="40">
        <v>0</v>
      </c>
      <c r="AI887" s="16"/>
      <c r="AJ887" s="16"/>
    </row>
    <row r="888" spans="1:36" s="2" customFormat="1" ht="14.45" customHeight="1" x14ac:dyDescent="0.3">
      <c r="A888" s="41"/>
      <c r="B888" s="29" t="s">
        <v>4</v>
      </c>
      <c r="C888" s="35">
        <v>0</v>
      </c>
      <c r="D888" s="35">
        <v>0</v>
      </c>
      <c r="E888" s="35">
        <v>0</v>
      </c>
      <c r="F888" s="35">
        <v>0</v>
      </c>
      <c r="G888" s="35">
        <v>0</v>
      </c>
      <c r="H888" s="35">
        <v>0</v>
      </c>
      <c r="I888" s="35">
        <v>0</v>
      </c>
      <c r="J888" s="35">
        <v>0</v>
      </c>
      <c r="K888" s="35">
        <v>0</v>
      </c>
      <c r="L888" s="35">
        <v>0</v>
      </c>
      <c r="M888" s="35">
        <v>0</v>
      </c>
      <c r="N888" s="35">
        <v>0</v>
      </c>
      <c r="O888" s="35">
        <v>0</v>
      </c>
      <c r="P888" s="35">
        <v>0</v>
      </c>
      <c r="Q888" s="35">
        <v>0</v>
      </c>
      <c r="R888" s="35">
        <v>0</v>
      </c>
      <c r="S888" s="35">
        <v>0</v>
      </c>
      <c r="T888" s="35">
        <v>0</v>
      </c>
      <c r="U888" s="35">
        <v>0</v>
      </c>
      <c r="V888" s="35">
        <v>0</v>
      </c>
      <c r="W888" s="35">
        <v>0</v>
      </c>
      <c r="X888" s="35">
        <v>0</v>
      </c>
      <c r="Y888" s="35">
        <v>0</v>
      </c>
      <c r="Z888" s="35">
        <v>0</v>
      </c>
      <c r="AA888" s="35">
        <v>0</v>
      </c>
      <c r="AB888" s="35">
        <v>1</v>
      </c>
      <c r="AC888" s="35">
        <v>1</v>
      </c>
      <c r="AD888" s="35">
        <v>1</v>
      </c>
      <c r="AE888" s="42">
        <v>1</v>
      </c>
      <c r="AF888" s="42">
        <v>1</v>
      </c>
      <c r="AG888" s="42">
        <v>2</v>
      </c>
      <c r="AH888" s="42">
        <v>2</v>
      </c>
      <c r="AI888" s="16"/>
      <c r="AJ888" s="16"/>
    </row>
    <row r="889" spans="1:36" s="2" customFormat="1" ht="14.45" customHeight="1" x14ac:dyDescent="0.3">
      <c r="A889" s="41"/>
      <c r="B889" s="29" t="s">
        <v>120</v>
      </c>
      <c r="C889" s="35">
        <v>0</v>
      </c>
      <c r="D889" s="35">
        <v>0</v>
      </c>
      <c r="E889" s="35">
        <v>0</v>
      </c>
      <c r="F889" s="35">
        <v>0</v>
      </c>
      <c r="G889" s="35">
        <v>0</v>
      </c>
      <c r="H889" s="35">
        <v>0</v>
      </c>
      <c r="I889" s="35">
        <v>0</v>
      </c>
      <c r="J889" s="35">
        <v>0</v>
      </c>
      <c r="K889" s="35">
        <v>0</v>
      </c>
      <c r="L889" s="35">
        <v>0</v>
      </c>
      <c r="M889" s="35">
        <v>0</v>
      </c>
      <c r="N889" s="35">
        <v>0</v>
      </c>
      <c r="O889" s="35">
        <v>0</v>
      </c>
      <c r="P889" s="35">
        <v>0</v>
      </c>
      <c r="Q889" s="35">
        <v>0</v>
      </c>
      <c r="R889" s="35">
        <v>0</v>
      </c>
      <c r="S889" s="35">
        <v>0</v>
      </c>
      <c r="T889" s="35">
        <v>0</v>
      </c>
      <c r="U889" s="35">
        <v>0</v>
      </c>
      <c r="V889" s="35">
        <v>0</v>
      </c>
      <c r="W889" s="35">
        <v>0</v>
      </c>
      <c r="X889" s="35">
        <v>0</v>
      </c>
      <c r="Y889" s="35">
        <v>0</v>
      </c>
      <c r="Z889" s="35">
        <v>0</v>
      </c>
      <c r="AA889" s="35">
        <v>0</v>
      </c>
      <c r="AB889" s="35">
        <v>0</v>
      </c>
      <c r="AC889" s="35">
        <v>0</v>
      </c>
      <c r="AD889" s="35">
        <v>0</v>
      </c>
      <c r="AE889" s="42">
        <v>0</v>
      </c>
      <c r="AF889" s="42">
        <v>0</v>
      </c>
      <c r="AG889" s="42">
        <v>0</v>
      </c>
      <c r="AH889" s="42">
        <v>0</v>
      </c>
      <c r="AI889" s="16"/>
      <c r="AJ889" s="16"/>
    </row>
    <row r="890" spans="1:36" s="2" customFormat="1" ht="14.45" customHeight="1" x14ac:dyDescent="0.3">
      <c r="A890" s="39" t="s">
        <v>18</v>
      </c>
      <c r="B890" s="28"/>
      <c r="C890" s="20">
        <f t="shared" ref="C890:Z890" si="333">C843+C851+C859+C867+C875+C883</f>
        <v>0</v>
      </c>
      <c r="D890" s="20">
        <f t="shared" si="333"/>
        <v>0</v>
      </c>
      <c r="E890" s="20">
        <f t="shared" si="333"/>
        <v>0</v>
      </c>
      <c r="F890" s="20">
        <f t="shared" si="333"/>
        <v>0</v>
      </c>
      <c r="G890" s="20">
        <f t="shared" si="333"/>
        <v>0</v>
      </c>
      <c r="H890" s="20">
        <f t="shared" si="333"/>
        <v>0</v>
      </c>
      <c r="I890" s="20">
        <f t="shared" si="333"/>
        <v>0</v>
      </c>
      <c r="J890" s="20">
        <f t="shared" si="333"/>
        <v>0</v>
      </c>
      <c r="K890" s="20">
        <f t="shared" si="333"/>
        <v>0</v>
      </c>
      <c r="L890" s="20">
        <f t="shared" si="333"/>
        <v>0</v>
      </c>
      <c r="M890" s="20">
        <f t="shared" si="333"/>
        <v>0</v>
      </c>
      <c r="N890" s="20">
        <f t="shared" si="333"/>
        <v>0</v>
      </c>
      <c r="O890" s="20">
        <f t="shared" si="333"/>
        <v>0</v>
      </c>
      <c r="P890" s="20">
        <f t="shared" si="333"/>
        <v>0</v>
      </c>
      <c r="Q890" s="20">
        <f t="shared" si="333"/>
        <v>0</v>
      </c>
      <c r="R890" s="20">
        <f t="shared" si="333"/>
        <v>0</v>
      </c>
      <c r="S890" s="20">
        <f t="shared" si="333"/>
        <v>0</v>
      </c>
      <c r="T890" s="20">
        <f t="shared" si="333"/>
        <v>0</v>
      </c>
      <c r="U890" s="20">
        <f t="shared" si="333"/>
        <v>0</v>
      </c>
      <c r="V890" s="20">
        <f t="shared" si="333"/>
        <v>81</v>
      </c>
      <c r="W890" s="20">
        <f t="shared" si="333"/>
        <v>114</v>
      </c>
      <c r="X890" s="20">
        <f t="shared" si="333"/>
        <v>140</v>
      </c>
      <c r="Y890" s="20">
        <f t="shared" si="333"/>
        <v>128</v>
      </c>
      <c r="Z890" s="20">
        <f t="shared" si="333"/>
        <v>143</v>
      </c>
      <c r="AA890" s="20">
        <f t="shared" ref="AA890:AH890" si="334">SUM(AA843+AA851+AA859+AA867+AA875+AA883)</f>
        <v>140</v>
      </c>
      <c r="AB890" s="20">
        <f t="shared" si="334"/>
        <v>132</v>
      </c>
      <c r="AC890" s="20">
        <f t="shared" si="334"/>
        <v>131</v>
      </c>
      <c r="AD890" s="20">
        <f t="shared" si="334"/>
        <v>113</v>
      </c>
      <c r="AE890" s="40">
        <f t="shared" si="334"/>
        <v>88</v>
      </c>
      <c r="AF890" s="40">
        <f t="shared" ref="AF890" si="335">SUM(AF843+AF851+AF859+AF867+AF875+AF883)</f>
        <v>60</v>
      </c>
      <c r="AG890" s="40">
        <f t="shared" ref="AG890" si="336">SUM(AG843+AG851+AG859+AG867+AG875+AG883)</f>
        <v>49</v>
      </c>
      <c r="AH890" s="40">
        <f t="shared" si="334"/>
        <v>33</v>
      </c>
      <c r="AI890" s="42"/>
      <c r="AJ890" s="68"/>
    </row>
    <row r="891" spans="1:36" s="2" customFormat="1" ht="14.45" customHeight="1" x14ac:dyDescent="0.3">
      <c r="A891" s="41" t="s">
        <v>19</v>
      </c>
      <c r="B891" s="29"/>
      <c r="C891" s="35">
        <f t="shared" ref="C891:C896" si="337">C844+C852+C860+C868+C876+C884</f>
        <v>0</v>
      </c>
      <c r="D891" s="35">
        <f t="shared" ref="D891:R891" si="338">D844+D852+D860+D868+D876+D884</f>
        <v>0</v>
      </c>
      <c r="E891" s="35">
        <f t="shared" si="338"/>
        <v>0</v>
      </c>
      <c r="F891" s="35">
        <f t="shared" si="338"/>
        <v>0</v>
      </c>
      <c r="G891" s="35">
        <f t="shared" si="338"/>
        <v>0</v>
      </c>
      <c r="H891" s="35">
        <f t="shared" si="338"/>
        <v>0</v>
      </c>
      <c r="I891" s="35">
        <f t="shared" si="338"/>
        <v>0</v>
      </c>
      <c r="J891" s="35">
        <f t="shared" si="338"/>
        <v>0</v>
      </c>
      <c r="K891" s="35">
        <f t="shared" si="338"/>
        <v>0</v>
      </c>
      <c r="L891" s="35">
        <f t="shared" si="338"/>
        <v>0</v>
      </c>
      <c r="M891" s="35">
        <f t="shared" si="338"/>
        <v>0</v>
      </c>
      <c r="N891" s="35">
        <f t="shared" si="338"/>
        <v>0</v>
      </c>
      <c r="O891" s="35">
        <f t="shared" si="338"/>
        <v>0</v>
      </c>
      <c r="P891" s="35">
        <f t="shared" si="338"/>
        <v>0</v>
      </c>
      <c r="Q891" s="35">
        <f t="shared" si="338"/>
        <v>0</v>
      </c>
      <c r="R891" s="35">
        <f t="shared" si="338"/>
        <v>0</v>
      </c>
      <c r="S891" s="35">
        <f t="shared" ref="S891:Z895" si="339">S844+S852+S860+S868+S876+S884</f>
        <v>0</v>
      </c>
      <c r="T891" s="35">
        <f t="shared" si="339"/>
        <v>0</v>
      </c>
      <c r="U891" s="35">
        <f t="shared" si="339"/>
        <v>0</v>
      </c>
      <c r="V891" s="35">
        <f t="shared" si="339"/>
        <v>37</v>
      </c>
      <c r="W891" s="35">
        <f t="shared" si="339"/>
        <v>267</v>
      </c>
      <c r="X891" s="35">
        <f t="shared" si="339"/>
        <v>319</v>
      </c>
      <c r="Y891" s="35">
        <f t="shared" si="339"/>
        <v>348</v>
      </c>
      <c r="Z891" s="35">
        <f t="shared" si="339"/>
        <v>359</v>
      </c>
      <c r="AA891" s="35">
        <f t="shared" ref="AA891:AC895" si="340">SUM(AA844+AA852+AA860+AA868+AA876+AA884)</f>
        <v>374</v>
      </c>
      <c r="AB891" s="35">
        <f t="shared" si="340"/>
        <v>390</v>
      </c>
      <c r="AC891" s="35">
        <f t="shared" si="340"/>
        <v>393</v>
      </c>
      <c r="AD891" s="35">
        <f t="shared" ref="AD891:AE891" si="341">SUM(AD844+AD852+AD860+AD868+AD876+AD884)</f>
        <v>390</v>
      </c>
      <c r="AE891" s="42">
        <f t="shared" si="341"/>
        <v>346</v>
      </c>
      <c r="AF891" s="42">
        <f t="shared" ref="AF891:AH891" si="342">SUM(AF844+AF852+AF860+AF868+AF876+AF884)</f>
        <v>339</v>
      </c>
      <c r="AG891" s="42">
        <f t="shared" ref="AG891" si="343">SUM(AG844+AG852+AG860+AG868+AG876+AG884)</f>
        <v>344</v>
      </c>
      <c r="AH891" s="42">
        <f t="shared" si="342"/>
        <v>349</v>
      </c>
      <c r="AI891" s="42"/>
      <c r="AJ891" s="68"/>
    </row>
    <row r="892" spans="1:36" s="2" customFormat="1" ht="14.45" customHeight="1" x14ac:dyDescent="0.3">
      <c r="A892" s="39" t="s">
        <v>20</v>
      </c>
      <c r="B892" s="28"/>
      <c r="C892" s="20">
        <f t="shared" si="337"/>
        <v>1847</v>
      </c>
      <c r="D892" s="20">
        <f t="shared" ref="D892:R892" si="344">D845+D853+D861+D869+D877+D885</f>
        <v>2025</v>
      </c>
      <c r="E892" s="20">
        <f t="shared" si="344"/>
        <v>2161</v>
      </c>
      <c r="F892" s="20">
        <f t="shared" si="344"/>
        <v>2043</v>
      </c>
      <c r="G892" s="20">
        <f t="shared" si="344"/>
        <v>2096</v>
      </c>
      <c r="H892" s="20">
        <f t="shared" si="344"/>
        <v>2169</v>
      </c>
      <c r="I892" s="20">
        <f t="shared" si="344"/>
        <v>2276</v>
      </c>
      <c r="J892" s="20">
        <f t="shared" si="344"/>
        <v>2106</v>
      </c>
      <c r="K892" s="20">
        <f t="shared" si="344"/>
        <v>2055</v>
      </c>
      <c r="L892" s="20">
        <f t="shared" si="344"/>
        <v>2058</v>
      </c>
      <c r="M892" s="20">
        <f t="shared" si="344"/>
        <v>2112</v>
      </c>
      <c r="N892" s="20">
        <f t="shared" si="344"/>
        <v>2165</v>
      </c>
      <c r="O892" s="20">
        <f t="shared" si="344"/>
        <v>2197</v>
      </c>
      <c r="P892" s="20">
        <f t="shared" si="344"/>
        <v>2364</v>
      </c>
      <c r="Q892" s="20">
        <f t="shared" si="344"/>
        <v>2269</v>
      </c>
      <c r="R892" s="20">
        <f t="shared" si="344"/>
        <v>2170</v>
      </c>
      <c r="S892" s="20">
        <f t="shared" si="339"/>
        <v>2040</v>
      </c>
      <c r="T892" s="20">
        <f t="shared" si="339"/>
        <v>2008</v>
      </c>
      <c r="U892" s="20">
        <f t="shared" si="339"/>
        <v>2016</v>
      </c>
      <c r="V892" s="20">
        <f t="shared" si="339"/>
        <v>1890</v>
      </c>
      <c r="W892" s="20">
        <f t="shared" si="339"/>
        <v>1807</v>
      </c>
      <c r="X892" s="20">
        <f t="shared" si="339"/>
        <v>1781</v>
      </c>
      <c r="Y892" s="20">
        <f t="shared" si="339"/>
        <v>1648</v>
      </c>
      <c r="Z892" s="20">
        <f t="shared" si="339"/>
        <v>1600</v>
      </c>
      <c r="AA892" s="20">
        <f t="shared" si="340"/>
        <v>1541</v>
      </c>
      <c r="AB892" s="20">
        <f t="shared" si="340"/>
        <v>1501</v>
      </c>
      <c r="AC892" s="20">
        <f t="shared" si="340"/>
        <v>1505</v>
      </c>
      <c r="AD892" s="20">
        <f>SUM(AD845+AD853+AD861+AD869+AD877+AD885)</f>
        <v>1435</v>
      </c>
      <c r="AE892" s="40">
        <f t="shared" ref="AE892:AH892" si="345">SUM(AE845+AE853+AE861+AE869+AE877+AE885)</f>
        <v>1368</v>
      </c>
      <c r="AF892" s="40">
        <f t="shared" ref="AF892:AG892" si="346">SUM(AF845+AF853+AF861+AF869+AF877+AF885)</f>
        <v>1451</v>
      </c>
      <c r="AG892" s="40">
        <f t="shared" si="346"/>
        <v>1398</v>
      </c>
      <c r="AH892" s="40">
        <f t="shared" si="345"/>
        <v>1343</v>
      </c>
      <c r="AI892" s="42"/>
      <c r="AJ892" s="68"/>
    </row>
    <row r="893" spans="1:36" s="2" customFormat="1" ht="14.45" customHeight="1" x14ac:dyDescent="0.3">
      <c r="A893" s="41" t="s">
        <v>21</v>
      </c>
      <c r="B893" s="29"/>
      <c r="C893" s="35">
        <f t="shared" si="337"/>
        <v>0</v>
      </c>
      <c r="D893" s="35">
        <f t="shared" ref="D893:R893" si="347">D846+D854+D862+D870+D878+D886</f>
        <v>0</v>
      </c>
      <c r="E893" s="35">
        <f t="shared" si="347"/>
        <v>0</v>
      </c>
      <c r="F893" s="35">
        <f t="shared" si="347"/>
        <v>0</v>
      </c>
      <c r="G893" s="35">
        <f t="shared" si="347"/>
        <v>0</v>
      </c>
      <c r="H893" s="35">
        <f t="shared" si="347"/>
        <v>0</v>
      </c>
      <c r="I893" s="35">
        <f t="shared" si="347"/>
        <v>0</v>
      </c>
      <c r="J893" s="35">
        <f t="shared" si="347"/>
        <v>180</v>
      </c>
      <c r="K893" s="35">
        <f t="shared" si="347"/>
        <v>216</v>
      </c>
      <c r="L893" s="35">
        <f t="shared" si="347"/>
        <v>264</v>
      </c>
      <c r="M893" s="35">
        <f t="shared" si="347"/>
        <v>279</v>
      </c>
      <c r="N893" s="35">
        <f t="shared" si="347"/>
        <v>298</v>
      </c>
      <c r="O893" s="35">
        <f t="shared" si="347"/>
        <v>315</v>
      </c>
      <c r="P893" s="35">
        <f t="shared" si="347"/>
        <v>329</v>
      </c>
      <c r="Q893" s="35">
        <f t="shared" si="347"/>
        <v>302</v>
      </c>
      <c r="R893" s="35">
        <f t="shared" si="347"/>
        <v>346</v>
      </c>
      <c r="S893" s="35">
        <f t="shared" si="339"/>
        <v>325</v>
      </c>
      <c r="T893" s="35">
        <f t="shared" si="339"/>
        <v>372</v>
      </c>
      <c r="U893" s="35">
        <f t="shared" si="339"/>
        <v>375</v>
      </c>
      <c r="V893" s="35">
        <f t="shared" si="339"/>
        <v>329</v>
      </c>
      <c r="W893" s="35">
        <f t="shared" si="339"/>
        <v>127</v>
      </c>
      <c r="X893" s="35">
        <f t="shared" si="339"/>
        <v>125</v>
      </c>
      <c r="Y893" s="35">
        <f t="shared" si="339"/>
        <v>86</v>
      </c>
      <c r="Z893" s="35">
        <f t="shared" si="339"/>
        <v>135</v>
      </c>
      <c r="AA893" s="35">
        <f t="shared" si="340"/>
        <v>139</v>
      </c>
      <c r="AB893" s="35">
        <f t="shared" si="340"/>
        <v>100</v>
      </c>
      <c r="AC893" s="35">
        <f t="shared" si="340"/>
        <v>93</v>
      </c>
      <c r="AD893" s="35">
        <f>SUM(AD846+AD854+AD862+AD870+AD878+AD886)</f>
        <v>69</v>
      </c>
      <c r="AE893" s="42">
        <f t="shared" ref="AE893:AH893" si="348">SUM(AE846+AE854+AE862+AE870+AE878+AE886)</f>
        <v>88</v>
      </c>
      <c r="AF893" s="42">
        <f t="shared" ref="AF893:AG893" si="349">SUM(AF846+AF854+AF862+AF870+AF878+AF886)</f>
        <v>62</v>
      </c>
      <c r="AG893" s="42">
        <f t="shared" si="349"/>
        <v>41</v>
      </c>
      <c r="AH893" s="42">
        <f t="shared" si="348"/>
        <v>28</v>
      </c>
      <c r="AI893" s="42"/>
      <c r="AJ893" s="68"/>
    </row>
    <row r="894" spans="1:36" s="2" customFormat="1" ht="14.45" customHeight="1" x14ac:dyDescent="0.3">
      <c r="A894" s="39" t="s">
        <v>22</v>
      </c>
      <c r="B894" s="28"/>
      <c r="C894" s="20">
        <f t="shared" si="337"/>
        <v>0</v>
      </c>
      <c r="D894" s="20">
        <f t="shared" ref="D894:R894" si="350">D847+D855+D863+D871+D879+D887</f>
        <v>0</v>
      </c>
      <c r="E894" s="20">
        <f t="shared" si="350"/>
        <v>0</v>
      </c>
      <c r="F894" s="20">
        <f t="shared" si="350"/>
        <v>0</v>
      </c>
      <c r="G894" s="20">
        <f t="shared" si="350"/>
        <v>0</v>
      </c>
      <c r="H894" s="20">
        <f t="shared" si="350"/>
        <v>0</v>
      </c>
      <c r="I894" s="20">
        <f t="shared" si="350"/>
        <v>0</v>
      </c>
      <c r="J894" s="20">
        <f t="shared" si="350"/>
        <v>0</v>
      </c>
      <c r="K894" s="20">
        <f t="shared" si="350"/>
        <v>0</v>
      </c>
      <c r="L894" s="20">
        <f t="shared" si="350"/>
        <v>0</v>
      </c>
      <c r="M894" s="20">
        <f t="shared" si="350"/>
        <v>0</v>
      </c>
      <c r="N894" s="20">
        <f t="shared" si="350"/>
        <v>0</v>
      </c>
      <c r="O894" s="20">
        <f t="shared" si="350"/>
        <v>0</v>
      </c>
      <c r="P894" s="20">
        <f t="shared" si="350"/>
        <v>0</v>
      </c>
      <c r="Q894" s="20">
        <f t="shared" si="350"/>
        <v>0</v>
      </c>
      <c r="R894" s="20">
        <f t="shared" si="350"/>
        <v>0</v>
      </c>
      <c r="S894" s="20">
        <f t="shared" si="339"/>
        <v>0</v>
      </c>
      <c r="T894" s="20">
        <f t="shared" si="339"/>
        <v>0</v>
      </c>
      <c r="U894" s="20">
        <f t="shared" si="339"/>
        <v>0</v>
      </c>
      <c r="V894" s="20">
        <f t="shared" si="339"/>
        <v>0</v>
      </c>
      <c r="W894" s="20">
        <f t="shared" si="339"/>
        <v>0</v>
      </c>
      <c r="X894" s="20">
        <f t="shared" si="339"/>
        <v>23</v>
      </c>
      <c r="Y894" s="20">
        <f t="shared" si="339"/>
        <v>19</v>
      </c>
      <c r="Z894" s="20">
        <f t="shared" si="339"/>
        <v>14</v>
      </c>
      <c r="AA894" s="20">
        <f t="shared" si="340"/>
        <v>14</v>
      </c>
      <c r="AB894" s="20">
        <f t="shared" si="340"/>
        <v>11</v>
      </c>
      <c r="AC894" s="20">
        <f t="shared" si="340"/>
        <v>10</v>
      </c>
      <c r="AD894" s="20">
        <f>SUM(AD847+AD855+AD863+AD871+AD879+AD887)</f>
        <v>9</v>
      </c>
      <c r="AE894" s="40">
        <f t="shared" ref="AE894:AH894" si="351">SUM(AE847+AE855+AE863+AE871+AE879+AE887)</f>
        <v>24</v>
      </c>
      <c r="AF894" s="40">
        <f t="shared" ref="AF894:AG894" si="352">SUM(AF847+AF855+AF863+AF871+AF879+AF887)</f>
        <v>19</v>
      </c>
      <c r="AG894" s="40">
        <f t="shared" si="352"/>
        <v>17</v>
      </c>
      <c r="AH894" s="40">
        <f t="shared" si="351"/>
        <v>18</v>
      </c>
      <c r="AI894" s="42"/>
      <c r="AJ894" s="68"/>
    </row>
    <row r="895" spans="1:36" s="2" customFormat="1" ht="14.45" customHeight="1" x14ac:dyDescent="0.3">
      <c r="A895" s="41" t="s">
        <v>23</v>
      </c>
      <c r="B895" s="29"/>
      <c r="C895" s="35">
        <f t="shared" si="337"/>
        <v>0</v>
      </c>
      <c r="D895" s="35">
        <f t="shared" ref="D895:R895" si="353">D848+D856+D864+D872+D880+D888</f>
        <v>0</v>
      </c>
      <c r="E895" s="35">
        <f t="shared" si="353"/>
        <v>0</v>
      </c>
      <c r="F895" s="35">
        <f t="shared" si="353"/>
        <v>0</v>
      </c>
      <c r="G895" s="35">
        <f t="shared" si="353"/>
        <v>0</v>
      </c>
      <c r="H895" s="35">
        <f t="shared" si="353"/>
        <v>0</v>
      </c>
      <c r="I895" s="35">
        <f t="shared" si="353"/>
        <v>0</v>
      </c>
      <c r="J895" s="35">
        <f t="shared" si="353"/>
        <v>0</v>
      </c>
      <c r="K895" s="35">
        <f t="shared" si="353"/>
        <v>0</v>
      </c>
      <c r="L895" s="35">
        <f t="shared" si="353"/>
        <v>0</v>
      </c>
      <c r="M895" s="35">
        <f t="shared" si="353"/>
        <v>0</v>
      </c>
      <c r="N895" s="35">
        <f t="shared" si="353"/>
        <v>0</v>
      </c>
      <c r="O895" s="35">
        <f t="shared" si="353"/>
        <v>0</v>
      </c>
      <c r="P895" s="35">
        <f t="shared" si="353"/>
        <v>0</v>
      </c>
      <c r="Q895" s="35">
        <f t="shared" si="353"/>
        <v>0</v>
      </c>
      <c r="R895" s="35">
        <f t="shared" si="353"/>
        <v>0</v>
      </c>
      <c r="S895" s="35">
        <f t="shared" si="339"/>
        <v>0</v>
      </c>
      <c r="T895" s="35">
        <f t="shared" si="339"/>
        <v>0</v>
      </c>
      <c r="U895" s="35">
        <f t="shared" si="339"/>
        <v>0</v>
      </c>
      <c r="V895" s="35">
        <f t="shared" si="339"/>
        <v>0</v>
      </c>
      <c r="W895" s="35">
        <f t="shared" si="339"/>
        <v>71</v>
      </c>
      <c r="X895" s="35">
        <f t="shared" si="339"/>
        <v>139</v>
      </c>
      <c r="Y895" s="35">
        <f t="shared" si="339"/>
        <v>161</v>
      </c>
      <c r="Z895" s="35">
        <f t="shared" si="339"/>
        <v>150</v>
      </c>
      <c r="AA895" s="35">
        <f t="shared" si="340"/>
        <v>174</v>
      </c>
      <c r="AB895" s="35">
        <f t="shared" si="340"/>
        <v>246</v>
      </c>
      <c r="AC895" s="35">
        <f t="shared" si="340"/>
        <v>340</v>
      </c>
      <c r="AD895" s="35">
        <f>SUM(AD848+AD856+AD864+AD872+AD880+AD888)</f>
        <v>442</v>
      </c>
      <c r="AE895" s="42">
        <f t="shared" ref="AE895:AH895" si="354">SUM(AE848+AE856+AE864+AE872+AE880+AE888)</f>
        <v>509</v>
      </c>
      <c r="AF895" s="42">
        <f t="shared" ref="AF895:AG895" si="355">SUM(AF848+AF856+AF864+AF872+AF880+AF888)</f>
        <v>555</v>
      </c>
      <c r="AG895" s="42">
        <f t="shared" si="355"/>
        <v>600</v>
      </c>
      <c r="AH895" s="42">
        <f t="shared" si="354"/>
        <v>626</v>
      </c>
      <c r="AI895" s="42"/>
      <c r="AJ895" s="68"/>
    </row>
    <row r="896" spans="1:36" s="2" customFormat="1" ht="14.45" customHeight="1" x14ac:dyDescent="0.3">
      <c r="A896" s="41" t="s">
        <v>121</v>
      </c>
      <c r="B896" s="29"/>
      <c r="C896" s="35">
        <f t="shared" si="337"/>
        <v>0</v>
      </c>
      <c r="D896" s="35">
        <f t="shared" ref="D896:AE896" si="356">D849+D857+D865+D873+D881+D889</f>
        <v>0</v>
      </c>
      <c r="E896" s="35">
        <f t="shared" si="356"/>
        <v>0</v>
      </c>
      <c r="F896" s="35">
        <f t="shared" si="356"/>
        <v>0</v>
      </c>
      <c r="G896" s="35">
        <f t="shared" si="356"/>
        <v>0</v>
      </c>
      <c r="H896" s="35">
        <f t="shared" si="356"/>
        <v>0</v>
      </c>
      <c r="I896" s="35">
        <f t="shared" si="356"/>
        <v>0</v>
      </c>
      <c r="J896" s="35">
        <f t="shared" si="356"/>
        <v>0</v>
      </c>
      <c r="K896" s="35">
        <f t="shared" si="356"/>
        <v>0</v>
      </c>
      <c r="L896" s="35">
        <f t="shared" si="356"/>
        <v>0</v>
      </c>
      <c r="M896" s="35">
        <f t="shared" si="356"/>
        <v>0</v>
      </c>
      <c r="N896" s="35">
        <f t="shared" si="356"/>
        <v>0</v>
      </c>
      <c r="O896" s="35">
        <f t="shared" si="356"/>
        <v>0</v>
      </c>
      <c r="P896" s="35">
        <f t="shared" si="356"/>
        <v>0</v>
      </c>
      <c r="Q896" s="35">
        <f t="shared" si="356"/>
        <v>0</v>
      </c>
      <c r="R896" s="35">
        <f t="shared" si="356"/>
        <v>0</v>
      </c>
      <c r="S896" s="35">
        <f t="shared" si="356"/>
        <v>0</v>
      </c>
      <c r="T896" s="35">
        <f t="shared" si="356"/>
        <v>0</v>
      </c>
      <c r="U896" s="35">
        <f t="shared" si="356"/>
        <v>0</v>
      </c>
      <c r="V896" s="35">
        <f t="shared" si="356"/>
        <v>0</v>
      </c>
      <c r="W896" s="35">
        <f t="shared" si="356"/>
        <v>0</v>
      </c>
      <c r="X896" s="35">
        <f t="shared" si="356"/>
        <v>0</v>
      </c>
      <c r="Y896" s="35">
        <f t="shared" si="356"/>
        <v>0</v>
      </c>
      <c r="Z896" s="35">
        <f t="shared" si="356"/>
        <v>0</v>
      </c>
      <c r="AA896" s="35">
        <f t="shared" si="356"/>
        <v>0</v>
      </c>
      <c r="AB896" s="35">
        <f t="shared" si="356"/>
        <v>0</v>
      </c>
      <c r="AC896" s="35">
        <f t="shared" si="356"/>
        <v>0</v>
      </c>
      <c r="AD896" s="35">
        <f t="shared" si="356"/>
        <v>0</v>
      </c>
      <c r="AE896" s="42">
        <f t="shared" si="356"/>
        <v>30</v>
      </c>
      <c r="AF896" s="42">
        <f t="shared" ref="AF896:AH896" si="357">AF849+AF857+AF865+AF873+AF881+AF889</f>
        <v>27</v>
      </c>
      <c r="AG896" s="42">
        <f t="shared" ref="AG896" si="358">AG849+AG857+AG865+AG873+AG881+AG889</f>
        <v>22</v>
      </c>
      <c r="AH896" s="42">
        <f t="shared" si="357"/>
        <v>19</v>
      </c>
      <c r="AI896" s="42"/>
      <c r="AJ896" s="68"/>
    </row>
    <row r="897" spans="1:38" s="3" customFormat="1" ht="14.45" customHeight="1" x14ac:dyDescent="0.3">
      <c r="A897" s="39" t="s">
        <v>24</v>
      </c>
      <c r="B897" s="37"/>
      <c r="C897" s="21">
        <f>SUM(C890:C896)</f>
        <v>1847</v>
      </c>
      <c r="D897" s="21">
        <f t="shared" ref="D897:AE897" si="359">SUM(D890:D896)</f>
        <v>2025</v>
      </c>
      <c r="E897" s="21">
        <f t="shared" si="359"/>
        <v>2161</v>
      </c>
      <c r="F897" s="21">
        <f t="shared" si="359"/>
        <v>2043</v>
      </c>
      <c r="G897" s="21">
        <f t="shared" si="359"/>
        <v>2096</v>
      </c>
      <c r="H897" s="21">
        <f t="shared" si="359"/>
        <v>2169</v>
      </c>
      <c r="I897" s="21">
        <f t="shared" si="359"/>
        <v>2276</v>
      </c>
      <c r="J897" s="21">
        <f t="shared" si="359"/>
        <v>2286</v>
      </c>
      <c r="K897" s="21">
        <f t="shared" si="359"/>
        <v>2271</v>
      </c>
      <c r="L897" s="21">
        <f t="shared" si="359"/>
        <v>2322</v>
      </c>
      <c r="M897" s="21">
        <f t="shared" si="359"/>
        <v>2391</v>
      </c>
      <c r="N897" s="21">
        <f t="shared" si="359"/>
        <v>2463</v>
      </c>
      <c r="O897" s="21">
        <f t="shared" si="359"/>
        <v>2512</v>
      </c>
      <c r="P897" s="21">
        <f t="shared" si="359"/>
        <v>2693</v>
      </c>
      <c r="Q897" s="21">
        <f t="shared" si="359"/>
        <v>2571</v>
      </c>
      <c r="R897" s="21">
        <f t="shared" si="359"/>
        <v>2516</v>
      </c>
      <c r="S897" s="21">
        <f t="shared" si="359"/>
        <v>2365</v>
      </c>
      <c r="T897" s="21">
        <f t="shared" si="359"/>
        <v>2380</v>
      </c>
      <c r="U897" s="21">
        <f t="shared" si="359"/>
        <v>2391</v>
      </c>
      <c r="V897" s="21">
        <f t="shared" si="359"/>
        <v>2337</v>
      </c>
      <c r="W897" s="21">
        <f t="shared" si="359"/>
        <v>2386</v>
      </c>
      <c r="X897" s="21">
        <f t="shared" si="359"/>
        <v>2527</v>
      </c>
      <c r="Y897" s="21">
        <f t="shared" si="359"/>
        <v>2390</v>
      </c>
      <c r="Z897" s="21">
        <f t="shared" si="359"/>
        <v>2401</v>
      </c>
      <c r="AA897" s="21">
        <f t="shared" si="359"/>
        <v>2382</v>
      </c>
      <c r="AB897" s="21">
        <f t="shared" si="359"/>
        <v>2380</v>
      </c>
      <c r="AC897" s="21">
        <f t="shared" si="359"/>
        <v>2472</v>
      </c>
      <c r="AD897" s="21">
        <f t="shared" si="359"/>
        <v>2458</v>
      </c>
      <c r="AE897" s="43">
        <f t="shared" si="359"/>
        <v>2453</v>
      </c>
      <c r="AF897" s="43">
        <f t="shared" ref="AF897:AH897" si="360">SUM(AF890:AF896)</f>
        <v>2513</v>
      </c>
      <c r="AG897" s="43">
        <f t="shared" ref="AG897" si="361">SUM(AG890:AG896)</f>
        <v>2471</v>
      </c>
      <c r="AH897" s="43">
        <f t="shared" si="360"/>
        <v>2416</v>
      </c>
      <c r="AI897" s="65"/>
      <c r="AJ897" s="65"/>
    </row>
    <row r="898" spans="1:38" s="1" customFormat="1" ht="14.45" customHeight="1" x14ac:dyDescent="0.15">
      <c r="A898" s="71" t="s">
        <v>107</v>
      </c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64"/>
      <c r="AJ898" s="64"/>
    </row>
    <row r="899" spans="1:38" s="1" customFormat="1" ht="14.45" customHeight="1" x14ac:dyDescent="0.15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64"/>
      <c r="AJ899" s="64"/>
    </row>
    <row r="900" spans="1:38" s="2" customFormat="1" ht="14.45" customHeight="1" x14ac:dyDescent="0.3">
      <c r="A900" s="44" t="s">
        <v>8</v>
      </c>
      <c r="B900" s="45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46"/>
      <c r="AF900" s="46"/>
      <c r="AG900" s="46"/>
      <c r="AH900" s="46"/>
      <c r="AI900" s="16"/>
      <c r="AJ900" s="66"/>
      <c r="AK900" s="13"/>
      <c r="AL900" s="13"/>
    </row>
    <row r="901" spans="1:38" s="2" customFormat="1" ht="14.45" customHeight="1" x14ac:dyDescent="0.3">
      <c r="A901" s="41"/>
      <c r="B901" s="29" t="s">
        <v>6</v>
      </c>
      <c r="C901" s="35">
        <v>0</v>
      </c>
      <c r="D901" s="35">
        <v>0</v>
      </c>
      <c r="E901" s="35">
        <v>0</v>
      </c>
      <c r="F901" s="35">
        <v>0</v>
      </c>
      <c r="G901" s="35">
        <v>0</v>
      </c>
      <c r="H901" s="35">
        <v>0</v>
      </c>
      <c r="I901" s="35">
        <v>0</v>
      </c>
      <c r="J901" s="35">
        <v>0</v>
      </c>
      <c r="K901" s="35">
        <v>0</v>
      </c>
      <c r="L901" s="35">
        <v>0</v>
      </c>
      <c r="M901" s="35">
        <v>0</v>
      </c>
      <c r="N901" s="35">
        <v>0</v>
      </c>
      <c r="O901" s="35">
        <v>0</v>
      </c>
      <c r="P901" s="35">
        <v>0</v>
      </c>
      <c r="Q901" s="35">
        <v>0</v>
      </c>
      <c r="R901" s="35">
        <v>0</v>
      </c>
      <c r="S901" s="35">
        <v>0</v>
      </c>
      <c r="T901" s="35">
        <v>0</v>
      </c>
      <c r="U901" s="35">
        <v>0</v>
      </c>
      <c r="V901" s="35">
        <v>0</v>
      </c>
      <c r="W901" s="35">
        <v>0</v>
      </c>
      <c r="X901" s="35">
        <v>0</v>
      </c>
      <c r="Y901" s="35">
        <v>0</v>
      </c>
      <c r="Z901" s="35">
        <v>0</v>
      </c>
      <c r="AA901" s="35">
        <v>0</v>
      </c>
      <c r="AB901" s="35">
        <v>0</v>
      </c>
      <c r="AC901" s="35">
        <v>0</v>
      </c>
      <c r="AD901" s="35">
        <v>0</v>
      </c>
      <c r="AE901" s="42">
        <v>0</v>
      </c>
      <c r="AF901" s="42">
        <v>0</v>
      </c>
      <c r="AG901" s="42">
        <v>0</v>
      </c>
      <c r="AH901" s="42">
        <v>0</v>
      </c>
      <c r="AI901" s="16"/>
      <c r="AJ901" s="67"/>
      <c r="AK901"/>
      <c r="AL901"/>
    </row>
    <row r="902" spans="1:38" s="2" customFormat="1" ht="14.45" customHeight="1" x14ac:dyDescent="0.3">
      <c r="A902" s="44"/>
      <c r="B902" s="45" t="s">
        <v>7</v>
      </c>
      <c r="C902" s="22">
        <v>0</v>
      </c>
      <c r="D902" s="22">
        <v>0</v>
      </c>
      <c r="E902" s="22">
        <v>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22">
        <v>0</v>
      </c>
      <c r="W902" s="22">
        <v>0</v>
      </c>
      <c r="X902" s="22">
        <v>0</v>
      </c>
      <c r="Y902" s="22">
        <v>0</v>
      </c>
      <c r="Z902" s="22">
        <v>0</v>
      </c>
      <c r="AA902" s="22">
        <v>0</v>
      </c>
      <c r="AB902" s="22">
        <v>0</v>
      </c>
      <c r="AC902" s="22">
        <v>0</v>
      </c>
      <c r="AD902" s="22">
        <v>0</v>
      </c>
      <c r="AE902" s="46">
        <v>1</v>
      </c>
      <c r="AF902" s="46">
        <v>0</v>
      </c>
      <c r="AG902" s="46">
        <v>0</v>
      </c>
      <c r="AH902" s="46">
        <v>0</v>
      </c>
      <c r="AI902" s="16"/>
      <c r="AJ902" s="67"/>
      <c r="AK902"/>
      <c r="AL902"/>
    </row>
    <row r="903" spans="1:38" s="2" customFormat="1" ht="14.45" customHeight="1" x14ac:dyDescent="0.3">
      <c r="A903" s="41"/>
      <c r="B903" s="29" t="s">
        <v>1</v>
      </c>
      <c r="C903" s="35">
        <v>8</v>
      </c>
      <c r="D903" s="35">
        <v>9</v>
      </c>
      <c r="E903" s="35">
        <v>10</v>
      </c>
      <c r="F903" s="35">
        <v>0</v>
      </c>
      <c r="G903" s="35">
        <v>0</v>
      </c>
      <c r="H903" s="35">
        <v>0</v>
      </c>
      <c r="I903" s="35">
        <v>0</v>
      </c>
      <c r="J903" s="35">
        <v>0</v>
      </c>
      <c r="K903" s="35">
        <v>0</v>
      </c>
      <c r="L903" s="35">
        <v>0</v>
      </c>
      <c r="M903" s="35">
        <v>0</v>
      </c>
      <c r="N903" s="35">
        <v>0</v>
      </c>
      <c r="O903" s="35">
        <v>0</v>
      </c>
      <c r="P903" s="35">
        <v>0</v>
      </c>
      <c r="Q903" s="35">
        <v>0</v>
      </c>
      <c r="R903" s="35">
        <v>0</v>
      </c>
      <c r="S903" s="35">
        <v>0</v>
      </c>
      <c r="T903" s="35">
        <v>0</v>
      </c>
      <c r="U903" s="35">
        <v>0</v>
      </c>
      <c r="V903" s="35">
        <v>0</v>
      </c>
      <c r="W903" s="35">
        <v>0</v>
      </c>
      <c r="X903" s="35">
        <v>0</v>
      </c>
      <c r="Y903" s="35">
        <v>0</v>
      </c>
      <c r="Z903" s="35">
        <v>0</v>
      </c>
      <c r="AA903" s="35">
        <v>0</v>
      </c>
      <c r="AB903" s="35">
        <v>0</v>
      </c>
      <c r="AC903" s="35">
        <v>0</v>
      </c>
      <c r="AD903" s="35">
        <v>0</v>
      </c>
      <c r="AE903" s="42">
        <v>3</v>
      </c>
      <c r="AF903" s="42">
        <v>0</v>
      </c>
      <c r="AG903" s="42">
        <v>0</v>
      </c>
      <c r="AH903" s="42">
        <v>0</v>
      </c>
      <c r="AI903" s="16"/>
      <c r="AJ903" s="67"/>
      <c r="AK903"/>
      <c r="AL903"/>
    </row>
    <row r="904" spans="1:38" s="2" customFormat="1" ht="14.45" customHeight="1" x14ac:dyDescent="0.3">
      <c r="A904" s="44"/>
      <c r="B904" s="45" t="s">
        <v>2</v>
      </c>
      <c r="C904" s="22">
        <v>0</v>
      </c>
      <c r="D904" s="22">
        <v>0</v>
      </c>
      <c r="E904" s="22">
        <v>0</v>
      </c>
      <c r="F904" s="22">
        <v>0</v>
      </c>
      <c r="G904" s="22">
        <v>0</v>
      </c>
      <c r="H904" s="22">
        <v>0</v>
      </c>
      <c r="I904" s="22">
        <v>0</v>
      </c>
      <c r="J904" s="22">
        <v>0</v>
      </c>
      <c r="K904" s="22">
        <v>0</v>
      </c>
      <c r="L904" s="22">
        <v>0</v>
      </c>
      <c r="M904" s="22">
        <v>0</v>
      </c>
      <c r="N904" s="22">
        <v>0</v>
      </c>
      <c r="O904" s="22">
        <v>0</v>
      </c>
      <c r="P904" s="22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22">
        <v>0</v>
      </c>
      <c r="W904" s="22">
        <v>0</v>
      </c>
      <c r="X904" s="22">
        <v>0</v>
      </c>
      <c r="Y904" s="22">
        <v>0</v>
      </c>
      <c r="Z904" s="22">
        <v>0</v>
      </c>
      <c r="AA904" s="22">
        <v>0</v>
      </c>
      <c r="AB904" s="22">
        <v>0</v>
      </c>
      <c r="AC904" s="22">
        <v>0</v>
      </c>
      <c r="AD904" s="22">
        <v>0</v>
      </c>
      <c r="AE904" s="46">
        <v>9</v>
      </c>
      <c r="AF904" s="46">
        <v>0</v>
      </c>
      <c r="AG904" s="46">
        <v>0</v>
      </c>
      <c r="AH904" s="46">
        <v>0</v>
      </c>
      <c r="AI904" s="16"/>
      <c r="AJ904" s="67"/>
      <c r="AK904"/>
      <c r="AL904"/>
    </row>
    <row r="905" spans="1:38" s="2" customFormat="1" ht="14.45" customHeight="1" x14ac:dyDescent="0.3">
      <c r="A905" s="41"/>
      <c r="B905" s="29" t="s">
        <v>3</v>
      </c>
      <c r="C905" s="35">
        <v>0</v>
      </c>
      <c r="D905" s="35">
        <v>0</v>
      </c>
      <c r="E905" s="35">
        <v>0</v>
      </c>
      <c r="F905" s="35">
        <v>0</v>
      </c>
      <c r="G905" s="35">
        <v>0</v>
      </c>
      <c r="H905" s="35">
        <v>0</v>
      </c>
      <c r="I905" s="35">
        <v>0</v>
      </c>
      <c r="J905" s="35">
        <v>0</v>
      </c>
      <c r="K905" s="35">
        <v>0</v>
      </c>
      <c r="L905" s="35">
        <v>0</v>
      </c>
      <c r="M905" s="35">
        <v>0</v>
      </c>
      <c r="N905" s="35">
        <v>0</v>
      </c>
      <c r="O905" s="35">
        <v>0</v>
      </c>
      <c r="P905" s="35">
        <v>0</v>
      </c>
      <c r="Q905" s="35">
        <v>0</v>
      </c>
      <c r="R905" s="35">
        <v>0</v>
      </c>
      <c r="S905" s="35">
        <v>0</v>
      </c>
      <c r="T905" s="35">
        <v>0</v>
      </c>
      <c r="U905" s="35">
        <v>0</v>
      </c>
      <c r="V905" s="35">
        <v>0</v>
      </c>
      <c r="W905" s="35">
        <v>0</v>
      </c>
      <c r="X905" s="35">
        <v>0</v>
      </c>
      <c r="Y905" s="35">
        <v>0</v>
      </c>
      <c r="Z905" s="35">
        <v>0</v>
      </c>
      <c r="AA905" s="35">
        <v>0</v>
      </c>
      <c r="AB905" s="35">
        <v>0</v>
      </c>
      <c r="AC905" s="35">
        <v>0</v>
      </c>
      <c r="AD905" s="35">
        <v>0</v>
      </c>
      <c r="AE905" s="42">
        <v>0</v>
      </c>
      <c r="AF905" s="42">
        <v>0</v>
      </c>
      <c r="AG905" s="42">
        <v>0</v>
      </c>
      <c r="AH905" s="42">
        <v>0</v>
      </c>
      <c r="AI905" s="16"/>
      <c r="AJ905" s="67"/>
      <c r="AK905"/>
      <c r="AL905"/>
    </row>
    <row r="906" spans="1:38" s="2" customFormat="1" ht="14.45" customHeight="1" x14ac:dyDescent="0.3">
      <c r="A906" s="44"/>
      <c r="B906" s="45" t="s">
        <v>4</v>
      </c>
      <c r="C906" s="22">
        <v>0</v>
      </c>
      <c r="D906" s="22">
        <v>0</v>
      </c>
      <c r="E906" s="22">
        <v>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22">
        <v>0</v>
      </c>
      <c r="W906" s="22">
        <v>0</v>
      </c>
      <c r="X906" s="22">
        <v>0</v>
      </c>
      <c r="Y906" s="22">
        <v>0</v>
      </c>
      <c r="Z906" s="22">
        <v>0</v>
      </c>
      <c r="AA906" s="22">
        <v>0</v>
      </c>
      <c r="AB906" s="22">
        <v>0</v>
      </c>
      <c r="AC906" s="22">
        <v>0</v>
      </c>
      <c r="AD906" s="22">
        <v>0</v>
      </c>
      <c r="AE906" s="46">
        <v>2</v>
      </c>
      <c r="AF906" s="46">
        <v>0</v>
      </c>
      <c r="AG906" s="46">
        <v>0</v>
      </c>
      <c r="AH906" s="46">
        <v>0</v>
      </c>
      <c r="AI906" s="16"/>
      <c r="AJ906" s="67"/>
      <c r="AK906"/>
      <c r="AL906"/>
    </row>
    <row r="907" spans="1:38" s="2" customFormat="1" ht="14.45" customHeight="1" x14ac:dyDescent="0.3">
      <c r="A907" s="44"/>
      <c r="B907" s="45" t="s">
        <v>120</v>
      </c>
      <c r="C907" s="22">
        <v>0</v>
      </c>
      <c r="D907" s="22">
        <v>0</v>
      </c>
      <c r="E907" s="22">
        <v>0</v>
      </c>
      <c r="F907" s="22">
        <v>0</v>
      </c>
      <c r="G907" s="22">
        <v>0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22">
        <v>0</v>
      </c>
      <c r="W907" s="22">
        <v>0</v>
      </c>
      <c r="X907" s="22">
        <v>0</v>
      </c>
      <c r="Y907" s="22">
        <v>0</v>
      </c>
      <c r="Z907" s="22">
        <v>0</v>
      </c>
      <c r="AA907" s="22">
        <v>0</v>
      </c>
      <c r="AB907" s="22">
        <v>0</v>
      </c>
      <c r="AC907" s="22">
        <v>0</v>
      </c>
      <c r="AD907" s="22">
        <v>0</v>
      </c>
      <c r="AE907" s="46">
        <v>3</v>
      </c>
      <c r="AF907" s="46">
        <v>0</v>
      </c>
      <c r="AG907" s="46">
        <v>0</v>
      </c>
      <c r="AH907" s="46">
        <v>0</v>
      </c>
      <c r="AI907" s="16"/>
      <c r="AJ907" s="67"/>
      <c r="AK907"/>
      <c r="AL907"/>
    </row>
    <row r="908" spans="1:38" s="2" customFormat="1" ht="14.45" customHeight="1" x14ac:dyDescent="0.3">
      <c r="A908" s="41" t="s">
        <v>92</v>
      </c>
      <c r="B908" s="29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42"/>
      <c r="AF908" s="42"/>
      <c r="AG908" s="42"/>
      <c r="AH908" s="42"/>
      <c r="AI908" s="16"/>
      <c r="AJ908" s="16"/>
    </row>
    <row r="909" spans="1:38" s="2" customFormat="1" ht="14.45" customHeight="1" x14ac:dyDescent="0.3">
      <c r="A909" s="44"/>
      <c r="B909" s="45" t="s">
        <v>6</v>
      </c>
      <c r="C909" s="22">
        <v>0</v>
      </c>
      <c r="D909" s="22">
        <v>0</v>
      </c>
      <c r="E909" s="22">
        <v>0</v>
      </c>
      <c r="F909" s="22">
        <v>0</v>
      </c>
      <c r="G909" s="22">
        <v>0</v>
      </c>
      <c r="H909" s="22">
        <v>0</v>
      </c>
      <c r="I909" s="22">
        <v>0</v>
      </c>
      <c r="J909" s="22">
        <v>0</v>
      </c>
      <c r="K909" s="22">
        <v>0</v>
      </c>
      <c r="L909" s="22">
        <v>0</v>
      </c>
      <c r="M909" s="22">
        <v>0</v>
      </c>
      <c r="N909" s="22">
        <v>0</v>
      </c>
      <c r="O909" s="22">
        <v>0</v>
      </c>
      <c r="P909" s="22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22">
        <v>59</v>
      </c>
      <c r="W909" s="22">
        <v>80</v>
      </c>
      <c r="X909" s="22">
        <v>103</v>
      </c>
      <c r="Y909" s="22">
        <v>92</v>
      </c>
      <c r="Z909" s="22">
        <v>99</v>
      </c>
      <c r="AA909" s="22">
        <v>97</v>
      </c>
      <c r="AB909" s="22">
        <v>91</v>
      </c>
      <c r="AC909" s="22">
        <v>90</v>
      </c>
      <c r="AD909" s="22">
        <v>74</v>
      </c>
      <c r="AE909" s="46">
        <v>55</v>
      </c>
      <c r="AF909" s="46">
        <v>33</v>
      </c>
      <c r="AG909" s="46">
        <v>30</v>
      </c>
      <c r="AH909" s="46">
        <v>19</v>
      </c>
      <c r="AI909" s="16"/>
      <c r="AJ909" s="16"/>
    </row>
    <row r="910" spans="1:38" s="2" customFormat="1" ht="14.45" customHeight="1" x14ac:dyDescent="0.3">
      <c r="A910" s="41"/>
      <c r="B910" s="29" t="s">
        <v>7</v>
      </c>
      <c r="C910" s="35">
        <v>0</v>
      </c>
      <c r="D910" s="35">
        <v>0</v>
      </c>
      <c r="E910" s="35">
        <v>0</v>
      </c>
      <c r="F910" s="35">
        <v>0</v>
      </c>
      <c r="G910" s="35">
        <v>0</v>
      </c>
      <c r="H910" s="35">
        <v>0</v>
      </c>
      <c r="I910" s="35">
        <v>0</v>
      </c>
      <c r="J910" s="35">
        <v>0</v>
      </c>
      <c r="K910" s="35">
        <v>0</v>
      </c>
      <c r="L910" s="35">
        <v>0</v>
      </c>
      <c r="M910" s="35">
        <v>0</v>
      </c>
      <c r="N910" s="35">
        <v>0</v>
      </c>
      <c r="O910" s="35">
        <v>0</v>
      </c>
      <c r="P910" s="35">
        <v>0</v>
      </c>
      <c r="Q910" s="35">
        <v>0</v>
      </c>
      <c r="R910" s="35">
        <v>0</v>
      </c>
      <c r="S910" s="35">
        <v>0</v>
      </c>
      <c r="T910" s="35">
        <v>0</v>
      </c>
      <c r="U910" s="35">
        <v>0</v>
      </c>
      <c r="V910" s="35">
        <v>12</v>
      </c>
      <c r="W910" s="35">
        <v>118</v>
      </c>
      <c r="X910" s="35">
        <v>141</v>
      </c>
      <c r="Y910" s="35">
        <v>157</v>
      </c>
      <c r="Z910" s="35">
        <v>156</v>
      </c>
      <c r="AA910" s="35">
        <v>163</v>
      </c>
      <c r="AB910" s="35">
        <v>165</v>
      </c>
      <c r="AC910" s="35">
        <v>164</v>
      </c>
      <c r="AD910" s="35">
        <v>159</v>
      </c>
      <c r="AE910" s="42">
        <v>147</v>
      </c>
      <c r="AF910" s="42">
        <v>140</v>
      </c>
      <c r="AG910" s="42">
        <v>139</v>
      </c>
      <c r="AH910" s="42">
        <v>141</v>
      </c>
      <c r="AI910" s="16"/>
      <c r="AJ910" s="16"/>
    </row>
    <row r="911" spans="1:38" s="2" customFormat="1" ht="14.45" customHeight="1" x14ac:dyDescent="0.3">
      <c r="A911" s="44"/>
      <c r="B911" s="45" t="s">
        <v>1</v>
      </c>
      <c r="C911" s="22">
        <v>1354</v>
      </c>
      <c r="D911" s="22">
        <v>1445</v>
      </c>
      <c r="E911" s="22">
        <v>1535</v>
      </c>
      <c r="F911" s="22">
        <v>1435</v>
      </c>
      <c r="G911" s="22">
        <v>1477</v>
      </c>
      <c r="H911" s="22">
        <v>1504</v>
      </c>
      <c r="I911" s="22">
        <v>1559</v>
      </c>
      <c r="J911" s="22">
        <v>1240</v>
      </c>
      <c r="K911" s="22">
        <v>1379</v>
      </c>
      <c r="L911" s="22">
        <v>1372</v>
      </c>
      <c r="M911" s="22">
        <v>1382</v>
      </c>
      <c r="N911" s="22">
        <v>1424</v>
      </c>
      <c r="O911" s="22">
        <v>1408</v>
      </c>
      <c r="P911" s="22">
        <v>1510</v>
      </c>
      <c r="Q911" s="22">
        <v>1454</v>
      </c>
      <c r="R911" s="22">
        <v>1369</v>
      </c>
      <c r="S911" s="22">
        <v>1256</v>
      </c>
      <c r="T911" s="22">
        <v>1209</v>
      </c>
      <c r="U911" s="22">
        <v>1198</v>
      </c>
      <c r="V911" s="22">
        <v>1099</v>
      </c>
      <c r="W911" s="22">
        <v>1021</v>
      </c>
      <c r="X911" s="22">
        <v>982</v>
      </c>
      <c r="Y911" s="22">
        <v>884</v>
      </c>
      <c r="Z911" s="22">
        <v>837</v>
      </c>
      <c r="AA911" s="22">
        <v>789</v>
      </c>
      <c r="AB911" s="22">
        <v>751</v>
      </c>
      <c r="AC911" s="22">
        <v>761</v>
      </c>
      <c r="AD911" s="22">
        <v>705</v>
      </c>
      <c r="AE911" s="46">
        <v>653</v>
      </c>
      <c r="AF911" s="46">
        <v>691</v>
      </c>
      <c r="AG911" s="46">
        <v>665</v>
      </c>
      <c r="AH911" s="46">
        <v>637</v>
      </c>
      <c r="AI911" s="16"/>
      <c r="AJ911" s="16"/>
    </row>
    <row r="912" spans="1:38" s="2" customFormat="1" ht="14.45" customHeight="1" x14ac:dyDescent="0.3">
      <c r="A912" s="41"/>
      <c r="B912" s="29" t="s">
        <v>2</v>
      </c>
      <c r="C912" s="35">
        <v>0</v>
      </c>
      <c r="D912" s="35">
        <v>0</v>
      </c>
      <c r="E912" s="35">
        <v>0</v>
      </c>
      <c r="F912" s="35">
        <v>0</v>
      </c>
      <c r="G912" s="35">
        <v>0</v>
      </c>
      <c r="H912" s="35">
        <v>0</v>
      </c>
      <c r="I912" s="35">
        <v>0</v>
      </c>
      <c r="J912" s="35">
        <v>120</v>
      </c>
      <c r="K912" s="35">
        <v>155</v>
      </c>
      <c r="L912" s="35">
        <v>184</v>
      </c>
      <c r="M912" s="35">
        <v>190</v>
      </c>
      <c r="N912" s="35">
        <v>217</v>
      </c>
      <c r="O912" s="35">
        <v>219</v>
      </c>
      <c r="P912" s="35">
        <v>223</v>
      </c>
      <c r="Q912" s="35">
        <v>188</v>
      </c>
      <c r="R912" s="35">
        <v>210</v>
      </c>
      <c r="S912" s="35">
        <v>185</v>
      </c>
      <c r="T912" s="35">
        <v>202</v>
      </c>
      <c r="U912" s="35">
        <v>189</v>
      </c>
      <c r="V912" s="35">
        <v>174</v>
      </c>
      <c r="W912" s="35">
        <v>72</v>
      </c>
      <c r="X912" s="35">
        <v>68</v>
      </c>
      <c r="Y912" s="35">
        <v>46</v>
      </c>
      <c r="Z912" s="35">
        <v>70</v>
      </c>
      <c r="AA912" s="35">
        <v>63</v>
      </c>
      <c r="AB912" s="35">
        <v>43</v>
      </c>
      <c r="AC912" s="35">
        <v>42</v>
      </c>
      <c r="AD912" s="35">
        <v>30</v>
      </c>
      <c r="AE912" s="42">
        <v>33</v>
      </c>
      <c r="AF912" s="42">
        <v>25</v>
      </c>
      <c r="AG912" s="42">
        <v>21</v>
      </c>
      <c r="AH912" s="42">
        <v>16</v>
      </c>
      <c r="AI912" s="16"/>
      <c r="AJ912" s="16"/>
    </row>
    <row r="913" spans="1:36" s="2" customFormat="1" ht="14.45" customHeight="1" x14ac:dyDescent="0.3">
      <c r="A913" s="44"/>
      <c r="B913" s="45" t="s">
        <v>119</v>
      </c>
      <c r="C913" s="22">
        <v>0</v>
      </c>
      <c r="D913" s="22">
        <v>0</v>
      </c>
      <c r="E913" s="22">
        <v>0</v>
      </c>
      <c r="F913" s="22">
        <v>0</v>
      </c>
      <c r="G913" s="22">
        <v>0</v>
      </c>
      <c r="H913" s="22">
        <v>0</v>
      </c>
      <c r="I913" s="22">
        <v>0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2">
        <v>0</v>
      </c>
      <c r="P913" s="22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22">
        <v>0</v>
      </c>
      <c r="W913" s="22">
        <v>0</v>
      </c>
      <c r="X913" s="22">
        <v>17</v>
      </c>
      <c r="Y913" s="22">
        <v>13</v>
      </c>
      <c r="Z913" s="22">
        <v>9</v>
      </c>
      <c r="AA913" s="22">
        <v>9</v>
      </c>
      <c r="AB913" s="22">
        <v>7</v>
      </c>
      <c r="AC913" s="22">
        <v>7</v>
      </c>
      <c r="AD913" s="22">
        <v>7</v>
      </c>
      <c r="AE913" s="46">
        <v>20</v>
      </c>
      <c r="AF913" s="46">
        <v>17</v>
      </c>
      <c r="AG913" s="46">
        <v>15</v>
      </c>
      <c r="AH913" s="46">
        <v>16</v>
      </c>
      <c r="AI913" s="16"/>
      <c r="AJ913" s="16"/>
    </row>
    <row r="914" spans="1:36" s="2" customFormat="1" ht="14.45" customHeight="1" x14ac:dyDescent="0.3">
      <c r="A914" s="41"/>
      <c r="B914" s="29" t="s">
        <v>118</v>
      </c>
      <c r="C914" s="35">
        <v>0</v>
      </c>
      <c r="D914" s="35">
        <v>0</v>
      </c>
      <c r="E914" s="35">
        <v>0</v>
      </c>
      <c r="F914" s="35">
        <v>0</v>
      </c>
      <c r="G914" s="35">
        <v>0</v>
      </c>
      <c r="H914" s="35">
        <v>0</v>
      </c>
      <c r="I914" s="35">
        <v>0</v>
      </c>
      <c r="J914" s="35">
        <v>0</v>
      </c>
      <c r="K914" s="35">
        <v>0</v>
      </c>
      <c r="L914" s="35">
        <v>0</v>
      </c>
      <c r="M914" s="35">
        <v>0</v>
      </c>
      <c r="N914" s="35">
        <v>0</v>
      </c>
      <c r="O914" s="35">
        <v>0</v>
      </c>
      <c r="P914" s="35">
        <v>0</v>
      </c>
      <c r="Q914" s="35">
        <v>0</v>
      </c>
      <c r="R914" s="35">
        <v>0</v>
      </c>
      <c r="S914" s="35">
        <v>0</v>
      </c>
      <c r="T914" s="35">
        <v>0</v>
      </c>
      <c r="U914" s="35">
        <v>0</v>
      </c>
      <c r="V914" s="35">
        <v>0</v>
      </c>
      <c r="W914" s="35">
        <v>18</v>
      </c>
      <c r="X914" s="35">
        <v>35</v>
      </c>
      <c r="Y914" s="35">
        <v>45</v>
      </c>
      <c r="Z914" s="35">
        <v>43</v>
      </c>
      <c r="AA914" s="35">
        <v>48</v>
      </c>
      <c r="AB914" s="35">
        <v>65</v>
      </c>
      <c r="AC914" s="35">
        <v>82</v>
      </c>
      <c r="AD914" s="35">
        <v>108</v>
      </c>
      <c r="AE914" s="42">
        <v>124</v>
      </c>
      <c r="AF914" s="42">
        <v>131</v>
      </c>
      <c r="AG914" s="42">
        <v>139</v>
      </c>
      <c r="AH914" s="42">
        <v>139</v>
      </c>
      <c r="AI914" s="16"/>
      <c r="AJ914" s="16"/>
    </row>
    <row r="915" spans="1:36" s="2" customFormat="1" ht="14.45" customHeight="1" x14ac:dyDescent="0.3">
      <c r="A915" s="41"/>
      <c r="B915" s="29" t="s">
        <v>120</v>
      </c>
      <c r="C915" s="35">
        <v>0</v>
      </c>
      <c r="D915" s="35">
        <v>0</v>
      </c>
      <c r="E915" s="35">
        <v>0</v>
      </c>
      <c r="F915" s="35">
        <v>0</v>
      </c>
      <c r="G915" s="35">
        <v>0</v>
      </c>
      <c r="H915" s="35">
        <v>0</v>
      </c>
      <c r="I915" s="35">
        <v>0</v>
      </c>
      <c r="J915" s="35">
        <v>0</v>
      </c>
      <c r="K915" s="35">
        <v>0</v>
      </c>
      <c r="L915" s="35">
        <v>0</v>
      </c>
      <c r="M915" s="35">
        <v>0</v>
      </c>
      <c r="N915" s="35">
        <v>0</v>
      </c>
      <c r="O915" s="35">
        <v>0</v>
      </c>
      <c r="P915" s="35">
        <v>0</v>
      </c>
      <c r="Q915" s="35">
        <v>0</v>
      </c>
      <c r="R915" s="35">
        <v>0</v>
      </c>
      <c r="S915" s="35">
        <v>0</v>
      </c>
      <c r="T915" s="35">
        <v>0</v>
      </c>
      <c r="U915" s="35">
        <v>0</v>
      </c>
      <c r="V915" s="35">
        <v>0</v>
      </c>
      <c r="W915" s="35">
        <v>0</v>
      </c>
      <c r="X915" s="35">
        <v>0</v>
      </c>
      <c r="Y915" s="35">
        <v>0</v>
      </c>
      <c r="Z915" s="35">
        <v>0</v>
      </c>
      <c r="AA915" s="35">
        <v>0</v>
      </c>
      <c r="AB915" s="35">
        <v>0</v>
      </c>
      <c r="AC915" s="35">
        <v>0</v>
      </c>
      <c r="AD915" s="35">
        <v>0</v>
      </c>
      <c r="AE915" s="42">
        <v>8</v>
      </c>
      <c r="AF915" s="42">
        <v>9</v>
      </c>
      <c r="AG915" s="42">
        <v>7</v>
      </c>
      <c r="AH915" s="42">
        <v>7</v>
      </c>
      <c r="AI915" s="16"/>
      <c r="AJ915" s="16"/>
    </row>
    <row r="916" spans="1:36" s="2" customFormat="1" ht="14.45" customHeight="1" x14ac:dyDescent="0.3">
      <c r="A916" s="44" t="s">
        <v>93</v>
      </c>
      <c r="B916" s="45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46"/>
      <c r="AF916" s="46"/>
      <c r="AG916" s="46"/>
      <c r="AH916" s="46"/>
      <c r="AI916" s="16"/>
      <c r="AJ916" s="16"/>
    </row>
    <row r="917" spans="1:36" s="2" customFormat="1" ht="14.45" customHeight="1" x14ac:dyDescent="0.3">
      <c r="A917" s="41"/>
      <c r="B917" s="29" t="s">
        <v>6</v>
      </c>
      <c r="C917" s="35">
        <v>0</v>
      </c>
      <c r="D917" s="35">
        <v>0</v>
      </c>
      <c r="E917" s="35">
        <v>0</v>
      </c>
      <c r="F917" s="35">
        <v>0</v>
      </c>
      <c r="G917" s="35">
        <v>0</v>
      </c>
      <c r="H917" s="35">
        <v>0</v>
      </c>
      <c r="I917" s="35">
        <v>0</v>
      </c>
      <c r="J917" s="35">
        <v>0</v>
      </c>
      <c r="K917" s="35">
        <v>0</v>
      </c>
      <c r="L917" s="35">
        <v>0</v>
      </c>
      <c r="M917" s="35">
        <v>0</v>
      </c>
      <c r="N917" s="35">
        <v>0</v>
      </c>
      <c r="O917" s="35">
        <v>0</v>
      </c>
      <c r="P917" s="35">
        <v>0</v>
      </c>
      <c r="Q917" s="35">
        <v>0</v>
      </c>
      <c r="R917" s="35">
        <v>0</v>
      </c>
      <c r="S917" s="35">
        <v>0</v>
      </c>
      <c r="T917" s="35">
        <v>0</v>
      </c>
      <c r="U917" s="35">
        <v>0</v>
      </c>
      <c r="V917" s="35">
        <v>22</v>
      </c>
      <c r="W917" s="35">
        <v>34</v>
      </c>
      <c r="X917" s="35">
        <v>37</v>
      </c>
      <c r="Y917" s="35">
        <v>36</v>
      </c>
      <c r="Z917" s="35">
        <v>44</v>
      </c>
      <c r="AA917" s="35">
        <v>43</v>
      </c>
      <c r="AB917" s="35">
        <v>41</v>
      </c>
      <c r="AC917" s="35">
        <v>41</v>
      </c>
      <c r="AD917" s="35">
        <v>39</v>
      </c>
      <c r="AE917" s="42">
        <v>33</v>
      </c>
      <c r="AF917" s="42">
        <v>27</v>
      </c>
      <c r="AG917" s="42">
        <v>19</v>
      </c>
      <c r="AH917" s="42">
        <v>14</v>
      </c>
      <c r="AI917" s="16"/>
      <c r="AJ917" s="16"/>
    </row>
    <row r="918" spans="1:36" s="2" customFormat="1" ht="14.45" customHeight="1" x14ac:dyDescent="0.3">
      <c r="A918" s="44"/>
      <c r="B918" s="45" t="s">
        <v>7</v>
      </c>
      <c r="C918" s="22">
        <v>0</v>
      </c>
      <c r="D918" s="22">
        <v>0</v>
      </c>
      <c r="E918" s="22">
        <v>0</v>
      </c>
      <c r="F918" s="22">
        <v>0</v>
      </c>
      <c r="G918" s="22">
        <v>0</v>
      </c>
      <c r="H918" s="22">
        <v>0</v>
      </c>
      <c r="I918" s="22">
        <v>0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22">
        <v>25</v>
      </c>
      <c r="W918" s="22">
        <v>149</v>
      </c>
      <c r="X918" s="22">
        <v>178</v>
      </c>
      <c r="Y918" s="22">
        <v>191</v>
      </c>
      <c r="Z918" s="22">
        <v>203</v>
      </c>
      <c r="AA918" s="22">
        <v>211</v>
      </c>
      <c r="AB918" s="22">
        <v>225</v>
      </c>
      <c r="AC918" s="22">
        <v>229</v>
      </c>
      <c r="AD918" s="22">
        <v>231</v>
      </c>
      <c r="AE918" s="46">
        <v>198</v>
      </c>
      <c r="AF918" s="46">
        <v>199</v>
      </c>
      <c r="AG918" s="46">
        <v>205</v>
      </c>
      <c r="AH918" s="46">
        <v>209</v>
      </c>
      <c r="AI918" s="16"/>
      <c r="AJ918" s="16"/>
    </row>
    <row r="919" spans="1:36" s="2" customFormat="1" ht="14.45" customHeight="1" x14ac:dyDescent="0.3">
      <c r="A919" s="41"/>
      <c r="B919" s="29" t="s">
        <v>1</v>
      </c>
      <c r="C919" s="35">
        <v>485</v>
      </c>
      <c r="D919" s="35">
        <v>571</v>
      </c>
      <c r="E919" s="35">
        <v>616</v>
      </c>
      <c r="F919" s="35">
        <v>608</v>
      </c>
      <c r="G919" s="35">
        <v>619</v>
      </c>
      <c r="H919" s="35">
        <v>665</v>
      </c>
      <c r="I919" s="35">
        <v>717</v>
      </c>
      <c r="J919" s="35">
        <v>686</v>
      </c>
      <c r="K919" s="35">
        <v>676</v>
      </c>
      <c r="L919" s="35">
        <v>686</v>
      </c>
      <c r="M919" s="35">
        <v>730</v>
      </c>
      <c r="N919" s="35">
        <v>741</v>
      </c>
      <c r="O919" s="35">
        <v>789</v>
      </c>
      <c r="P919" s="35">
        <v>854</v>
      </c>
      <c r="Q919" s="35">
        <v>815</v>
      </c>
      <c r="R919" s="35">
        <v>801</v>
      </c>
      <c r="S919" s="35">
        <v>784</v>
      </c>
      <c r="T919" s="35">
        <v>799</v>
      </c>
      <c r="U919" s="35">
        <v>818</v>
      </c>
      <c r="V919" s="35">
        <v>791</v>
      </c>
      <c r="W919" s="35">
        <v>786</v>
      </c>
      <c r="X919" s="35">
        <v>799</v>
      </c>
      <c r="Y919" s="35">
        <v>764</v>
      </c>
      <c r="Z919" s="35">
        <v>763</v>
      </c>
      <c r="AA919" s="35">
        <v>752</v>
      </c>
      <c r="AB919" s="35">
        <v>750</v>
      </c>
      <c r="AC919" s="35">
        <v>744</v>
      </c>
      <c r="AD919" s="35">
        <v>730</v>
      </c>
      <c r="AE919" s="42">
        <v>712</v>
      </c>
      <c r="AF919" s="42">
        <v>760</v>
      </c>
      <c r="AG919" s="42">
        <v>733</v>
      </c>
      <c r="AH919" s="42">
        <v>706</v>
      </c>
      <c r="AI919" s="16"/>
      <c r="AJ919" s="16"/>
    </row>
    <row r="920" spans="1:36" s="2" customFormat="1" ht="14.45" customHeight="1" x14ac:dyDescent="0.3">
      <c r="A920" s="44"/>
      <c r="B920" s="45" t="s">
        <v>2</v>
      </c>
      <c r="C920" s="22">
        <v>0</v>
      </c>
      <c r="D920" s="22">
        <v>0</v>
      </c>
      <c r="E920" s="22">
        <v>0</v>
      </c>
      <c r="F920" s="22">
        <v>0</v>
      </c>
      <c r="G920" s="22">
        <v>0</v>
      </c>
      <c r="H920" s="22">
        <v>0</v>
      </c>
      <c r="I920" s="22">
        <v>0</v>
      </c>
      <c r="J920" s="22">
        <v>60</v>
      </c>
      <c r="K920" s="22">
        <v>61</v>
      </c>
      <c r="L920" s="22">
        <v>80</v>
      </c>
      <c r="M920" s="22">
        <v>89</v>
      </c>
      <c r="N920" s="22">
        <v>81</v>
      </c>
      <c r="O920" s="22">
        <v>96</v>
      </c>
      <c r="P920" s="22">
        <v>106</v>
      </c>
      <c r="Q920" s="22">
        <v>114</v>
      </c>
      <c r="R920" s="22">
        <v>136</v>
      </c>
      <c r="S920" s="22">
        <v>140</v>
      </c>
      <c r="T920" s="22">
        <v>170</v>
      </c>
      <c r="U920" s="22">
        <v>186</v>
      </c>
      <c r="V920" s="22">
        <v>155</v>
      </c>
      <c r="W920" s="22">
        <v>55</v>
      </c>
      <c r="X920" s="22">
        <v>57</v>
      </c>
      <c r="Y920" s="22">
        <v>40</v>
      </c>
      <c r="Z920" s="22">
        <v>65</v>
      </c>
      <c r="AA920" s="22">
        <v>76</v>
      </c>
      <c r="AB920" s="22">
        <v>57</v>
      </c>
      <c r="AC920" s="22">
        <v>51</v>
      </c>
      <c r="AD920" s="22">
        <v>39</v>
      </c>
      <c r="AE920" s="46">
        <v>46</v>
      </c>
      <c r="AF920" s="46">
        <v>37</v>
      </c>
      <c r="AG920" s="46">
        <v>20</v>
      </c>
      <c r="AH920" s="46">
        <v>12</v>
      </c>
      <c r="AI920" s="16"/>
      <c r="AJ920" s="16"/>
    </row>
    <row r="921" spans="1:36" s="2" customFormat="1" ht="14.45" customHeight="1" x14ac:dyDescent="0.3">
      <c r="A921" s="41"/>
      <c r="B921" s="29" t="s">
        <v>3</v>
      </c>
      <c r="C921" s="35">
        <v>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0</v>
      </c>
      <c r="X921" s="35">
        <v>6</v>
      </c>
      <c r="Y921" s="35">
        <v>6</v>
      </c>
      <c r="Z921" s="35">
        <v>5</v>
      </c>
      <c r="AA921" s="35">
        <v>5</v>
      </c>
      <c r="AB921" s="35">
        <v>4</v>
      </c>
      <c r="AC921" s="35">
        <v>3</v>
      </c>
      <c r="AD921" s="35">
        <v>2</v>
      </c>
      <c r="AE921" s="42">
        <v>4</v>
      </c>
      <c r="AF921" s="42">
        <v>2</v>
      </c>
      <c r="AG921" s="42">
        <v>2</v>
      </c>
      <c r="AH921" s="42">
        <v>2</v>
      </c>
      <c r="AI921" s="16"/>
      <c r="AJ921" s="16"/>
    </row>
    <row r="922" spans="1:36" s="2" customFormat="1" ht="14.45" customHeight="1" x14ac:dyDescent="0.3">
      <c r="A922" s="44"/>
      <c r="B922" s="45" t="s">
        <v>4</v>
      </c>
      <c r="C922" s="22">
        <v>0</v>
      </c>
      <c r="D922" s="22">
        <v>0</v>
      </c>
      <c r="E922" s="22">
        <v>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22">
        <v>0</v>
      </c>
      <c r="W922" s="22">
        <v>53</v>
      </c>
      <c r="X922" s="22">
        <v>104</v>
      </c>
      <c r="Y922" s="22">
        <v>116</v>
      </c>
      <c r="Z922" s="22">
        <v>107</v>
      </c>
      <c r="AA922" s="22">
        <v>126</v>
      </c>
      <c r="AB922" s="22">
        <v>181</v>
      </c>
      <c r="AC922" s="22">
        <v>258</v>
      </c>
      <c r="AD922" s="22">
        <v>334</v>
      </c>
      <c r="AE922" s="46">
        <v>383</v>
      </c>
      <c r="AF922" s="46">
        <v>424</v>
      </c>
      <c r="AG922" s="46">
        <v>461</v>
      </c>
      <c r="AH922" s="46">
        <v>487</v>
      </c>
      <c r="AI922" s="16"/>
      <c r="AJ922" s="16"/>
    </row>
    <row r="923" spans="1:36" s="2" customFormat="1" ht="14.45" customHeight="1" x14ac:dyDescent="0.3">
      <c r="A923" s="44"/>
      <c r="B923" s="45" t="s">
        <v>120</v>
      </c>
      <c r="C923" s="22">
        <v>0</v>
      </c>
      <c r="D923" s="22">
        <v>0</v>
      </c>
      <c r="E923" s="22">
        <v>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22">
        <v>0</v>
      </c>
      <c r="W923" s="22">
        <v>0</v>
      </c>
      <c r="X923" s="22">
        <v>0</v>
      </c>
      <c r="Y923" s="22">
        <v>0</v>
      </c>
      <c r="Z923" s="22">
        <v>0</v>
      </c>
      <c r="AA923" s="22">
        <v>0</v>
      </c>
      <c r="AB923" s="22">
        <v>0</v>
      </c>
      <c r="AC923" s="22">
        <v>0</v>
      </c>
      <c r="AD923" s="22">
        <v>0</v>
      </c>
      <c r="AE923" s="46">
        <v>19</v>
      </c>
      <c r="AF923" s="46">
        <v>18</v>
      </c>
      <c r="AG923" s="46">
        <v>15</v>
      </c>
      <c r="AH923" s="46">
        <v>12</v>
      </c>
      <c r="AI923" s="16"/>
      <c r="AJ923" s="16"/>
    </row>
    <row r="924" spans="1:36" s="2" customFormat="1" ht="14.45" customHeight="1" x14ac:dyDescent="0.3">
      <c r="A924" s="41" t="s">
        <v>18</v>
      </c>
      <c r="B924" s="29"/>
      <c r="C924" s="35">
        <f t="shared" ref="C924:Z924" si="362">C901+C909+C917</f>
        <v>0</v>
      </c>
      <c r="D924" s="35">
        <f t="shared" si="362"/>
        <v>0</v>
      </c>
      <c r="E924" s="35">
        <f t="shared" si="362"/>
        <v>0</v>
      </c>
      <c r="F924" s="35">
        <f t="shared" si="362"/>
        <v>0</v>
      </c>
      <c r="G924" s="35">
        <f t="shared" si="362"/>
        <v>0</v>
      </c>
      <c r="H924" s="35">
        <f t="shared" si="362"/>
        <v>0</v>
      </c>
      <c r="I924" s="35">
        <f t="shared" si="362"/>
        <v>0</v>
      </c>
      <c r="J924" s="35">
        <f t="shared" si="362"/>
        <v>0</v>
      </c>
      <c r="K924" s="35">
        <f t="shared" si="362"/>
        <v>0</v>
      </c>
      <c r="L924" s="35">
        <f t="shared" si="362"/>
        <v>0</v>
      </c>
      <c r="M924" s="35">
        <f t="shared" si="362"/>
        <v>0</v>
      </c>
      <c r="N924" s="35">
        <f t="shared" si="362"/>
        <v>0</v>
      </c>
      <c r="O924" s="35">
        <f t="shared" si="362"/>
        <v>0</v>
      </c>
      <c r="P924" s="35">
        <f t="shared" si="362"/>
        <v>0</v>
      </c>
      <c r="Q924" s="35">
        <f t="shared" si="362"/>
        <v>0</v>
      </c>
      <c r="R924" s="35">
        <f t="shared" si="362"/>
        <v>0</v>
      </c>
      <c r="S924" s="35">
        <f t="shared" si="362"/>
        <v>0</v>
      </c>
      <c r="T924" s="35">
        <f t="shared" si="362"/>
        <v>0</v>
      </c>
      <c r="U924" s="35">
        <f t="shared" si="362"/>
        <v>0</v>
      </c>
      <c r="V924" s="35">
        <f t="shared" si="362"/>
        <v>81</v>
      </c>
      <c r="W924" s="35">
        <f t="shared" si="362"/>
        <v>114</v>
      </c>
      <c r="X924" s="35">
        <f t="shared" si="362"/>
        <v>140</v>
      </c>
      <c r="Y924" s="35">
        <f t="shared" si="362"/>
        <v>128</v>
      </c>
      <c r="Z924" s="35">
        <f t="shared" si="362"/>
        <v>143</v>
      </c>
      <c r="AA924" s="35">
        <f t="shared" ref="AA924:AH924" si="363">SUM(AA901+AA909+AA917)</f>
        <v>140</v>
      </c>
      <c r="AB924" s="35">
        <f t="shared" si="363"/>
        <v>132</v>
      </c>
      <c r="AC924" s="35">
        <f t="shared" si="363"/>
        <v>131</v>
      </c>
      <c r="AD924" s="35">
        <f t="shared" si="363"/>
        <v>113</v>
      </c>
      <c r="AE924" s="42">
        <f t="shared" si="363"/>
        <v>88</v>
      </c>
      <c r="AF924" s="42">
        <f t="shared" ref="AF924" si="364">SUM(AF901+AF909+AF917)</f>
        <v>60</v>
      </c>
      <c r="AG924" s="42">
        <f t="shared" ref="AG924" si="365">SUM(AG901+AG909+AG917)</f>
        <v>49</v>
      </c>
      <c r="AH924" s="42">
        <f t="shared" si="363"/>
        <v>33</v>
      </c>
      <c r="AI924" s="42"/>
      <c r="AJ924" s="68"/>
    </row>
    <row r="925" spans="1:36" s="2" customFormat="1" ht="14.45" customHeight="1" x14ac:dyDescent="0.3">
      <c r="A925" s="44" t="s">
        <v>19</v>
      </c>
      <c r="B925" s="45"/>
      <c r="C925" s="22">
        <f t="shared" ref="C925:C930" si="366">C902+C910+C918</f>
        <v>0</v>
      </c>
      <c r="D925" s="22">
        <f t="shared" ref="D925:R925" si="367">D902+D910+D918</f>
        <v>0</v>
      </c>
      <c r="E925" s="22">
        <f t="shared" si="367"/>
        <v>0</v>
      </c>
      <c r="F925" s="22">
        <f t="shared" si="367"/>
        <v>0</v>
      </c>
      <c r="G925" s="22">
        <f t="shared" si="367"/>
        <v>0</v>
      </c>
      <c r="H925" s="22">
        <f t="shared" si="367"/>
        <v>0</v>
      </c>
      <c r="I925" s="22">
        <f t="shared" si="367"/>
        <v>0</v>
      </c>
      <c r="J925" s="22">
        <f t="shared" si="367"/>
        <v>0</v>
      </c>
      <c r="K925" s="22">
        <f t="shared" si="367"/>
        <v>0</v>
      </c>
      <c r="L925" s="22">
        <f t="shared" si="367"/>
        <v>0</v>
      </c>
      <c r="M925" s="22">
        <f t="shared" si="367"/>
        <v>0</v>
      </c>
      <c r="N925" s="22">
        <f t="shared" si="367"/>
        <v>0</v>
      </c>
      <c r="O925" s="22">
        <f t="shared" si="367"/>
        <v>0</v>
      </c>
      <c r="P925" s="22">
        <f t="shared" si="367"/>
        <v>0</v>
      </c>
      <c r="Q925" s="22">
        <f t="shared" si="367"/>
        <v>0</v>
      </c>
      <c r="R925" s="22">
        <f t="shared" si="367"/>
        <v>0</v>
      </c>
      <c r="S925" s="22">
        <f t="shared" ref="S925:Z929" si="368">S902+S910+S918</f>
        <v>0</v>
      </c>
      <c r="T925" s="22">
        <f t="shared" si="368"/>
        <v>0</v>
      </c>
      <c r="U925" s="22">
        <f t="shared" si="368"/>
        <v>0</v>
      </c>
      <c r="V925" s="22">
        <f t="shared" si="368"/>
        <v>37</v>
      </c>
      <c r="W925" s="22">
        <f t="shared" si="368"/>
        <v>267</v>
      </c>
      <c r="X925" s="22">
        <f t="shared" si="368"/>
        <v>319</v>
      </c>
      <c r="Y925" s="22">
        <f t="shared" si="368"/>
        <v>348</v>
      </c>
      <c r="Z925" s="22">
        <f t="shared" si="368"/>
        <v>359</v>
      </c>
      <c r="AA925" s="22">
        <f t="shared" ref="AA925:AC929" si="369">SUM(AA902+AA910+AA918)</f>
        <v>374</v>
      </c>
      <c r="AB925" s="22">
        <f t="shared" si="369"/>
        <v>390</v>
      </c>
      <c r="AC925" s="22">
        <f t="shared" si="369"/>
        <v>393</v>
      </c>
      <c r="AD925" s="22">
        <f t="shared" ref="AD925:AE925" si="370">SUM(AD902+AD910+AD918)</f>
        <v>390</v>
      </c>
      <c r="AE925" s="46">
        <f t="shared" si="370"/>
        <v>346</v>
      </c>
      <c r="AF925" s="46">
        <f t="shared" ref="AF925:AH925" si="371">SUM(AF902+AF910+AF918)</f>
        <v>339</v>
      </c>
      <c r="AG925" s="46">
        <f t="shared" ref="AG925" si="372">SUM(AG902+AG910+AG918)</f>
        <v>344</v>
      </c>
      <c r="AH925" s="46">
        <f t="shared" si="371"/>
        <v>350</v>
      </c>
      <c r="AI925" s="42"/>
      <c r="AJ925" s="68"/>
    </row>
    <row r="926" spans="1:36" s="2" customFormat="1" ht="14.45" customHeight="1" x14ac:dyDescent="0.3">
      <c r="A926" s="41" t="s">
        <v>20</v>
      </c>
      <c r="B926" s="29"/>
      <c r="C926" s="35">
        <f t="shared" si="366"/>
        <v>1847</v>
      </c>
      <c r="D926" s="35">
        <f t="shared" ref="D926:R926" si="373">D903+D911+D919</f>
        <v>2025</v>
      </c>
      <c r="E926" s="35">
        <f t="shared" si="373"/>
        <v>2161</v>
      </c>
      <c r="F926" s="35">
        <f t="shared" si="373"/>
        <v>2043</v>
      </c>
      <c r="G926" s="35">
        <f t="shared" si="373"/>
        <v>2096</v>
      </c>
      <c r="H926" s="35">
        <f t="shared" si="373"/>
        <v>2169</v>
      </c>
      <c r="I926" s="35">
        <f t="shared" si="373"/>
        <v>2276</v>
      </c>
      <c r="J926" s="35">
        <f t="shared" si="373"/>
        <v>1926</v>
      </c>
      <c r="K926" s="35">
        <f t="shared" si="373"/>
        <v>2055</v>
      </c>
      <c r="L926" s="35">
        <f t="shared" si="373"/>
        <v>2058</v>
      </c>
      <c r="M926" s="35">
        <f t="shared" si="373"/>
        <v>2112</v>
      </c>
      <c r="N926" s="35">
        <f t="shared" si="373"/>
        <v>2165</v>
      </c>
      <c r="O926" s="35">
        <f t="shared" si="373"/>
        <v>2197</v>
      </c>
      <c r="P926" s="35">
        <f t="shared" si="373"/>
        <v>2364</v>
      </c>
      <c r="Q926" s="35">
        <f t="shared" si="373"/>
        <v>2269</v>
      </c>
      <c r="R926" s="35">
        <f t="shared" si="373"/>
        <v>2170</v>
      </c>
      <c r="S926" s="35">
        <f t="shared" si="368"/>
        <v>2040</v>
      </c>
      <c r="T926" s="35">
        <f t="shared" si="368"/>
        <v>2008</v>
      </c>
      <c r="U926" s="35">
        <f t="shared" si="368"/>
        <v>2016</v>
      </c>
      <c r="V926" s="35">
        <f t="shared" si="368"/>
        <v>1890</v>
      </c>
      <c r="W926" s="35">
        <f t="shared" si="368"/>
        <v>1807</v>
      </c>
      <c r="X926" s="35">
        <f t="shared" si="368"/>
        <v>1781</v>
      </c>
      <c r="Y926" s="35">
        <f t="shared" si="368"/>
        <v>1648</v>
      </c>
      <c r="Z926" s="35">
        <f t="shared" si="368"/>
        <v>1600</v>
      </c>
      <c r="AA926" s="35">
        <f t="shared" si="369"/>
        <v>1541</v>
      </c>
      <c r="AB926" s="35">
        <f t="shared" si="369"/>
        <v>1501</v>
      </c>
      <c r="AC926" s="35">
        <f t="shared" si="369"/>
        <v>1505</v>
      </c>
      <c r="AD926" s="35">
        <f>SUM(AD903+AD911+AD919)</f>
        <v>1435</v>
      </c>
      <c r="AE926" s="42">
        <f>SUM(AE903+AE911+AE919)</f>
        <v>1368</v>
      </c>
      <c r="AF926" s="42">
        <f>SUM(AF903+AF911+AF919)</f>
        <v>1451</v>
      </c>
      <c r="AG926" s="42">
        <f>SUM(AG903+AG911+AG919)</f>
        <v>1398</v>
      </c>
      <c r="AH926" s="42">
        <f>SUM(AH903+AH911+AH919)</f>
        <v>1343</v>
      </c>
      <c r="AI926" s="42"/>
      <c r="AJ926" s="68"/>
    </row>
    <row r="927" spans="1:36" s="2" customFormat="1" ht="14.45" customHeight="1" x14ac:dyDescent="0.3">
      <c r="A927" s="44" t="s">
        <v>21</v>
      </c>
      <c r="B927" s="45"/>
      <c r="C927" s="22">
        <f t="shared" si="366"/>
        <v>0</v>
      </c>
      <c r="D927" s="22">
        <f t="shared" ref="D927:R927" si="374">D904+D912+D920</f>
        <v>0</v>
      </c>
      <c r="E927" s="22">
        <f t="shared" si="374"/>
        <v>0</v>
      </c>
      <c r="F927" s="22">
        <f t="shared" si="374"/>
        <v>0</v>
      </c>
      <c r="G927" s="22">
        <f t="shared" si="374"/>
        <v>0</v>
      </c>
      <c r="H927" s="22">
        <f t="shared" si="374"/>
        <v>0</v>
      </c>
      <c r="I927" s="22">
        <f t="shared" si="374"/>
        <v>0</v>
      </c>
      <c r="J927" s="22">
        <f t="shared" si="374"/>
        <v>180</v>
      </c>
      <c r="K927" s="22">
        <f t="shared" si="374"/>
        <v>216</v>
      </c>
      <c r="L927" s="22">
        <f t="shared" si="374"/>
        <v>264</v>
      </c>
      <c r="M927" s="22">
        <f t="shared" si="374"/>
        <v>279</v>
      </c>
      <c r="N927" s="22">
        <f t="shared" si="374"/>
        <v>298</v>
      </c>
      <c r="O927" s="22">
        <f t="shared" si="374"/>
        <v>315</v>
      </c>
      <c r="P927" s="22">
        <f t="shared" si="374"/>
        <v>329</v>
      </c>
      <c r="Q927" s="22">
        <f t="shared" si="374"/>
        <v>302</v>
      </c>
      <c r="R927" s="22">
        <f t="shared" si="374"/>
        <v>346</v>
      </c>
      <c r="S927" s="22">
        <f t="shared" si="368"/>
        <v>325</v>
      </c>
      <c r="T927" s="22">
        <f t="shared" si="368"/>
        <v>372</v>
      </c>
      <c r="U927" s="22">
        <f t="shared" si="368"/>
        <v>375</v>
      </c>
      <c r="V927" s="22">
        <f t="shared" si="368"/>
        <v>329</v>
      </c>
      <c r="W927" s="22">
        <f t="shared" si="368"/>
        <v>127</v>
      </c>
      <c r="X927" s="22">
        <f t="shared" si="368"/>
        <v>125</v>
      </c>
      <c r="Y927" s="22">
        <f t="shared" si="368"/>
        <v>86</v>
      </c>
      <c r="Z927" s="22">
        <f t="shared" si="368"/>
        <v>135</v>
      </c>
      <c r="AA927" s="22">
        <f t="shared" si="369"/>
        <v>139</v>
      </c>
      <c r="AB927" s="22">
        <f t="shared" si="369"/>
        <v>100</v>
      </c>
      <c r="AC927" s="22">
        <f t="shared" si="369"/>
        <v>93</v>
      </c>
      <c r="AD927" s="22">
        <f>SUM(AD904+AD912+AD920)</f>
        <v>69</v>
      </c>
      <c r="AE927" s="46">
        <f t="shared" ref="AE927:AH927" si="375">SUM(AE904+AE912+AE920)</f>
        <v>88</v>
      </c>
      <c r="AF927" s="46">
        <f t="shared" ref="AF927:AG927" si="376">SUM(AF904+AF912+AF920)</f>
        <v>62</v>
      </c>
      <c r="AG927" s="46">
        <f t="shared" si="376"/>
        <v>41</v>
      </c>
      <c r="AH927" s="46">
        <f t="shared" si="375"/>
        <v>28</v>
      </c>
      <c r="AI927" s="42"/>
      <c r="AJ927" s="68"/>
    </row>
    <row r="928" spans="1:36" s="2" customFormat="1" ht="14.45" customHeight="1" x14ac:dyDescent="0.3">
      <c r="A928" s="41" t="s">
        <v>22</v>
      </c>
      <c r="B928" s="29"/>
      <c r="C928" s="35">
        <f t="shared" si="366"/>
        <v>0</v>
      </c>
      <c r="D928" s="35">
        <f t="shared" ref="D928:R928" si="377">D905+D913+D921</f>
        <v>0</v>
      </c>
      <c r="E928" s="35">
        <f t="shared" si="377"/>
        <v>0</v>
      </c>
      <c r="F928" s="35">
        <f t="shared" si="377"/>
        <v>0</v>
      </c>
      <c r="G928" s="35">
        <f t="shared" si="377"/>
        <v>0</v>
      </c>
      <c r="H928" s="35">
        <f t="shared" si="377"/>
        <v>0</v>
      </c>
      <c r="I928" s="35">
        <f t="shared" si="377"/>
        <v>0</v>
      </c>
      <c r="J928" s="35">
        <f t="shared" si="377"/>
        <v>0</v>
      </c>
      <c r="K928" s="35">
        <f t="shared" si="377"/>
        <v>0</v>
      </c>
      <c r="L928" s="35">
        <f t="shared" si="377"/>
        <v>0</v>
      </c>
      <c r="M928" s="35">
        <f t="shared" si="377"/>
        <v>0</v>
      </c>
      <c r="N928" s="35">
        <f t="shared" si="377"/>
        <v>0</v>
      </c>
      <c r="O928" s="35">
        <f t="shared" si="377"/>
        <v>0</v>
      </c>
      <c r="P928" s="35">
        <f t="shared" si="377"/>
        <v>0</v>
      </c>
      <c r="Q928" s="35">
        <f t="shared" si="377"/>
        <v>0</v>
      </c>
      <c r="R928" s="35">
        <f t="shared" si="377"/>
        <v>0</v>
      </c>
      <c r="S928" s="35">
        <f t="shared" si="368"/>
        <v>0</v>
      </c>
      <c r="T928" s="35">
        <f t="shared" si="368"/>
        <v>0</v>
      </c>
      <c r="U928" s="35">
        <f t="shared" si="368"/>
        <v>0</v>
      </c>
      <c r="V928" s="35">
        <f t="shared" si="368"/>
        <v>0</v>
      </c>
      <c r="W928" s="35">
        <f t="shared" si="368"/>
        <v>0</v>
      </c>
      <c r="X928" s="35">
        <f t="shared" si="368"/>
        <v>23</v>
      </c>
      <c r="Y928" s="35">
        <f t="shared" si="368"/>
        <v>19</v>
      </c>
      <c r="Z928" s="35">
        <f t="shared" si="368"/>
        <v>14</v>
      </c>
      <c r="AA928" s="35">
        <f t="shared" si="369"/>
        <v>14</v>
      </c>
      <c r="AB928" s="35">
        <f t="shared" si="369"/>
        <v>11</v>
      </c>
      <c r="AC928" s="35">
        <f t="shared" si="369"/>
        <v>10</v>
      </c>
      <c r="AD928" s="35">
        <f>SUM(AD905+AD913+AD921)</f>
        <v>9</v>
      </c>
      <c r="AE928" s="42">
        <f t="shared" ref="AE928:AH928" si="378">SUM(AE905+AE913+AE921)</f>
        <v>24</v>
      </c>
      <c r="AF928" s="42">
        <f t="shared" ref="AF928:AG928" si="379">SUM(AF905+AF913+AF921)</f>
        <v>19</v>
      </c>
      <c r="AG928" s="42">
        <f t="shared" si="379"/>
        <v>17</v>
      </c>
      <c r="AH928" s="42">
        <f t="shared" si="378"/>
        <v>18</v>
      </c>
      <c r="AI928" s="42"/>
      <c r="AJ928" s="68"/>
    </row>
    <row r="929" spans="1:36" s="2" customFormat="1" ht="14.45" customHeight="1" x14ac:dyDescent="0.3">
      <c r="A929" s="44" t="s">
        <v>23</v>
      </c>
      <c r="B929" s="45"/>
      <c r="C929" s="22">
        <f t="shared" si="366"/>
        <v>0</v>
      </c>
      <c r="D929" s="22">
        <f t="shared" ref="D929:R929" si="380">D906+D914+D922</f>
        <v>0</v>
      </c>
      <c r="E929" s="22">
        <f t="shared" si="380"/>
        <v>0</v>
      </c>
      <c r="F929" s="22">
        <f t="shared" si="380"/>
        <v>0</v>
      </c>
      <c r="G929" s="22">
        <f t="shared" si="380"/>
        <v>0</v>
      </c>
      <c r="H929" s="22">
        <f t="shared" si="380"/>
        <v>0</v>
      </c>
      <c r="I929" s="22">
        <f t="shared" si="380"/>
        <v>0</v>
      </c>
      <c r="J929" s="22">
        <f t="shared" si="380"/>
        <v>0</v>
      </c>
      <c r="K929" s="22">
        <f t="shared" si="380"/>
        <v>0</v>
      </c>
      <c r="L929" s="22">
        <f t="shared" si="380"/>
        <v>0</v>
      </c>
      <c r="M929" s="22">
        <f t="shared" si="380"/>
        <v>0</v>
      </c>
      <c r="N929" s="22">
        <f t="shared" si="380"/>
        <v>0</v>
      </c>
      <c r="O929" s="22">
        <f t="shared" si="380"/>
        <v>0</v>
      </c>
      <c r="P929" s="22">
        <f t="shared" si="380"/>
        <v>0</v>
      </c>
      <c r="Q929" s="22">
        <f t="shared" si="380"/>
        <v>0</v>
      </c>
      <c r="R929" s="22">
        <f t="shared" si="380"/>
        <v>0</v>
      </c>
      <c r="S929" s="22">
        <f t="shared" si="368"/>
        <v>0</v>
      </c>
      <c r="T929" s="22">
        <f t="shared" si="368"/>
        <v>0</v>
      </c>
      <c r="U929" s="22">
        <f t="shared" si="368"/>
        <v>0</v>
      </c>
      <c r="V929" s="22">
        <f t="shared" si="368"/>
        <v>0</v>
      </c>
      <c r="W929" s="22">
        <f t="shared" si="368"/>
        <v>71</v>
      </c>
      <c r="X929" s="22">
        <f t="shared" si="368"/>
        <v>139</v>
      </c>
      <c r="Y929" s="22">
        <f t="shared" si="368"/>
        <v>161</v>
      </c>
      <c r="Z929" s="22">
        <f t="shared" si="368"/>
        <v>150</v>
      </c>
      <c r="AA929" s="22">
        <f t="shared" si="369"/>
        <v>174</v>
      </c>
      <c r="AB929" s="22">
        <f t="shared" si="369"/>
        <v>246</v>
      </c>
      <c r="AC929" s="22">
        <f t="shared" si="369"/>
        <v>340</v>
      </c>
      <c r="AD929" s="22">
        <f>SUM(AD906+AD914+AD922)</f>
        <v>442</v>
      </c>
      <c r="AE929" s="46">
        <f t="shared" ref="AE929:AH929" si="381">SUM(AE906+AE914+AE922)</f>
        <v>509</v>
      </c>
      <c r="AF929" s="46">
        <f t="shared" ref="AF929:AG929" si="382">SUM(AF906+AF914+AF922)</f>
        <v>555</v>
      </c>
      <c r="AG929" s="46">
        <f t="shared" si="382"/>
        <v>600</v>
      </c>
      <c r="AH929" s="46">
        <f t="shared" si="381"/>
        <v>626</v>
      </c>
      <c r="AI929" s="42"/>
      <c r="AJ929" s="68"/>
    </row>
    <row r="930" spans="1:36" s="2" customFormat="1" ht="14.45" customHeight="1" x14ac:dyDescent="0.3">
      <c r="A930" s="44" t="s">
        <v>121</v>
      </c>
      <c r="B930" s="45"/>
      <c r="C930" s="22">
        <f t="shared" si="366"/>
        <v>0</v>
      </c>
      <c r="D930" s="22">
        <f t="shared" ref="D930:AE930" si="383">D907+D915+D923</f>
        <v>0</v>
      </c>
      <c r="E930" s="22">
        <f t="shared" si="383"/>
        <v>0</v>
      </c>
      <c r="F930" s="22">
        <f t="shared" si="383"/>
        <v>0</v>
      </c>
      <c r="G930" s="22">
        <f t="shared" si="383"/>
        <v>0</v>
      </c>
      <c r="H930" s="22">
        <f t="shared" si="383"/>
        <v>0</v>
      </c>
      <c r="I930" s="22">
        <f t="shared" si="383"/>
        <v>0</v>
      </c>
      <c r="J930" s="22">
        <f t="shared" si="383"/>
        <v>0</v>
      </c>
      <c r="K930" s="22">
        <f t="shared" si="383"/>
        <v>0</v>
      </c>
      <c r="L930" s="22">
        <f t="shared" si="383"/>
        <v>0</v>
      </c>
      <c r="M930" s="22">
        <f t="shared" si="383"/>
        <v>0</v>
      </c>
      <c r="N930" s="22">
        <f t="shared" si="383"/>
        <v>0</v>
      </c>
      <c r="O930" s="22">
        <f t="shared" si="383"/>
        <v>0</v>
      </c>
      <c r="P930" s="22">
        <f t="shared" si="383"/>
        <v>0</v>
      </c>
      <c r="Q930" s="22">
        <f t="shared" si="383"/>
        <v>0</v>
      </c>
      <c r="R930" s="22">
        <f t="shared" si="383"/>
        <v>0</v>
      </c>
      <c r="S930" s="22">
        <f t="shared" si="383"/>
        <v>0</v>
      </c>
      <c r="T930" s="22">
        <f t="shared" si="383"/>
        <v>0</v>
      </c>
      <c r="U930" s="22">
        <f t="shared" si="383"/>
        <v>0</v>
      </c>
      <c r="V930" s="22">
        <f t="shared" si="383"/>
        <v>0</v>
      </c>
      <c r="W930" s="22">
        <f t="shared" si="383"/>
        <v>0</v>
      </c>
      <c r="X930" s="22">
        <f t="shared" si="383"/>
        <v>0</v>
      </c>
      <c r="Y930" s="22">
        <f t="shared" si="383"/>
        <v>0</v>
      </c>
      <c r="Z930" s="22">
        <f t="shared" si="383"/>
        <v>0</v>
      </c>
      <c r="AA930" s="22">
        <f t="shared" si="383"/>
        <v>0</v>
      </c>
      <c r="AB930" s="22">
        <f t="shared" si="383"/>
        <v>0</v>
      </c>
      <c r="AC930" s="22">
        <f t="shared" si="383"/>
        <v>0</v>
      </c>
      <c r="AD930" s="22">
        <f t="shared" si="383"/>
        <v>0</v>
      </c>
      <c r="AE930" s="46">
        <f t="shared" si="383"/>
        <v>30</v>
      </c>
      <c r="AF930" s="46">
        <f t="shared" ref="AF930:AH930" si="384">AF907+AF915+AF923</f>
        <v>27</v>
      </c>
      <c r="AG930" s="46">
        <f t="shared" ref="AG930" si="385">AG907+AG915+AG923</f>
        <v>22</v>
      </c>
      <c r="AH930" s="46">
        <f t="shared" si="384"/>
        <v>19</v>
      </c>
      <c r="AI930" s="42"/>
      <c r="AJ930" s="68"/>
    </row>
    <row r="931" spans="1:36" s="3" customFormat="1" ht="14.45" customHeight="1" x14ac:dyDescent="0.3">
      <c r="A931" s="41" t="s">
        <v>24</v>
      </c>
      <c r="B931" s="32"/>
      <c r="C931" s="25">
        <f>SUM(C924:C930)</f>
        <v>1847</v>
      </c>
      <c r="D931" s="25">
        <f t="shared" ref="D931:AE931" si="386">SUM(D924:D930)</f>
        <v>2025</v>
      </c>
      <c r="E931" s="25">
        <f t="shared" si="386"/>
        <v>2161</v>
      </c>
      <c r="F931" s="25">
        <f t="shared" si="386"/>
        <v>2043</v>
      </c>
      <c r="G931" s="25">
        <f t="shared" si="386"/>
        <v>2096</v>
      </c>
      <c r="H931" s="25">
        <f t="shared" si="386"/>
        <v>2169</v>
      </c>
      <c r="I931" s="25">
        <f t="shared" si="386"/>
        <v>2276</v>
      </c>
      <c r="J931" s="25">
        <f t="shared" si="386"/>
        <v>2106</v>
      </c>
      <c r="K931" s="25">
        <f t="shared" si="386"/>
        <v>2271</v>
      </c>
      <c r="L931" s="25">
        <f t="shared" si="386"/>
        <v>2322</v>
      </c>
      <c r="M931" s="25">
        <f t="shared" si="386"/>
        <v>2391</v>
      </c>
      <c r="N931" s="25">
        <f t="shared" si="386"/>
        <v>2463</v>
      </c>
      <c r="O931" s="25">
        <f t="shared" si="386"/>
        <v>2512</v>
      </c>
      <c r="P931" s="25">
        <f t="shared" si="386"/>
        <v>2693</v>
      </c>
      <c r="Q931" s="25">
        <f t="shared" si="386"/>
        <v>2571</v>
      </c>
      <c r="R931" s="25">
        <f t="shared" si="386"/>
        <v>2516</v>
      </c>
      <c r="S931" s="25">
        <f t="shared" si="386"/>
        <v>2365</v>
      </c>
      <c r="T931" s="25">
        <f t="shared" si="386"/>
        <v>2380</v>
      </c>
      <c r="U931" s="25">
        <f t="shared" si="386"/>
        <v>2391</v>
      </c>
      <c r="V931" s="25">
        <f t="shared" si="386"/>
        <v>2337</v>
      </c>
      <c r="W931" s="25">
        <f t="shared" si="386"/>
        <v>2386</v>
      </c>
      <c r="X931" s="25">
        <f t="shared" si="386"/>
        <v>2527</v>
      </c>
      <c r="Y931" s="25">
        <f t="shared" si="386"/>
        <v>2390</v>
      </c>
      <c r="Z931" s="25">
        <f t="shared" si="386"/>
        <v>2401</v>
      </c>
      <c r="AA931" s="25">
        <f t="shared" si="386"/>
        <v>2382</v>
      </c>
      <c r="AB931" s="25">
        <f t="shared" si="386"/>
        <v>2380</v>
      </c>
      <c r="AC931" s="25">
        <f t="shared" si="386"/>
        <v>2472</v>
      </c>
      <c r="AD931" s="25">
        <f t="shared" si="386"/>
        <v>2458</v>
      </c>
      <c r="AE931" s="51">
        <f t="shared" si="386"/>
        <v>2453</v>
      </c>
      <c r="AF931" s="51">
        <f t="shared" ref="AF931:AH931" si="387">SUM(AF924:AF930)</f>
        <v>2513</v>
      </c>
      <c r="AG931" s="51">
        <f t="shared" ref="AG931" si="388">SUM(AG924:AG930)</f>
        <v>2471</v>
      </c>
      <c r="AH931" s="51">
        <f t="shared" si="387"/>
        <v>2417</v>
      </c>
      <c r="AI931" s="65"/>
      <c r="AJ931" s="65"/>
    </row>
    <row r="932" spans="1:36" x14ac:dyDescent="0.25">
      <c r="AI932" s="66"/>
    </row>
  </sheetData>
  <mergeCells count="19">
    <mergeCell ref="A396:AH397"/>
    <mergeCell ref="A542:AH543"/>
    <mergeCell ref="C568:AC568"/>
    <mergeCell ref="A632:AH633"/>
    <mergeCell ref="A196:AH197"/>
    <mergeCell ref="A114:AH115"/>
    <mergeCell ref="A238:AH239"/>
    <mergeCell ref="A280:AH281"/>
    <mergeCell ref="A330:AH331"/>
    <mergeCell ref="A1:AH1"/>
    <mergeCell ref="A2:AH2"/>
    <mergeCell ref="A4:AH5"/>
    <mergeCell ref="A14:AH15"/>
    <mergeCell ref="A24:AH25"/>
    <mergeCell ref="A714:AH715"/>
    <mergeCell ref="A756:AH757"/>
    <mergeCell ref="A798:AH799"/>
    <mergeCell ref="A840:AH841"/>
    <mergeCell ref="A898:AH899"/>
  </mergeCells>
  <printOptions horizontalCentered="1"/>
  <pageMargins left="0.98425196850393704" right="0.59055118110236227" top="0.59055118110236227" bottom="0.78740157480314965" header="0.31496062992125984" footer="0.31496062992125984"/>
  <pageSetup scale="62" fitToHeight="0" orientation="landscape" horizontalDpi="4294967295" verticalDpi="4294967295" r:id="rId1"/>
  <headerFooter>
    <oddHeader>&amp;L&amp;"Stencil,Normal"&amp;20&amp;K03+000    &amp;16 &amp;18UMSA&amp;R&amp;G</oddHeader>
  </headerFooter>
  <rowBreaks count="18" manualBreakCount="18">
    <brk id="49" max="16383" man="1"/>
    <brk id="221" max="16383" man="1"/>
    <brk id="263" max="16383" man="1"/>
    <brk id="305" max="16383" man="1"/>
    <brk id="347" max="16383" man="1"/>
    <brk id="379" max="16383" man="1"/>
    <brk id="421" max="16383" man="1"/>
    <brk id="461" max="16383" man="1"/>
    <brk id="501" max="16383" man="1"/>
    <brk id="575" max="16383" man="1"/>
    <brk id="615" max="16383" man="1"/>
    <brk id="657" max="16383" man="1"/>
    <brk id="697" max="16383" man="1"/>
    <brk id="739" max="16383" man="1"/>
    <brk id="781" max="16383" man="1"/>
    <brk id="823" max="16383" man="1"/>
    <brk id="865" max="16383" man="1"/>
    <brk id="897" max="16383" man="1"/>
  </rowBreaks>
  <colBreaks count="1" manualBreakCount="1">
    <brk id="2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2"/>
  <sheetViews>
    <sheetView showGridLines="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5">
      <c r="B1" s="4" t="s">
        <v>109</v>
      </c>
      <c r="C1" s="4"/>
      <c r="D1" s="8"/>
      <c r="E1" s="8"/>
    </row>
    <row r="2" spans="2:5" x14ac:dyDescent="0.25">
      <c r="B2" s="4" t="s">
        <v>122</v>
      </c>
      <c r="C2" s="4"/>
      <c r="D2" s="8"/>
      <c r="E2" s="8"/>
    </row>
    <row r="3" spans="2:5" x14ac:dyDescent="0.25">
      <c r="B3" s="5"/>
      <c r="C3" s="5"/>
      <c r="D3" s="9"/>
      <c r="E3" s="9"/>
    </row>
    <row r="4" spans="2:5" ht="45" x14ac:dyDescent="0.25">
      <c r="B4" s="5" t="s">
        <v>110</v>
      </c>
      <c r="C4" s="5"/>
      <c r="D4" s="9"/>
      <c r="E4" s="9"/>
    </row>
    <row r="5" spans="2:5" x14ac:dyDescent="0.25">
      <c r="B5" s="5"/>
      <c r="C5" s="5"/>
      <c r="D5" s="9"/>
      <c r="E5" s="9"/>
    </row>
    <row r="6" spans="2:5" ht="30" x14ac:dyDescent="0.25">
      <c r="B6" s="4" t="s">
        <v>111</v>
      </c>
      <c r="C6" s="4"/>
      <c r="D6" s="8"/>
      <c r="E6" s="8" t="s">
        <v>112</v>
      </c>
    </row>
    <row r="7" spans="2:5" ht="15.75" thickBot="1" x14ac:dyDescent="0.3">
      <c r="B7" s="5"/>
      <c r="C7" s="5"/>
      <c r="D7" s="9"/>
      <c r="E7" s="9"/>
    </row>
    <row r="8" spans="2:5" ht="60.75" thickBot="1" x14ac:dyDescent="0.3">
      <c r="B8" s="6" t="s">
        <v>113</v>
      </c>
      <c r="C8" s="7"/>
      <c r="D8" s="10"/>
      <c r="E8" s="11">
        <v>1</v>
      </c>
    </row>
    <row r="9" spans="2:5" ht="15.75" thickBot="1" x14ac:dyDescent="0.3">
      <c r="B9" s="5"/>
      <c r="C9" s="5"/>
      <c r="D9" s="9"/>
      <c r="E9" s="9"/>
    </row>
    <row r="10" spans="2:5" ht="45.75" thickBot="1" x14ac:dyDescent="0.3">
      <c r="B10" s="6" t="s">
        <v>114</v>
      </c>
      <c r="C10" s="7"/>
      <c r="D10" s="10"/>
      <c r="E10" s="11">
        <v>81</v>
      </c>
    </row>
    <row r="11" spans="2:5" x14ac:dyDescent="0.25">
      <c r="B11" s="5"/>
      <c r="C11" s="5"/>
      <c r="D11" s="9"/>
      <c r="E11" s="9"/>
    </row>
    <row r="12" spans="2:5" x14ac:dyDescent="0.25">
      <c r="B12" s="5"/>
      <c r="C12" s="5"/>
      <c r="D12" s="9"/>
      <c r="E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page 1</vt:lpstr>
      <vt:lpstr>Informe de compatibilidad</vt:lpstr>
      <vt:lpstr>'page 1'!Área_de_impresión</vt:lpstr>
      <vt:lpstr>'page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</dc:creator>
  <cp:lastModifiedBy>mc</cp:lastModifiedBy>
  <cp:lastPrinted>2023-02-16T21:04:56Z</cp:lastPrinted>
  <dcterms:created xsi:type="dcterms:W3CDTF">2014-10-08T21:06:27Z</dcterms:created>
  <dcterms:modified xsi:type="dcterms:W3CDTF">2024-02-14T20:51:41Z</dcterms:modified>
</cp:coreProperties>
</file>