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igue\Desktop\03 marzo\petete 2021\"/>
    </mc:Choice>
  </mc:AlternateContent>
  <xr:revisionPtr revIDLastSave="0" documentId="13_ncr:1_{28F975A3-789C-4243-B781-E52D735D31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 1" sheetId="1" r:id="rId1"/>
  </sheets>
  <definedNames>
    <definedName name="_xlnm.Print_Area" localSheetId="0">'page 1'!$A:$AF</definedName>
    <definedName name="_xlnm.Print_Titles" localSheetId="0">'page 1'!$1:$3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51" i="1" l="1"/>
  <c r="AF553" i="1" s="1"/>
  <c r="AF718" i="1"/>
  <c r="AF717" i="1"/>
  <c r="AF716" i="1"/>
  <c r="AF715" i="1"/>
  <c r="AF714" i="1"/>
  <c r="AF692" i="1"/>
  <c r="AF691" i="1"/>
  <c r="AF690" i="1"/>
  <c r="AF689" i="1"/>
  <c r="AF688" i="1"/>
  <c r="AF648" i="1"/>
  <c r="AF647" i="1"/>
  <c r="AF646" i="1"/>
  <c r="AF645" i="1"/>
  <c r="AF644" i="1"/>
  <c r="AF616" i="1"/>
  <c r="AF615" i="1"/>
  <c r="AF614" i="1"/>
  <c r="AF613" i="1"/>
  <c r="AF612" i="1"/>
  <c r="AF584" i="1"/>
  <c r="AF583" i="1"/>
  <c r="AF582" i="1"/>
  <c r="AF581" i="1"/>
  <c r="AF580" i="1"/>
  <c r="AF552" i="1"/>
  <c r="AF550" i="1"/>
  <c r="AF549" i="1"/>
  <c r="AF548" i="1"/>
  <c r="AF490" i="1"/>
  <c r="AF489" i="1"/>
  <c r="AF488" i="1"/>
  <c r="AF487" i="1"/>
  <c r="AF486" i="1"/>
  <c r="AF422" i="1"/>
  <c r="AF421" i="1"/>
  <c r="AF420" i="1"/>
  <c r="AF419" i="1"/>
  <c r="AF418" i="1"/>
  <c r="AF312" i="1"/>
  <c r="AF311" i="1"/>
  <c r="AF310" i="1"/>
  <c r="AF309" i="1"/>
  <c r="AF308" i="1"/>
  <c r="AF262" i="1"/>
  <c r="AF261" i="1"/>
  <c r="AF260" i="1"/>
  <c r="AF259" i="1"/>
  <c r="AF258" i="1"/>
  <c r="AF224" i="1"/>
  <c r="AF223" i="1"/>
  <c r="AF222" i="1"/>
  <c r="AF221" i="1"/>
  <c r="AF220" i="1"/>
  <c r="AF192" i="1"/>
  <c r="AF191" i="1"/>
  <c r="AF190" i="1"/>
  <c r="AF189" i="1"/>
  <c r="AF188" i="1"/>
  <c r="AF160" i="1"/>
  <c r="AF159" i="1"/>
  <c r="AF158" i="1"/>
  <c r="AF157" i="1"/>
  <c r="AF156" i="1"/>
  <c r="AF92" i="1"/>
  <c r="AF91" i="1"/>
  <c r="AF90" i="1"/>
  <c r="AF89" i="1"/>
  <c r="AF88" i="1"/>
  <c r="AF19" i="1"/>
  <c r="AF11" i="1"/>
  <c r="AD488" i="1"/>
  <c r="AE718" i="1"/>
  <c r="AE717" i="1"/>
  <c r="AE716" i="1"/>
  <c r="AE715" i="1"/>
  <c r="AE714" i="1"/>
  <c r="AE692" i="1"/>
  <c r="AE691" i="1"/>
  <c r="AE690" i="1"/>
  <c r="AE689" i="1"/>
  <c r="AE688" i="1"/>
  <c r="AE648" i="1"/>
  <c r="AE647" i="1"/>
  <c r="AE646" i="1"/>
  <c r="AE645" i="1"/>
  <c r="AE644" i="1"/>
  <c r="AE616" i="1"/>
  <c r="AE615" i="1"/>
  <c r="AE614" i="1"/>
  <c r="AE613" i="1"/>
  <c r="AE612" i="1"/>
  <c r="AE584" i="1"/>
  <c r="AE583" i="1"/>
  <c r="AE582" i="1"/>
  <c r="AE581" i="1"/>
  <c r="AE580" i="1"/>
  <c r="AE552" i="1"/>
  <c r="AE551" i="1"/>
  <c r="AE550" i="1"/>
  <c r="AE549" i="1"/>
  <c r="AE548" i="1"/>
  <c r="AE490" i="1"/>
  <c r="AE489" i="1"/>
  <c r="AE488" i="1"/>
  <c r="AE487" i="1"/>
  <c r="AE486" i="1"/>
  <c r="AE422" i="1"/>
  <c r="AE421" i="1"/>
  <c r="AE420" i="1"/>
  <c r="AE419" i="1"/>
  <c r="AE418" i="1"/>
  <c r="AE312" i="1"/>
  <c r="AE311" i="1"/>
  <c r="AE310" i="1"/>
  <c r="AE309" i="1"/>
  <c r="AE308" i="1"/>
  <c r="AE262" i="1"/>
  <c r="AE261" i="1"/>
  <c r="AE260" i="1"/>
  <c r="AE259" i="1"/>
  <c r="AE258" i="1"/>
  <c r="AE224" i="1"/>
  <c r="AE223" i="1"/>
  <c r="AE222" i="1"/>
  <c r="AE221" i="1"/>
  <c r="AE220" i="1"/>
  <c r="AE192" i="1"/>
  <c r="AE191" i="1"/>
  <c r="AE190" i="1"/>
  <c r="AE189" i="1"/>
  <c r="AE188" i="1"/>
  <c r="AE160" i="1"/>
  <c r="AE159" i="1"/>
  <c r="AE158" i="1"/>
  <c r="AE157" i="1"/>
  <c r="AE156" i="1"/>
  <c r="AE92" i="1"/>
  <c r="AE91" i="1"/>
  <c r="AE90" i="1"/>
  <c r="AE89" i="1"/>
  <c r="AE88" i="1"/>
  <c r="AE19" i="1"/>
  <c r="AE11" i="1"/>
  <c r="AF649" i="1" l="1"/>
  <c r="AF617" i="1"/>
  <c r="AF491" i="1"/>
  <c r="AF423" i="1"/>
  <c r="AF263" i="1"/>
  <c r="AF193" i="1"/>
  <c r="AF161" i="1"/>
  <c r="AF93" i="1"/>
  <c r="AF225" i="1"/>
  <c r="AF313" i="1"/>
  <c r="AF585" i="1"/>
  <c r="AF693" i="1"/>
  <c r="AF719" i="1"/>
  <c r="AE693" i="1"/>
  <c r="AE161" i="1"/>
  <c r="AE491" i="1"/>
  <c r="AE649" i="1"/>
  <c r="AE313" i="1"/>
  <c r="AE719" i="1"/>
  <c r="AE617" i="1"/>
  <c r="AE585" i="1"/>
  <c r="AE553" i="1"/>
  <c r="AE423" i="1"/>
  <c r="AE263" i="1"/>
  <c r="AE225" i="1"/>
  <c r="AE193" i="1"/>
  <c r="AE93" i="1"/>
  <c r="AD486" i="1"/>
  <c r="AD487" i="1"/>
  <c r="AD489" i="1"/>
  <c r="AD490" i="1"/>
  <c r="AD548" i="1"/>
  <c r="AD549" i="1"/>
  <c r="AD550" i="1"/>
  <c r="AD551" i="1"/>
  <c r="AD552" i="1"/>
  <c r="AD580" i="1"/>
  <c r="AD581" i="1"/>
  <c r="AD582" i="1"/>
  <c r="AD583" i="1"/>
  <c r="AD584" i="1"/>
  <c r="AD612" i="1"/>
  <c r="AD613" i="1"/>
  <c r="AD614" i="1"/>
  <c r="AD615" i="1"/>
  <c r="AD616" i="1"/>
  <c r="AD644" i="1"/>
  <c r="AD645" i="1"/>
  <c r="AD646" i="1"/>
  <c r="AD647" i="1"/>
  <c r="AD648" i="1"/>
  <c r="AD688" i="1"/>
  <c r="AD689" i="1"/>
  <c r="AD690" i="1"/>
  <c r="AD691" i="1"/>
  <c r="AD692" i="1"/>
  <c r="AA718" i="1"/>
  <c r="AB718" i="1"/>
  <c r="AC718" i="1"/>
  <c r="AD718" i="1"/>
  <c r="AD714" i="1"/>
  <c r="AD715" i="1"/>
  <c r="AD716" i="1"/>
  <c r="AD717" i="1"/>
  <c r="AD418" i="1"/>
  <c r="AD419" i="1"/>
  <c r="AD420" i="1"/>
  <c r="AD421" i="1"/>
  <c r="AD422" i="1"/>
  <c r="AD308" i="1"/>
  <c r="AD309" i="1"/>
  <c r="AD310" i="1"/>
  <c r="AD311" i="1"/>
  <c r="AD312" i="1"/>
  <c r="AD258" i="1"/>
  <c r="AD259" i="1"/>
  <c r="AD260" i="1"/>
  <c r="AD261" i="1"/>
  <c r="AD262" i="1"/>
  <c r="AD220" i="1"/>
  <c r="AD221" i="1"/>
  <c r="AD222" i="1"/>
  <c r="AD223" i="1"/>
  <c r="AD224" i="1"/>
  <c r="AD188" i="1"/>
  <c r="AD189" i="1"/>
  <c r="AD190" i="1"/>
  <c r="AD191" i="1"/>
  <c r="AD192" i="1"/>
  <c r="AD156" i="1"/>
  <c r="AD157" i="1"/>
  <c r="AD158" i="1"/>
  <c r="AD159" i="1"/>
  <c r="AD160" i="1"/>
  <c r="AD89" i="1"/>
  <c r="AD88" i="1"/>
  <c r="AD90" i="1"/>
  <c r="AD91" i="1"/>
  <c r="AD92" i="1"/>
  <c r="AD19" i="1"/>
  <c r="AD11" i="1"/>
  <c r="AD225" i="1" l="1"/>
  <c r="AD585" i="1"/>
  <c r="AD161" i="1"/>
  <c r="AD649" i="1"/>
  <c r="AD313" i="1"/>
  <c r="AD93" i="1"/>
  <c r="AD423" i="1"/>
  <c r="AD193" i="1"/>
  <c r="AD263" i="1"/>
  <c r="AD491" i="1"/>
  <c r="AD553" i="1"/>
  <c r="AD693" i="1"/>
  <c r="AD617" i="1"/>
  <c r="AD719" i="1"/>
  <c r="AC258" i="1"/>
  <c r="AC92" i="1" l="1"/>
  <c r="AC91" i="1"/>
  <c r="AC88" i="1"/>
  <c r="AC89" i="1"/>
  <c r="AC90" i="1"/>
  <c r="AC11" i="1"/>
  <c r="AC93" i="1" l="1"/>
  <c r="AC717" i="1"/>
  <c r="AC716" i="1"/>
  <c r="AC715" i="1"/>
  <c r="AC714" i="1"/>
  <c r="AC692" i="1"/>
  <c r="AC691" i="1"/>
  <c r="AC690" i="1"/>
  <c r="AC689" i="1"/>
  <c r="AC688" i="1"/>
  <c r="AC648" i="1"/>
  <c r="AC647" i="1"/>
  <c r="AC646" i="1"/>
  <c r="AC645" i="1"/>
  <c r="AC644" i="1"/>
  <c r="AC616" i="1"/>
  <c r="AC615" i="1"/>
  <c r="AC614" i="1"/>
  <c r="AC613" i="1"/>
  <c r="AC612" i="1"/>
  <c r="AC584" i="1"/>
  <c r="AC583" i="1"/>
  <c r="AC582" i="1"/>
  <c r="AC581" i="1"/>
  <c r="AC580" i="1"/>
  <c r="AC552" i="1"/>
  <c r="AC551" i="1"/>
  <c r="AC550" i="1"/>
  <c r="AC549" i="1"/>
  <c r="AC548" i="1"/>
  <c r="AC490" i="1"/>
  <c r="AC489" i="1"/>
  <c r="AC488" i="1"/>
  <c r="AC487" i="1"/>
  <c r="AC486" i="1"/>
  <c r="AC422" i="1"/>
  <c r="AC421" i="1"/>
  <c r="AC420" i="1"/>
  <c r="AC419" i="1"/>
  <c r="AC418" i="1"/>
  <c r="AC312" i="1"/>
  <c r="AC311" i="1"/>
  <c r="AC310" i="1"/>
  <c r="AC309" i="1"/>
  <c r="AC308" i="1"/>
  <c r="AC262" i="1"/>
  <c r="AC261" i="1"/>
  <c r="AC260" i="1"/>
  <c r="AC259" i="1"/>
  <c r="AC224" i="1"/>
  <c r="AC223" i="1"/>
  <c r="AC222" i="1"/>
  <c r="AC221" i="1"/>
  <c r="AC220" i="1"/>
  <c r="AC192" i="1"/>
  <c r="AC191" i="1"/>
  <c r="AC190" i="1"/>
  <c r="AC189" i="1"/>
  <c r="AC188" i="1"/>
  <c r="AC160" i="1"/>
  <c r="AC159" i="1"/>
  <c r="AC158" i="1"/>
  <c r="AC157" i="1"/>
  <c r="AC156" i="1"/>
  <c r="AC19" i="1"/>
  <c r="AC263" i="1" l="1"/>
  <c r="AC719" i="1"/>
  <c r="AC693" i="1"/>
  <c r="AC649" i="1"/>
  <c r="AC617" i="1"/>
  <c r="AC585" i="1"/>
  <c r="AC553" i="1"/>
  <c r="AC491" i="1"/>
  <c r="AC423" i="1"/>
  <c r="AC313" i="1"/>
  <c r="AC225" i="1"/>
  <c r="AC193" i="1"/>
  <c r="AC161" i="1"/>
  <c r="AB11" i="1"/>
  <c r="AA688" i="1" l="1"/>
  <c r="AB688" i="1"/>
  <c r="AA689" i="1"/>
  <c r="AB689" i="1"/>
  <c r="AA690" i="1"/>
  <c r="AB690" i="1"/>
  <c r="AA691" i="1"/>
  <c r="AB691" i="1"/>
  <c r="AA692" i="1"/>
  <c r="AB692" i="1"/>
  <c r="AA644" i="1"/>
  <c r="AB644" i="1"/>
  <c r="AA645" i="1"/>
  <c r="AB645" i="1"/>
  <c r="AA646" i="1"/>
  <c r="AB646" i="1"/>
  <c r="AA647" i="1"/>
  <c r="AB647" i="1"/>
  <c r="AA648" i="1"/>
  <c r="AB648" i="1"/>
  <c r="AA612" i="1"/>
  <c r="AB612" i="1"/>
  <c r="AA613" i="1"/>
  <c r="AB613" i="1"/>
  <c r="AA614" i="1"/>
  <c r="AB614" i="1"/>
  <c r="AA615" i="1"/>
  <c r="AB615" i="1"/>
  <c r="AA616" i="1"/>
  <c r="AB616" i="1"/>
  <c r="AB580" i="1"/>
  <c r="AB581" i="1"/>
  <c r="AB582" i="1"/>
  <c r="AB583" i="1"/>
  <c r="AB584" i="1"/>
  <c r="AB548" i="1"/>
  <c r="AB549" i="1"/>
  <c r="AB550" i="1"/>
  <c r="AB551" i="1"/>
  <c r="AB552" i="1"/>
  <c r="AB490" i="1"/>
  <c r="AB486" i="1"/>
  <c r="AB487" i="1"/>
  <c r="AB488" i="1"/>
  <c r="AB489" i="1"/>
  <c r="AB418" i="1"/>
  <c r="AB419" i="1"/>
  <c r="AB420" i="1"/>
  <c r="AB421" i="1"/>
  <c r="AB422" i="1"/>
  <c r="AA308" i="1"/>
  <c r="AB308" i="1"/>
  <c r="AA309" i="1"/>
  <c r="AB309" i="1"/>
  <c r="AA310" i="1"/>
  <c r="AB310" i="1"/>
  <c r="AA311" i="1"/>
  <c r="AB311" i="1"/>
  <c r="AA312" i="1"/>
  <c r="AB312" i="1"/>
  <c r="AB188" i="1"/>
  <c r="AB189" i="1"/>
  <c r="AB190" i="1"/>
  <c r="AB191" i="1"/>
  <c r="AB192" i="1"/>
  <c r="AA156" i="1"/>
  <c r="AB156" i="1"/>
  <c r="AA157" i="1"/>
  <c r="AB157" i="1"/>
  <c r="AA158" i="1"/>
  <c r="AB158" i="1"/>
  <c r="AA159" i="1"/>
  <c r="AB159" i="1"/>
  <c r="AA160" i="1"/>
  <c r="AB160" i="1"/>
  <c r="AB88" i="1"/>
  <c r="AB89" i="1"/>
  <c r="AB90" i="1"/>
  <c r="AB91" i="1"/>
  <c r="AB92" i="1"/>
  <c r="AA313" i="1" l="1"/>
  <c r="AA693" i="1"/>
  <c r="AB423" i="1"/>
  <c r="AB553" i="1"/>
  <c r="AB649" i="1"/>
  <c r="AA161" i="1"/>
  <c r="AA617" i="1"/>
  <c r="AA649" i="1"/>
  <c r="AB193" i="1"/>
  <c r="AB313" i="1"/>
  <c r="AB93" i="1"/>
  <c r="AB491" i="1"/>
  <c r="AB693" i="1"/>
  <c r="AB617" i="1"/>
  <c r="AB161" i="1"/>
  <c r="AB585" i="1"/>
  <c r="AA258" i="1"/>
  <c r="AB258" i="1"/>
  <c r="AA259" i="1"/>
  <c r="AB259" i="1"/>
  <c r="AA260" i="1"/>
  <c r="AB260" i="1"/>
  <c r="AA261" i="1"/>
  <c r="AB261" i="1"/>
  <c r="AA262" i="1"/>
  <c r="AB262" i="1"/>
  <c r="AB220" i="1"/>
  <c r="AB221" i="1"/>
  <c r="AB222" i="1"/>
  <c r="AB223" i="1"/>
  <c r="AB224" i="1"/>
  <c r="AA220" i="1"/>
  <c r="AA263" i="1" l="1"/>
  <c r="AB263" i="1"/>
  <c r="AB225" i="1"/>
  <c r="AB19" i="1"/>
  <c r="AA19" i="1"/>
  <c r="AB714" i="1" l="1"/>
  <c r="AB715" i="1"/>
  <c r="AB716" i="1"/>
  <c r="AB717" i="1"/>
  <c r="AB719" i="1" l="1"/>
  <c r="AA188" i="1"/>
  <c r="AA189" i="1"/>
  <c r="AA190" i="1"/>
  <c r="AA191" i="1"/>
  <c r="AA192" i="1"/>
  <c r="AA88" i="1"/>
  <c r="AA89" i="1"/>
  <c r="AA90" i="1"/>
  <c r="AA91" i="1"/>
  <c r="AA92" i="1"/>
  <c r="Z156" i="1"/>
  <c r="Z157" i="1"/>
  <c r="Z158" i="1"/>
  <c r="Z159" i="1"/>
  <c r="Z160" i="1"/>
  <c r="Y157" i="1"/>
  <c r="Y158" i="1"/>
  <c r="Y159" i="1"/>
  <c r="Y160" i="1"/>
  <c r="Z714" i="1"/>
  <c r="Z715" i="1"/>
  <c r="Z716" i="1"/>
  <c r="Z717" i="1"/>
  <c r="Z718" i="1"/>
  <c r="Z688" i="1"/>
  <c r="Z689" i="1"/>
  <c r="Z690" i="1"/>
  <c r="Z691" i="1"/>
  <c r="Z692" i="1"/>
  <c r="Z644" i="1"/>
  <c r="Z645" i="1"/>
  <c r="Z646" i="1"/>
  <c r="Z647" i="1"/>
  <c r="Z648" i="1"/>
  <c r="Z612" i="1"/>
  <c r="Z613" i="1"/>
  <c r="Z614" i="1"/>
  <c r="Z615" i="1"/>
  <c r="Z616" i="1"/>
  <c r="Z489" i="1"/>
  <c r="Z490" i="1"/>
  <c r="Z488" i="1"/>
  <c r="Z487" i="1"/>
  <c r="Z486" i="1"/>
  <c r="Z491" i="1" l="1"/>
  <c r="Z719" i="1"/>
  <c r="Z418" i="1"/>
  <c r="Z419" i="1"/>
  <c r="Z420" i="1"/>
  <c r="Z421" i="1"/>
  <c r="Z422" i="1"/>
  <c r="Z308" i="1"/>
  <c r="Z309" i="1"/>
  <c r="Z310" i="1"/>
  <c r="Z311" i="1"/>
  <c r="Z312" i="1"/>
  <c r="Z258" i="1"/>
  <c r="Z259" i="1"/>
  <c r="Z260" i="1"/>
  <c r="Z261" i="1"/>
  <c r="Z262" i="1"/>
  <c r="AA221" i="1"/>
  <c r="AA222" i="1"/>
  <c r="AA223" i="1"/>
  <c r="AA224" i="1"/>
  <c r="Z222" i="1"/>
  <c r="Z223" i="1"/>
  <c r="Z224" i="1"/>
  <c r="Y222" i="1"/>
  <c r="Z221" i="1"/>
  <c r="Z220" i="1"/>
  <c r="AA93" i="1"/>
  <c r="Z191" i="1"/>
  <c r="Z192" i="1"/>
  <c r="Z190" i="1"/>
  <c r="Z189" i="1"/>
  <c r="Z188" i="1"/>
  <c r="Z161" i="1"/>
  <c r="Z92" i="1"/>
  <c r="Z91" i="1"/>
  <c r="Z90" i="1"/>
  <c r="Z89" i="1"/>
  <c r="Z88" i="1"/>
  <c r="AA421" i="1"/>
  <c r="AA419" i="1"/>
  <c r="AA420" i="1"/>
  <c r="AA422" i="1"/>
  <c r="AA225" i="1" l="1"/>
  <c r="Z423" i="1"/>
  <c r="Z193" i="1"/>
  <c r="AA418" i="1"/>
  <c r="AA423" i="1" s="1"/>
  <c r="AA193" i="1" l="1"/>
  <c r="AA717" i="1"/>
  <c r="AA716" i="1"/>
  <c r="AA715" i="1"/>
  <c r="AA714" i="1"/>
  <c r="AA490" i="1"/>
  <c r="AA489" i="1"/>
  <c r="AA488" i="1"/>
  <c r="AA487" i="1"/>
  <c r="AA486" i="1"/>
  <c r="AA584" i="1"/>
  <c r="AA583" i="1"/>
  <c r="AA582" i="1"/>
  <c r="AA581" i="1"/>
  <c r="AA580" i="1"/>
  <c r="AA552" i="1"/>
  <c r="AA504" i="1"/>
  <c r="AA551" i="1" s="1"/>
  <c r="AA503" i="1"/>
  <c r="AA550" i="1" s="1"/>
  <c r="AA502" i="1"/>
  <c r="AA549" i="1" s="1"/>
  <c r="AA501" i="1"/>
  <c r="AA548" i="1" s="1"/>
  <c r="AA11" i="1"/>
  <c r="Z693" i="1"/>
  <c r="Z649" i="1"/>
  <c r="Z617" i="1"/>
  <c r="Z553" i="1"/>
  <c r="Z313" i="1"/>
  <c r="Z263" i="1"/>
  <c r="AA719" i="1" l="1"/>
  <c r="AA585" i="1"/>
  <c r="AA491" i="1"/>
  <c r="AA553" i="1"/>
  <c r="Z225" i="1"/>
  <c r="Z93" i="1"/>
  <c r="Z582" i="1" l="1"/>
  <c r="Z581" i="1"/>
  <c r="Z580" i="1"/>
  <c r="Z11" i="1"/>
  <c r="Z583" i="1"/>
  <c r="Z584" i="1"/>
  <c r="Z19" i="1"/>
  <c r="Z585" i="1" l="1"/>
  <c r="Y188" i="1"/>
  <c r="Y19" i="1"/>
  <c r="Y11" i="1"/>
  <c r="W188" i="1"/>
  <c r="R192" i="1"/>
  <c r="R191" i="1"/>
  <c r="R190" i="1"/>
  <c r="R189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X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S189" i="1"/>
  <c r="T189" i="1"/>
  <c r="U189" i="1"/>
  <c r="V189" i="1"/>
  <c r="W189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C718" i="1"/>
  <c r="C717" i="1"/>
  <c r="C716" i="1"/>
  <c r="C715" i="1"/>
  <c r="C714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C692" i="1"/>
  <c r="C691" i="1"/>
  <c r="C690" i="1"/>
  <c r="C689" i="1"/>
  <c r="C688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C648" i="1"/>
  <c r="C647" i="1"/>
  <c r="C646" i="1"/>
  <c r="C645" i="1"/>
  <c r="C644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C616" i="1"/>
  <c r="C615" i="1"/>
  <c r="C614" i="1"/>
  <c r="C613" i="1"/>
  <c r="C612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C584" i="1"/>
  <c r="C583" i="1"/>
  <c r="C582" i="1"/>
  <c r="C581" i="1"/>
  <c r="C580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C552" i="1"/>
  <c r="C551" i="1"/>
  <c r="C550" i="1"/>
  <c r="C549" i="1"/>
  <c r="C548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C490" i="1"/>
  <c r="C489" i="1"/>
  <c r="C488" i="1"/>
  <c r="C487" i="1"/>
  <c r="C486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C422" i="1"/>
  <c r="C421" i="1"/>
  <c r="C420" i="1"/>
  <c r="C419" i="1"/>
  <c r="C41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C312" i="1"/>
  <c r="C311" i="1"/>
  <c r="C310" i="1"/>
  <c r="C309" i="1"/>
  <c r="C30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C262" i="1"/>
  <c r="C261" i="1"/>
  <c r="C260" i="1"/>
  <c r="C259" i="1"/>
  <c r="C258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C224" i="1"/>
  <c r="C223" i="1"/>
  <c r="C222" i="1"/>
  <c r="C221" i="1"/>
  <c r="C220" i="1"/>
  <c r="X189" i="1"/>
  <c r="Y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S190" i="1"/>
  <c r="T190" i="1"/>
  <c r="U190" i="1"/>
  <c r="V190" i="1"/>
  <c r="W190" i="1"/>
  <c r="X190" i="1"/>
  <c r="Y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S191" i="1"/>
  <c r="T191" i="1"/>
  <c r="U191" i="1"/>
  <c r="V191" i="1"/>
  <c r="W191" i="1"/>
  <c r="X191" i="1"/>
  <c r="Y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S192" i="1"/>
  <c r="T192" i="1"/>
  <c r="U192" i="1"/>
  <c r="V192" i="1"/>
  <c r="W192" i="1"/>
  <c r="X192" i="1"/>
  <c r="Y192" i="1"/>
  <c r="C192" i="1"/>
  <c r="C191" i="1"/>
  <c r="C190" i="1"/>
  <c r="C189" i="1"/>
  <c r="C188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Y161" i="1" s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C160" i="1"/>
  <c r="C159" i="1"/>
  <c r="C158" i="1"/>
  <c r="C157" i="1"/>
  <c r="C156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C92" i="1"/>
  <c r="C91" i="1"/>
  <c r="C90" i="1"/>
  <c r="C89" i="1"/>
  <c r="C8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C19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C11" i="1"/>
  <c r="Q553" i="1" l="1"/>
  <c r="T263" i="1"/>
  <c r="H93" i="1"/>
  <c r="H649" i="1"/>
  <c r="R693" i="1"/>
  <c r="O719" i="1"/>
  <c r="O225" i="1"/>
  <c r="E617" i="1"/>
  <c r="K423" i="1"/>
  <c r="O491" i="1"/>
  <c r="R649" i="1"/>
  <c r="J649" i="1"/>
  <c r="U93" i="1"/>
  <c r="P263" i="1"/>
  <c r="G93" i="1"/>
  <c r="E423" i="1"/>
  <c r="X93" i="1"/>
  <c r="E553" i="1"/>
  <c r="H585" i="1"/>
  <c r="T617" i="1"/>
  <c r="D719" i="1"/>
  <c r="H617" i="1"/>
  <c r="P649" i="1"/>
  <c r="W719" i="1"/>
  <c r="I161" i="1"/>
  <c r="V423" i="1"/>
  <c r="X585" i="1"/>
  <c r="V719" i="1"/>
  <c r="R719" i="1"/>
  <c r="N719" i="1"/>
  <c r="J719" i="1"/>
  <c r="F719" i="1"/>
  <c r="X225" i="1"/>
  <c r="U263" i="1"/>
  <c r="I263" i="1"/>
  <c r="X313" i="1"/>
  <c r="T313" i="1"/>
  <c r="P313" i="1"/>
  <c r="L313" i="1"/>
  <c r="H313" i="1"/>
  <c r="D313" i="1"/>
  <c r="N313" i="1"/>
  <c r="J693" i="1"/>
  <c r="M93" i="1"/>
  <c r="P93" i="1"/>
  <c r="D93" i="1"/>
  <c r="H263" i="1"/>
  <c r="D423" i="1"/>
  <c r="P585" i="1"/>
  <c r="S693" i="1"/>
  <c r="W161" i="1"/>
  <c r="S161" i="1"/>
  <c r="O161" i="1"/>
  <c r="K161" i="1"/>
  <c r="G161" i="1"/>
  <c r="X193" i="1"/>
  <c r="V93" i="1"/>
  <c r="R93" i="1"/>
  <c r="N93" i="1"/>
  <c r="J93" i="1"/>
  <c r="Y225" i="1"/>
  <c r="U225" i="1"/>
  <c r="Q225" i="1"/>
  <c r="J423" i="1"/>
  <c r="F423" i="1"/>
  <c r="Y491" i="1"/>
  <c r="U491" i="1"/>
  <c r="Q491" i="1"/>
  <c r="M491" i="1"/>
  <c r="I491" i="1"/>
  <c r="E491" i="1"/>
  <c r="V553" i="1"/>
  <c r="F553" i="1"/>
  <c r="U649" i="1"/>
  <c r="T225" i="1"/>
  <c r="L225" i="1"/>
  <c r="D225" i="1"/>
  <c r="R313" i="1"/>
  <c r="X491" i="1"/>
  <c r="U553" i="1"/>
  <c r="K585" i="1"/>
  <c r="T649" i="1"/>
  <c r="D649" i="1"/>
  <c r="H423" i="1"/>
  <c r="N423" i="1"/>
  <c r="X617" i="1"/>
  <c r="P617" i="1"/>
  <c r="L617" i="1"/>
  <c r="D617" i="1"/>
  <c r="M263" i="1"/>
  <c r="E263" i="1"/>
  <c r="W491" i="1"/>
  <c r="S491" i="1"/>
  <c r="K491" i="1"/>
  <c r="G491" i="1"/>
  <c r="U617" i="1"/>
  <c r="K617" i="1"/>
  <c r="T719" i="1"/>
  <c r="L719" i="1"/>
  <c r="T93" i="1"/>
  <c r="L93" i="1"/>
  <c r="F93" i="1"/>
  <c r="U161" i="1"/>
  <c r="Q161" i="1"/>
  <c r="M161" i="1"/>
  <c r="E161" i="1"/>
  <c r="W225" i="1"/>
  <c r="S225" i="1"/>
  <c r="K225" i="1"/>
  <c r="G225" i="1"/>
  <c r="X263" i="1"/>
  <c r="L263" i="1"/>
  <c r="D263" i="1"/>
  <c r="P491" i="1"/>
  <c r="H491" i="1"/>
  <c r="V585" i="1"/>
  <c r="R585" i="1"/>
  <c r="N585" i="1"/>
  <c r="J585" i="1"/>
  <c r="F585" i="1"/>
  <c r="T585" i="1"/>
  <c r="L585" i="1"/>
  <c r="D585" i="1"/>
  <c r="E649" i="1"/>
  <c r="W693" i="1"/>
  <c r="O693" i="1"/>
  <c r="K693" i="1"/>
  <c r="G693" i="1"/>
  <c r="S719" i="1"/>
  <c r="K719" i="1"/>
  <c r="G719" i="1"/>
  <c r="Y93" i="1"/>
  <c r="Q93" i="1"/>
  <c r="I93" i="1"/>
  <c r="E93" i="1"/>
  <c r="P225" i="1"/>
  <c r="H225" i="1"/>
  <c r="V313" i="1"/>
  <c r="J313" i="1"/>
  <c r="F313" i="1"/>
  <c r="I423" i="1"/>
  <c r="W423" i="1"/>
  <c r="S423" i="1"/>
  <c r="O423" i="1"/>
  <c r="G423" i="1"/>
  <c r="Y553" i="1"/>
  <c r="M553" i="1"/>
  <c r="I553" i="1"/>
  <c r="V649" i="1"/>
  <c r="N649" i="1"/>
  <c r="F649" i="1"/>
  <c r="X649" i="1"/>
  <c r="L649" i="1"/>
  <c r="W263" i="1"/>
  <c r="S263" i="1"/>
  <c r="O263" i="1"/>
  <c r="K263" i="1"/>
  <c r="G263" i="1"/>
  <c r="C313" i="1"/>
  <c r="Y423" i="1"/>
  <c r="U423" i="1"/>
  <c r="Q423" i="1"/>
  <c r="M423" i="1"/>
  <c r="L553" i="1"/>
  <c r="Y693" i="1"/>
  <c r="U693" i="1"/>
  <c r="Q693" i="1"/>
  <c r="M693" i="1"/>
  <c r="I693" i="1"/>
  <c r="E693" i="1"/>
  <c r="W93" i="1"/>
  <c r="S93" i="1"/>
  <c r="O93" i="1"/>
  <c r="K93" i="1"/>
  <c r="L161" i="1"/>
  <c r="V263" i="1"/>
  <c r="R263" i="1"/>
  <c r="N263" i="1"/>
  <c r="J263" i="1"/>
  <c r="F263" i="1"/>
  <c r="K553" i="1"/>
  <c r="G553" i="1"/>
  <c r="M193" i="1"/>
  <c r="E193" i="1"/>
  <c r="R423" i="1"/>
  <c r="V693" i="1"/>
  <c r="N693" i="1"/>
  <c r="F693" i="1"/>
  <c r="V161" i="1"/>
  <c r="R161" i="1"/>
  <c r="N161" i="1"/>
  <c r="J161" i="1"/>
  <c r="F161" i="1"/>
  <c r="Y263" i="1"/>
  <c r="Q263" i="1"/>
  <c r="Y313" i="1"/>
  <c r="U313" i="1"/>
  <c r="Q313" i="1"/>
  <c r="M313" i="1"/>
  <c r="I313" i="1"/>
  <c r="E313" i="1"/>
  <c r="T491" i="1"/>
  <c r="L491" i="1"/>
  <c r="D491" i="1"/>
  <c r="N553" i="1"/>
  <c r="X553" i="1"/>
  <c r="T553" i="1"/>
  <c r="R553" i="1"/>
  <c r="P553" i="1"/>
  <c r="J553" i="1"/>
  <c r="H553" i="1"/>
  <c r="D553" i="1"/>
  <c r="W585" i="1"/>
  <c r="S585" i="1"/>
  <c r="O585" i="1"/>
  <c r="G585" i="1"/>
  <c r="M617" i="1"/>
  <c r="Y617" i="1"/>
  <c r="W617" i="1"/>
  <c r="S617" i="1"/>
  <c r="Q617" i="1"/>
  <c r="O617" i="1"/>
  <c r="I617" i="1"/>
  <c r="G617" i="1"/>
  <c r="M649" i="1"/>
  <c r="Y649" i="1"/>
  <c r="Q649" i="1"/>
  <c r="I649" i="1"/>
  <c r="X719" i="1"/>
  <c r="P719" i="1"/>
  <c r="H719" i="1"/>
  <c r="W649" i="1"/>
  <c r="S649" i="1"/>
  <c r="O649" i="1"/>
  <c r="K649" i="1"/>
  <c r="G649" i="1"/>
  <c r="X693" i="1"/>
  <c r="T693" i="1"/>
  <c r="P693" i="1"/>
  <c r="L693" i="1"/>
  <c r="H693" i="1"/>
  <c r="D693" i="1"/>
  <c r="W553" i="1"/>
  <c r="S553" i="1"/>
  <c r="O553" i="1"/>
  <c r="V617" i="1"/>
  <c r="R617" i="1"/>
  <c r="N617" i="1"/>
  <c r="J617" i="1"/>
  <c r="F617" i="1"/>
  <c r="Y719" i="1"/>
  <c r="U719" i="1"/>
  <c r="Q719" i="1"/>
  <c r="M719" i="1"/>
  <c r="I719" i="1"/>
  <c r="E719" i="1"/>
  <c r="R225" i="1"/>
  <c r="F225" i="1"/>
  <c r="W313" i="1"/>
  <c r="S313" i="1"/>
  <c r="O313" i="1"/>
  <c r="K313" i="1"/>
  <c r="G313" i="1"/>
  <c r="X423" i="1"/>
  <c r="T423" i="1"/>
  <c r="P423" i="1"/>
  <c r="L423" i="1"/>
  <c r="V491" i="1"/>
  <c r="R491" i="1"/>
  <c r="N491" i="1"/>
  <c r="J491" i="1"/>
  <c r="F491" i="1"/>
  <c r="Y585" i="1"/>
  <c r="U585" i="1"/>
  <c r="Q585" i="1"/>
  <c r="M585" i="1"/>
  <c r="I585" i="1"/>
  <c r="E585" i="1"/>
  <c r="X161" i="1"/>
  <c r="T161" i="1"/>
  <c r="P161" i="1"/>
  <c r="H161" i="1"/>
  <c r="D161" i="1"/>
  <c r="V225" i="1"/>
  <c r="N225" i="1"/>
  <c r="J225" i="1"/>
  <c r="M225" i="1"/>
  <c r="I225" i="1"/>
  <c r="E225" i="1"/>
  <c r="C585" i="1"/>
  <c r="Q193" i="1"/>
  <c r="I193" i="1"/>
  <c r="C225" i="1"/>
  <c r="C617" i="1"/>
  <c r="C693" i="1"/>
  <c r="C93" i="1"/>
  <c r="C193" i="1"/>
  <c r="C263" i="1"/>
  <c r="C423" i="1"/>
  <c r="C649" i="1"/>
  <c r="C719" i="1"/>
  <c r="N193" i="1"/>
  <c r="J193" i="1"/>
  <c r="F193" i="1"/>
  <c r="O193" i="1"/>
  <c r="K193" i="1"/>
  <c r="G193" i="1"/>
  <c r="S193" i="1"/>
  <c r="C553" i="1"/>
  <c r="C491" i="1"/>
  <c r="C161" i="1"/>
  <c r="T193" i="1"/>
  <c r="P193" i="1"/>
  <c r="L193" i="1"/>
  <c r="H193" i="1"/>
  <c r="D193" i="1"/>
  <c r="R193" i="1"/>
  <c r="Y193" i="1"/>
  <c r="U193" i="1"/>
  <c r="W193" i="1"/>
  <c r="V193" i="1"/>
</calcChain>
</file>

<file path=xl/sharedStrings.xml><?xml version="1.0" encoding="utf-8"?>
<sst xmlns="http://schemas.openxmlformats.org/spreadsheetml/2006/main" count="703" uniqueCount="112">
  <si>
    <t>Adm.de Empresas</t>
  </si>
  <si>
    <t>Contaduría Pública</t>
  </si>
  <si>
    <t>Economía</t>
  </si>
  <si>
    <t>Prog.Adm.Emp.Organiza</t>
  </si>
  <si>
    <t>T.S.Contabilidad</t>
  </si>
  <si>
    <t>Total</t>
  </si>
  <si>
    <t>No Respondieron</t>
  </si>
  <si>
    <t>Chuquisaca</t>
  </si>
  <si>
    <t>La Paz</t>
  </si>
  <si>
    <t>Oruro</t>
  </si>
  <si>
    <t>Cochabamba</t>
  </si>
  <si>
    <t>Santa Cruz</t>
  </si>
  <si>
    <t>Potosí</t>
  </si>
  <si>
    <t>Tarija</t>
  </si>
  <si>
    <t>Beni</t>
  </si>
  <si>
    <t>Pando</t>
  </si>
  <si>
    <t>TOT. Adm.de Empresas</t>
  </si>
  <si>
    <t>TOT. Contaduría Pública</t>
  </si>
  <si>
    <t>TOT. Economía</t>
  </si>
  <si>
    <t>TOT.Prog.Adm.Emp.Org</t>
  </si>
  <si>
    <t>TOT.T.S.Contabilidad</t>
  </si>
  <si>
    <t>TOT. FACULTAD</t>
  </si>
  <si>
    <t>Perú</t>
  </si>
  <si>
    <t>Chile</t>
  </si>
  <si>
    <t>Argentina</t>
  </si>
  <si>
    <t>Paraguay</t>
  </si>
  <si>
    <t>Brasil</t>
  </si>
  <si>
    <t>Otros América</t>
  </si>
  <si>
    <t>Europa</t>
  </si>
  <si>
    <t>Asia</t>
  </si>
  <si>
    <t>Otros</t>
  </si>
  <si>
    <t>Urbano</t>
  </si>
  <si>
    <t>Rural</t>
  </si>
  <si>
    <t>Urbano Rural</t>
  </si>
  <si>
    <t>Trabaja</t>
  </si>
  <si>
    <t>No trabaja</t>
  </si>
  <si>
    <t>Eventual</t>
  </si>
  <si>
    <t>Tiempo Completo</t>
  </si>
  <si>
    <t>Tiempo Horario</t>
  </si>
  <si>
    <t>Medio Tiempo</t>
  </si>
  <si>
    <t>Adjudicada</t>
  </si>
  <si>
    <t>Alquilada</t>
  </si>
  <si>
    <t>Anticretico</t>
  </si>
  <si>
    <t>Otra</t>
  </si>
  <si>
    <t>Prestada</t>
  </si>
  <si>
    <t>Propia</t>
  </si>
  <si>
    <t>Sur</t>
  </si>
  <si>
    <t>Sopocachi</t>
  </si>
  <si>
    <t>Central</t>
  </si>
  <si>
    <t>Av. Perú</t>
  </si>
  <si>
    <t>Tembladerani</t>
  </si>
  <si>
    <t>Garita Cem.Tejar</t>
  </si>
  <si>
    <t>S.Pedro G.Poder</t>
  </si>
  <si>
    <t>Pura Pura</t>
  </si>
  <si>
    <t>C.Murillo Churu.</t>
  </si>
  <si>
    <t>Villas Ciudad</t>
  </si>
  <si>
    <t>El Alto Sat.V.Dolores</t>
  </si>
  <si>
    <t>El Alto R.Seco</t>
  </si>
  <si>
    <t>El Alto Senkata</t>
  </si>
  <si>
    <t>El Alto V.Adela</t>
  </si>
  <si>
    <t>Viacha</t>
  </si>
  <si>
    <t>Otras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</si>
  <si>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</si>
  <si>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</si>
  <si>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</si>
  <si>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</si>
  <si>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</si>
  <si>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</si>
  <si>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</si>
  <si>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</si>
  <si>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</si>
  <si>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</si>
  <si>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</si>
  <si>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</si>
  <si>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</si>
  <si>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</si>
  <si>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</si>
  <si>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</si>
  <si>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</si>
  <si>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</si>
  <si>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</si>
  <si>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Mixto</t>
  </si>
  <si>
    <t>Urbano-Rural</t>
  </si>
  <si>
    <t>Diurno</t>
  </si>
  <si>
    <t>Nocturno</t>
  </si>
  <si>
    <t>Tarde</t>
  </si>
  <si>
    <t>Soltero</t>
  </si>
  <si>
    <t>Casado</t>
  </si>
  <si>
    <t>Divorciado</t>
  </si>
  <si>
    <t>Viudo</t>
  </si>
  <si>
    <t>Concubinado</t>
  </si>
  <si>
    <t>Masculino</t>
  </si>
  <si>
    <t>Femenino</t>
  </si>
  <si>
    <t xml:space="preserve"> POBLACION UNIVERSITARIA DE LA U.M.S.A.</t>
  </si>
  <si>
    <t>Carrera</t>
  </si>
  <si>
    <t>TOTAL MATRICULADOS</t>
  </si>
  <si>
    <t>ALUMNOS NUEVOS POR CARRERAS</t>
  </si>
  <si>
    <t>AREA DE NACIMIENTO</t>
  </si>
  <si>
    <t>TRABAJO</t>
  </si>
  <si>
    <t>JORNADA LABORAL</t>
  </si>
  <si>
    <t>PROPIEDAD DE LA VIVIENDA</t>
  </si>
  <si>
    <t xml:space="preserve"> ZONA  DE  LA  VIVIENDA</t>
  </si>
  <si>
    <t>AÑOS DE PERMANENCIA EN LA UNIVERSIDAD</t>
  </si>
  <si>
    <t>EDAD EN AÑOS</t>
  </si>
  <si>
    <t>ADMINISTRACION COLEGIO DE EGRESO NIVEL MEDIO</t>
  </si>
  <si>
    <t>AREA DEL COLEGIO</t>
  </si>
  <si>
    <t>TURNO DEL COLEGIO</t>
  </si>
  <si>
    <t>ESTADO CIVIL</t>
  </si>
  <si>
    <t>GENERO</t>
  </si>
  <si>
    <t>FACULTAD DE ECONOMIA Y FINANCIERAS</t>
  </si>
  <si>
    <t>EXTRANJEROS</t>
  </si>
  <si>
    <t>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</si>
</sst>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04"/>
    </font>
    <font>
      <sz val="10"/>
      <name val="Courier"/>
      <family val="3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9"/>
      <name val="Segoe UI"/>
      <family val="2"/>
    </font>
    <font>
      <b/>
      <sz val="14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1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8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88402966399123"/>
      </bottom>
      <diagonal/>
    </border>
    <border>
      <left/>
      <right/>
      <top style="thin">
        <color theme="8" tint="0.39994506668294322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/>
      <diagonal/>
    </border>
    <border>
      <left/>
      <right/>
      <top/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94506668294322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88402966399123"/>
      </top>
      <bottom style="thin">
        <color theme="8" tint="0.39994506668294322"/>
      </bottom>
      <diagonal/>
    </border>
    <border>
      <left/>
      <right/>
      <top style="thin">
        <color theme="8" tint="0.39988402966399123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88402966399123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" fontId="8" fillId="2" borderId="5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11" fillId="2" borderId="5" xfId="0" applyNumberFormat="1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8" xfId="0" applyNumberFormat="1" applyFont="1" applyFill="1" applyBorder="1" applyAlignment="1">
      <alignment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10" fillId="3" borderId="8" xfId="0" applyNumberFormat="1" applyFont="1" applyFill="1" applyBorder="1" applyAlignment="1">
      <alignment vertical="center"/>
    </xf>
    <xf numFmtId="1" fontId="10" fillId="0" borderId="8" xfId="0" applyNumberFormat="1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8" fillId="2" borderId="12" xfId="0" applyNumberFormat="1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vertical="center"/>
    </xf>
    <xf numFmtId="1" fontId="9" fillId="0" borderId="14" xfId="0" applyNumberFormat="1" applyFont="1" applyBorder="1" applyAlignment="1">
      <alignment horizontal="center" vertical="center"/>
    </xf>
    <xf numFmtId="1" fontId="8" fillId="2" borderId="13" xfId="0" applyNumberFormat="1" applyFont="1" applyFill="1" applyBorder="1" applyAlignment="1">
      <alignment vertical="center"/>
    </xf>
    <xf numFmtId="1" fontId="9" fillId="2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vertical="center"/>
    </xf>
    <xf numFmtId="1" fontId="9" fillId="6" borderId="8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/>
    </xf>
    <xf numFmtId="1" fontId="12" fillId="5" borderId="8" xfId="0" applyNumberFormat="1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/>
    </xf>
    <xf numFmtId="1" fontId="12" fillId="5" borderId="9" xfId="0" applyNumberFormat="1" applyFont="1" applyFill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8" fillId="4" borderId="7" xfId="0" applyNumberFormat="1" applyFont="1" applyFill="1" applyBorder="1" applyAlignment="1">
      <alignment vertical="center"/>
    </xf>
    <xf numFmtId="1" fontId="9" fillId="4" borderId="8" xfId="0" applyNumberFormat="1" applyFont="1" applyFill="1" applyBorder="1" applyAlignment="1">
      <alignment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19"/>
  <sheetViews>
    <sheetView tabSelected="1" topLeftCell="A214" zoomScale="110" zoomScaleNormal="110" workbookViewId="0">
      <selection activeCell="AH229" sqref="AH229"/>
    </sheetView>
  </sheetViews>
  <sheetFormatPr baseColWidth="10" defaultColWidth="9.140625" defaultRowHeight="15" x14ac:dyDescent="0.25"/>
  <cols>
    <col min="1" max="1" width="1.140625" style="5" customWidth="1"/>
    <col min="2" max="2" width="11.42578125" style="5" customWidth="1"/>
    <col min="3" max="32" width="5.5703125" style="6" customWidth="1"/>
  </cols>
  <sheetData>
    <row r="1" spans="1:32" s="1" customFormat="1" ht="27" customHeight="1" x14ac:dyDescent="0.15">
      <c r="A1" s="83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1" customFormat="1" ht="24.75" customHeight="1" x14ac:dyDescent="0.15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4" customFormat="1" ht="14.45" customHeight="1" x14ac:dyDescent="0.2">
      <c r="A3" s="69"/>
      <c r="B3" s="70" t="s">
        <v>94</v>
      </c>
      <c r="C3" s="71">
        <v>1992</v>
      </c>
      <c r="D3" s="71">
        <v>1993</v>
      </c>
      <c r="E3" s="71">
        <v>1994</v>
      </c>
      <c r="F3" s="71">
        <v>1995</v>
      </c>
      <c r="G3" s="71">
        <v>1996</v>
      </c>
      <c r="H3" s="71">
        <v>1997</v>
      </c>
      <c r="I3" s="71">
        <v>1998</v>
      </c>
      <c r="J3" s="71">
        <v>1999</v>
      </c>
      <c r="K3" s="71">
        <v>2000</v>
      </c>
      <c r="L3" s="71">
        <v>2001</v>
      </c>
      <c r="M3" s="71">
        <v>2002</v>
      </c>
      <c r="N3" s="71">
        <v>2003</v>
      </c>
      <c r="O3" s="71">
        <v>2004</v>
      </c>
      <c r="P3" s="71">
        <v>2005</v>
      </c>
      <c r="Q3" s="71">
        <v>2006</v>
      </c>
      <c r="R3" s="71">
        <v>2007</v>
      </c>
      <c r="S3" s="71">
        <v>2008</v>
      </c>
      <c r="T3" s="71">
        <v>2009</v>
      </c>
      <c r="U3" s="71">
        <v>2010</v>
      </c>
      <c r="V3" s="71">
        <v>2011</v>
      </c>
      <c r="W3" s="71">
        <v>2012</v>
      </c>
      <c r="X3" s="71">
        <v>2013</v>
      </c>
      <c r="Y3" s="71">
        <v>2014</v>
      </c>
      <c r="Z3" s="71">
        <v>2015</v>
      </c>
      <c r="AA3" s="71">
        <v>2016</v>
      </c>
      <c r="AB3" s="71">
        <v>2017</v>
      </c>
      <c r="AC3" s="71">
        <v>2018</v>
      </c>
      <c r="AD3" s="71">
        <v>2019</v>
      </c>
      <c r="AE3" s="72">
        <v>2020</v>
      </c>
      <c r="AF3" s="72">
        <v>2021</v>
      </c>
    </row>
    <row r="4" spans="1:32" s="4" customFormat="1" ht="14.45" customHeight="1" x14ac:dyDescent="0.2">
      <c r="A4" s="84" t="s">
        <v>95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 s="1" customFormat="1" ht="14.45" customHeight="1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32" s="2" customFormat="1" ht="14.45" customHeight="1" x14ac:dyDescent="0.3">
      <c r="A6" s="34"/>
      <c r="B6" s="35" t="s">
        <v>0</v>
      </c>
      <c r="C6" s="36">
        <v>1930</v>
      </c>
      <c r="D6" s="36">
        <v>1961</v>
      </c>
      <c r="E6" s="36">
        <v>2087</v>
      </c>
      <c r="F6" s="36">
        <v>1787</v>
      </c>
      <c r="G6" s="36">
        <v>2059</v>
      </c>
      <c r="H6" s="36">
        <v>2421</v>
      </c>
      <c r="I6" s="36">
        <v>2716</v>
      </c>
      <c r="J6" s="36">
        <v>2992</v>
      </c>
      <c r="K6" s="36">
        <v>3200</v>
      </c>
      <c r="L6" s="36">
        <v>3244</v>
      </c>
      <c r="M6" s="36">
        <v>3139</v>
      </c>
      <c r="N6" s="36">
        <v>3190</v>
      </c>
      <c r="O6" s="36">
        <v>3126</v>
      </c>
      <c r="P6" s="36">
        <v>3025</v>
      </c>
      <c r="Q6" s="36">
        <v>2860</v>
      </c>
      <c r="R6" s="36">
        <v>2833</v>
      </c>
      <c r="S6" s="36">
        <v>3072</v>
      </c>
      <c r="T6" s="36">
        <v>3067</v>
      </c>
      <c r="U6" s="36">
        <v>3224</v>
      </c>
      <c r="V6" s="36">
        <v>3235</v>
      </c>
      <c r="W6" s="36">
        <v>3476</v>
      </c>
      <c r="X6" s="36">
        <v>3545</v>
      </c>
      <c r="Y6" s="36">
        <v>3612</v>
      </c>
      <c r="Z6" s="36">
        <v>3729</v>
      </c>
      <c r="AA6" s="36">
        <v>3666</v>
      </c>
      <c r="AB6" s="36">
        <v>3709</v>
      </c>
      <c r="AC6" s="36">
        <v>3764</v>
      </c>
      <c r="AD6" s="36">
        <v>3845</v>
      </c>
      <c r="AE6" s="37">
        <v>4018</v>
      </c>
      <c r="AF6" s="37">
        <v>4318</v>
      </c>
    </row>
    <row r="7" spans="1:32" s="2" customFormat="1" ht="14.45" customHeight="1" x14ac:dyDescent="0.3">
      <c r="A7" s="25"/>
      <c r="B7" s="26" t="s">
        <v>1</v>
      </c>
      <c r="C7" s="27">
        <v>3195</v>
      </c>
      <c r="D7" s="27">
        <v>2927</v>
      </c>
      <c r="E7" s="27">
        <v>3098</v>
      </c>
      <c r="F7" s="27">
        <v>2921</v>
      </c>
      <c r="G7" s="27">
        <v>3273</v>
      </c>
      <c r="H7" s="27">
        <v>4128</v>
      </c>
      <c r="I7" s="27">
        <v>4854</v>
      </c>
      <c r="J7" s="27">
        <v>5267</v>
      </c>
      <c r="K7" s="27">
        <v>5244</v>
      </c>
      <c r="L7" s="27">
        <v>5439</v>
      </c>
      <c r="M7" s="27">
        <v>5393</v>
      </c>
      <c r="N7" s="27">
        <v>5496</v>
      </c>
      <c r="O7" s="27">
        <v>5380</v>
      </c>
      <c r="P7" s="27">
        <v>5178</v>
      </c>
      <c r="Q7" s="27">
        <v>4935</v>
      </c>
      <c r="R7" s="27">
        <v>5047</v>
      </c>
      <c r="S7" s="27">
        <v>5054</v>
      </c>
      <c r="T7" s="27">
        <v>5089</v>
      </c>
      <c r="U7" s="27">
        <v>5452</v>
      </c>
      <c r="V7" s="27">
        <v>5670</v>
      </c>
      <c r="W7" s="27">
        <v>5909</v>
      </c>
      <c r="X7" s="27">
        <v>6057</v>
      </c>
      <c r="Y7" s="27">
        <v>5889</v>
      </c>
      <c r="Z7" s="27">
        <v>5628</v>
      </c>
      <c r="AA7" s="27">
        <v>5152</v>
      </c>
      <c r="AB7" s="27">
        <v>4826</v>
      </c>
      <c r="AC7" s="27">
        <v>4598</v>
      </c>
      <c r="AD7" s="27">
        <v>4371</v>
      </c>
      <c r="AE7" s="28">
        <v>4138</v>
      </c>
      <c r="AF7" s="28">
        <v>4705</v>
      </c>
    </row>
    <row r="8" spans="1:32" s="2" customFormat="1" ht="14.45" customHeight="1" x14ac:dyDescent="0.3">
      <c r="A8" s="34"/>
      <c r="B8" s="35" t="s">
        <v>2</v>
      </c>
      <c r="C8" s="36">
        <v>1649</v>
      </c>
      <c r="D8" s="36">
        <v>1500</v>
      </c>
      <c r="E8" s="36">
        <v>1602</v>
      </c>
      <c r="F8" s="36">
        <v>1477</v>
      </c>
      <c r="G8" s="36">
        <v>1680</v>
      </c>
      <c r="H8" s="36">
        <v>1903</v>
      </c>
      <c r="I8" s="36">
        <v>2040</v>
      </c>
      <c r="J8" s="36">
        <v>2427</v>
      </c>
      <c r="K8" s="36">
        <v>2760</v>
      </c>
      <c r="L8" s="36">
        <v>2692</v>
      </c>
      <c r="M8" s="36">
        <v>2796</v>
      </c>
      <c r="N8" s="36">
        <v>2910</v>
      </c>
      <c r="O8" s="36">
        <v>2985</v>
      </c>
      <c r="P8" s="36">
        <v>3037</v>
      </c>
      <c r="Q8" s="36">
        <v>3061</v>
      </c>
      <c r="R8" s="36">
        <v>2948</v>
      </c>
      <c r="S8" s="36">
        <v>2859</v>
      </c>
      <c r="T8" s="36">
        <v>2831</v>
      </c>
      <c r="U8" s="36">
        <v>2856</v>
      </c>
      <c r="V8" s="36">
        <v>2838</v>
      </c>
      <c r="W8" s="36">
        <v>3001</v>
      </c>
      <c r="X8" s="36">
        <v>3099</v>
      </c>
      <c r="Y8" s="36">
        <v>3220</v>
      </c>
      <c r="Z8" s="36">
        <v>3123</v>
      </c>
      <c r="AA8" s="36">
        <v>3127</v>
      </c>
      <c r="AB8" s="36">
        <v>3240</v>
      </c>
      <c r="AC8" s="36">
        <v>3328</v>
      </c>
      <c r="AD8" s="36">
        <v>3324</v>
      </c>
      <c r="AE8" s="37">
        <v>3330</v>
      </c>
      <c r="AF8" s="37">
        <v>3611</v>
      </c>
    </row>
    <row r="9" spans="1:32" s="2" customFormat="1" ht="14.45" customHeight="1" x14ac:dyDescent="0.3">
      <c r="A9" s="25"/>
      <c r="B9" s="26" t="s">
        <v>3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177</v>
      </c>
      <c r="X9" s="27">
        <v>147</v>
      </c>
      <c r="Y9" s="27">
        <v>120</v>
      </c>
      <c r="Z9" s="27">
        <v>258</v>
      </c>
      <c r="AA9" s="27">
        <v>371</v>
      </c>
      <c r="AB9" s="27">
        <v>355</v>
      </c>
      <c r="AC9" s="27">
        <v>231</v>
      </c>
      <c r="AD9" s="27">
        <v>214</v>
      </c>
      <c r="AE9" s="28">
        <v>212</v>
      </c>
      <c r="AF9" s="28">
        <v>322</v>
      </c>
    </row>
    <row r="10" spans="1:32" s="2" customFormat="1" ht="14.45" customHeight="1" x14ac:dyDescent="0.3">
      <c r="A10" s="34"/>
      <c r="B10" s="35" t="s">
        <v>4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13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7">
        <v>0</v>
      </c>
      <c r="AF10" s="37">
        <v>0</v>
      </c>
    </row>
    <row r="11" spans="1:32" s="3" customFormat="1" ht="14.45" customHeight="1" x14ac:dyDescent="0.3">
      <c r="A11" s="25" t="s">
        <v>5</v>
      </c>
      <c r="B11" s="30"/>
      <c r="C11" s="31">
        <f>SUM(C6:C10)</f>
        <v>6774</v>
      </c>
      <c r="D11" s="31">
        <f t="shared" ref="D11:X11" si="0">SUM(D6:D10)</f>
        <v>6388</v>
      </c>
      <c r="E11" s="31">
        <f t="shared" si="0"/>
        <v>6787</v>
      </c>
      <c r="F11" s="31">
        <f t="shared" si="0"/>
        <v>6185</v>
      </c>
      <c r="G11" s="31">
        <f t="shared" si="0"/>
        <v>7012</v>
      </c>
      <c r="H11" s="31">
        <f t="shared" si="0"/>
        <v>8452</v>
      </c>
      <c r="I11" s="31">
        <f t="shared" si="0"/>
        <v>9610</v>
      </c>
      <c r="J11" s="31">
        <f t="shared" si="0"/>
        <v>10686</v>
      </c>
      <c r="K11" s="31">
        <f t="shared" si="0"/>
        <v>11204</v>
      </c>
      <c r="L11" s="31">
        <f t="shared" si="0"/>
        <v>11375</v>
      </c>
      <c r="M11" s="31">
        <f t="shared" si="0"/>
        <v>11328</v>
      </c>
      <c r="N11" s="31">
        <f t="shared" si="0"/>
        <v>11596</v>
      </c>
      <c r="O11" s="31">
        <f t="shared" si="0"/>
        <v>11491</v>
      </c>
      <c r="P11" s="31">
        <f t="shared" si="0"/>
        <v>11240</v>
      </c>
      <c r="Q11" s="31">
        <f t="shared" si="0"/>
        <v>10869</v>
      </c>
      <c r="R11" s="31">
        <f t="shared" si="0"/>
        <v>10828</v>
      </c>
      <c r="S11" s="31">
        <f t="shared" si="0"/>
        <v>10985</v>
      </c>
      <c r="T11" s="31">
        <f t="shared" si="0"/>
        <v>10987</v>
      </c>
      <c r="U11" s="31">
        <f t="shared" si="0"/>
        <v>11532</v>
      </c>
      <c r="V11" s="31">
        <f t="shared" si="0"/>
        <v>11743</v>
      </c>
      <c r="W11" s="31">
        <f t="shared" si="0"/>
        <v>12563</v>
      </c>
      <c r="X11" s="31">
        <f t="shared" si="0"/>
        <v>12848</v>
      </c>
      <c r="Y11" s="31">
        <f t="shared" ref="Y11:Z11" si="1">SUM(Y6:Y10)</f>
        <v>12841</v>
      </c>
      <c r="Z11" s="31">
        <f t="shared" si="1"/>
        <v>12738</v>
      </c>
      <c r="AA11" s="31">
        <f t="shared" ref="AA11:AF11" si="2">SUM(AA6:AA10)</f>
        <v>12316</v>
      </c>
      <c r="AB11" s="31">
        <f t="shared" si="2"/>
        <v>12130</v>
      </c>
      <c r="AC11" s="31">
        <f t="shared" si="2"/>
        <v>11921</v>
      </c>
      <c r="AD11" s="31">
        <f t="shared" si="2"/>
        <v>11754</v>
      </c>
      <c r="AE11" s="38">
        <f t="shared" si="2"/>
        <v>11698</v>
      </c>
      <c r="AF11" s="38">
        <f t="shared" si="2"/>
        <v>12956</v>
      </c>
    </row>
    <row r="12" spans="1:32" s="3" customFormat="1" ht="14.45" customHeight="1" x14ac:dyDescent="0.3">
      <c r="A12" s="73" t="s">
        <v>96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32" s="1" customFormat="1" ht="14.45" customHeight="1" x14ac:dyDescent="0.1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s="2" customFormat="1" ht="14.45" customHeight="1" x14ac:dyDescent="0.3">
      <c r="A14" s="34"/>
      <c r="B14" s="35" t="s">
        <v>0</v>
      </c>
      <c r="C14" s="36">
        <v>305</v>
      </c>
      <c r="D14" s="36">
        <v>307</v>
      </c>
      <c r="E14" s="36">
        <v>234</v>
      </c>
      <c r="F14" s="36">
        <v>237</v>
      </c>
      <c r="G14" s="36">
        <v>385</v>
      </c>
      <c r="H14" s="36">
        <v>427</v>
      </c>
      <c r="I14" s="36">
        <v>406</v>
      </c>
      <c r="J14" s="36">
        <v>337</v>
      </c>
      <c r="K14" s="36">
        <v>370</v>
      </c>
      <c r="L14" s="36">
        <v>456</v>
      </c>
      <c r="M14" s="36">
        <v>226</v>
      </c>
      <c r="N14" s="36">
        <v>304</v>
      </c>
      <c r="O14" s="36">
        <v>262</v>
      </c>
      <c r="P14" s="36">
        <v>225</v>
      </c>
      <c r="Q14" s="36">
        <v>209</v>
      </c>
      <c r="R14" s="36">
        <v>358</v>
      </c>
      <c r="S14" s="36">
        <v>545</v>
      </c>
      <c r="T14" s="36">
        <v>386</v>
      </c>
      <c r="U14" s="36">
        <v>509</v>
      </c>
      <c r="V14" s="36">
        <v>386</v>
      </c>
      <c r="W14" s="36">
        <v>561</v>
      </c>
      <c r="X14" s="36">
        <v>441</v>
      </c>
      <c r="Y14" s="36">
        <v>409</v>
      </c>
      <c r="Z14" s="36">
        <v>426</v>
      </c>
      <c r="AA14" s="36">
        <v>428</v>
      </c>
      <c r="AB14" s="36">
        <v>423</v>
      </c>
      <c r="AC14" s="36">
        <v>442</v>
      </c>
      <c r="AD14" s="36">
        <v>505</v>
      </c>
      <c r="AE14" s="37">
        <v>627</v>
      </c>
      <c r="AF14" s="37">
        <v>462</v>
      </c>
    </row>
    <row r="15" spans="1:32" s="2" customFormat="1" ht="14.45" customHeight="1" x14ac:dyDescent="0.3">
      <c r="A15" s="25"/>
      <c r="B15" s="26" t="s">
        <v>1</v>
      </c>
      <c r="C15" s="27">
        <v>663</v>
      </c>
      <c r="D15" s="27">
        <v>300</v>
      </c>
      <c r="E15" s="27">
        <v>399</v>
      </c>
      <c r="F15" s="27">
        <v>425</v>
      </c>
      <c r="G15" s="27">
        <v>586</v>
      </c>
      <c r="H15" s="27">
        <v>872</v>
      </c>
      <c r="I15" s="27">
        <v>591</v>
      </c>
      <c r="J15" s="27">
        <v>474</v>
      </c>
      <c r="K15" s="27">
        <v>523</v>
      </c>
      <c r="L15" s="27">
        <v>768</v>
      </c>
      <c r="M15" s="27">
        <v>342</v>
      </c>
      <c r="N15" s="27">
        <v>554</v>
      </c>
      <c r="O15" s="27">
        <v>387</v>
      </c>
      <c r="P15" s="27">
        <v>381</v>
      </c>
      <c r="Q15" s="27">
        <v>412</v>
      </c>
      <c r="R15" s="27">
        <v>621</v>
      </c>
      <c r="S15" s="27">
        <v>655</v>
      </c>
      <c r="T15" s="27">
        <v>738</v>
      </c>
      <c r="U15" s="27">
        <v>880</v>
      </c>
      <c r="V15" s="27">
        <v>696</v>
      </c>
      <c r="W15" s="27">
        <v>754</v>
      </c>
      <c r="X15" s="27">
        <v>746</v>
      </c>
      <c r="Y15" s="27">
        <v>463</v>
      </c>
      <c r="Z15" s="27">
        <v>426</v>
      </c>
      <c r="AA15" s="27">
        <v>374</v>
      </c>
      <c r="AB15" s="27">
        <v>378</v>
      </c>
      <c r="AC15" s="27">
        <v>435</v>
      </c>
      <c r="AD15" s="27">
        <v>434</v>
      </c>
      <c r="AE15" s="28">
        <v>560</v>
      </c>
      <c r="AF15" s="28">
        <v>724</v>
      </c>
    </row>
    <row r="16" spans="1:32" s="2" customFormat="1" ht="14.45" customHeight="1" x14ac:dyDescent="0.3">
      <c r="A16" s="34"/>
      <c r="B16" s="35" t="s">
        <v>2</v>
      </c>
      <c r="C16" s="36">
        <v>182</v>
      </c>
      <c r="D16" s="36">
        <v>137</v>
      </c>
      <c r="E16" s="36">
        <v>162</v>
      </c>
      <c r="F16" s="36">
        <v>188</v>
      </c>
      <c r="G16" s="36">
        <v>285</v>
      </c>
      <c r="H16" s="36">
        <v>263</v>
      </c>
      <c r="I16" s="36">
        <v>256</v>
      </c>
      <c r="J16" s="36">
        <v>346</v>
      </c>
      <c r="K16" s="36">
        <v>280</v>
      </c>
      <c r="L16" s="36">
        <v>277</v>
      </c>
      <c r="M16" s="36">
        <v>214</v>
      </c>
      <c r="N16" s="36">
        <v>330</v>
      </c>
      <c r="O16" s="36">
        <v>265</v>
      </c>
      <c r="P16" s="36">
        <v>233</v>
      </c>
      <c r="Q16" s="36">
        <v>374</v>
      </c>
      <c r="R16" s="36">
        <v>260</v>
      </c>
      <c r="S16" s="36">
        <v>202</v>
      </c>
      <c r="T16" s="36">
        <v>205</v>
      </c>
      <c r="U16" s="36">
        <v>306</v>
      </c>
      <c r="V16" s="36">
        <v>283</v>
      </c>
      <c r="W16" s="36">
        <v>382</v>
      </c>
      <c r="X16" s="36">
        <v>436</v>
      </c>
      <c r="Y16" s="36">
        <v>427</v>
      </c>
      <c r="Z16" s="36">
        <v>349</v>
      </c>
      <c r="AA16" s="36">
        <v>361</v>
      </c>
      <c r="AB16" s="36">
        <v>414</v>
      </c>
      <c r="AC16" s="36">
        <v>338</v>
      </c>
      <c r="AD16" s="36">
        <v>334</v>
      </c>
      <c r="AE16" s="37">
        <v>366</v>
      </c>
      <c r="AF16" s="37">
        <v>476</v>
      </c>
    </row>
    <row r="17" spans="1:32" s="2" customFormat="1" ht="14.45" customHeight="1" x14ac:dyDescent="0.3">
      <c r="A17" s="25"/>
      <c r="B17" s="26" t="s">
        <v>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177</v>
      </c>
      <c r="X17" s="27">
        <v>0</v>
      </c>
      <c r="Y17" s="27">
        <v>0</v>
      </c>
      <c r="Z17" s="27">
        <v>145</v>
      </c>
      <c r="AA17" s="27">
        <v>146</v>
      </c>
      <c r="AB17" s="27">
        <v>4</v>
      </c>
      <c r="AC17" s="27">
        <v>1</v>
      </c>
      <c r="AD17" s="27">
        <v>2</v>
      </c>
      <c r="AE17" s="28">
        <v>0</v>
      </c>
      <c r="AF17" s="28">
        <v>204</v>
      </c>
    </row>
    <row r="18" spans="1:32" s="2" customFormat="1" ht="14.45" customHeight="1" x14ac:dyDescent="0.3">
      <c r="A18" s="34"/>
      <c r="B18" s="35" t="s">
        <v>4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13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7">
        <v>0</v>
      </c>
      <c r="AF18" s="37">
        <v>0</v>
      </c>
    </row>
    <row r="19" spans="1:32" s="3" customFormat="1" ht="14.45" customHeight="1" x14ac:dyDescent="0.3">
      <c r="A19" s="25" t="s">
        <v>5</v>
      </c>
      <c r="B19" s="30"/>
      <c r="C19" s="31">
        <f>SUM(C14:C18)</f>
        <v>1150</v>
      </c>
      <c r="D19" s="31">
        <f t="shared" ref="D19:X19" si="3">SUM(D14:D18)</f>
        <v>744</v>
      </c>
      <c r="E19" s="31">
        <f t="shared" si="3"/>
        <v>795</v>
      </c>
      <c r="F19" s="31">
        <f t="shared" si="3"/>
        <v>850</v>
      </c>
      <c r="G19" s="31">
        <f t="shared" si="3"/>
        <v>1256</v>
      </c>
      <c r="H19" s="31">
        <f t="shared" si="3"/>
        <v>1562</v>
      </c>
      <c r="I19" s="31">
        <f t="shared" si="3"/>
        <v>1253</v>
      </c>
      <c r="J19" s="31">
        <f t="shared" si="3"/>
        <v>1157</v>
      </c>
      <c r="K19" s="31">
        <f t="shared" si="3"/>
        <v>1173</v>
      </c>
      <c r="L19" s="31">
        <f t="shared" si="3"/>
        <v>1501</v>
      </c>
      <c r="M19" s="31">
        <f t="shared" si="3"/>
        <v>782</v>
      </c>
      <c r="N19" s="31">
        <f t="shared" si="3"/>
        <v>1188</v>
      </c>
      <c r="O19" s="31">
        <f t="shared" si="3"/>
        <v>914</v>
      </c>
      <c r="P19" s="31">
        <f t="shared" si="3"/>
        <v>839</v>
      </c>
      <c r="Q19" s="31">
        <f t="shared" si="3"/>
        <v>1008</v>
      </c>
      <c r="R19" s="31">
        <f t="shared" si="3"/>
        <v>1239</v>
      </c>
      <c r="S19" s="31">
        <f t="shared" si="3"/>
        <v>1402</v>
      </c>
      <c r="T19" s="31">
        <f t="shared" si="3"/>
        <v>1329</v>
      </c>
      <c r="U19" s="31">
        <f t="shared" si="3"/>
        <v>1695</v>
      </c>
      <c r="V19" s="31">
        <f t="shared" si="3"/>
        <v>1365</v>
      </c>
      <c r="W19" s="31">
        <f t="shared" si="3"/>
        <v>1874</v>
      </c>
      <c r="X19" s="31">
        <f t="shared" si="3"/>
        <v>1623</v>
      </c>
      <c r="Y19" s="31">
        <f t="shared" ref="Y19:Z19" si="4">SUM(Y14:Y18)</f>
        <v>1299</v>
      </c>
      <c r="Z19" s="31">
        <f t="shared" si="4"/>
        <v>1346</v>
      </c>
      <c r="AA19" s="31">
        <f t="shared" ref="AA19:AF19" si="5">SUM(AA14:AA18)</f>
        <v>1309</v>
      </c>
      <c r="AB19" s="31">
        <f t="shared" si="5"/>
        <v>1219</v>
      </c>
      <c r="AC19" s="31">
        <f t="shared" si="5"/>
        <v>1216</v>
      </c>
      <c r="AD19" s="31">
        <f t="shared" si="5"/>
        <v>1275</v>
      </c>
      <c r="AE19" s="38">
        <f t="shared" si="5"/>
        <v>1553</v>
      </c>
      <c r="AF19" s="38">
        <f t="shared" si="5"/>
        <v>1866</v>
      </c>
    </row>
    <row r="20" spans="1:32" s="3" customFormat="1" ht="14.45" customHeight="1" x14ac:dyDescent="0.3">
      <c r="A20" s="73" t="s">
        <v>111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s="1" customFormat="1" ht="14.45" customHeight="1" x14ac:dyDescent="0.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s="2" customFormat="1" ht="14.45" customHeight="1" x14ac:dyDescent="0.3">
      <c r="A22" s="21" t="s">
        <v>6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24"/>
    </row>
    <row r="23" spans="1:32" s="2" customFormat="1" ht="14.45" customHeight="1" x14ac:dyDescent="0.3">
      <c r="A23" s="25"/>
      <c r="B23" s="26" t="s">
        <v>0</v>
      </c>
      <c r="C23" s="27">
        <v>87</v>
      </c>
      <c r="D23" s="27">
        <v>86</v>
      </c>
      <c r="E23" s="27">
        <v>80</v>
      </c>
      <c r="F23" s="27">
        <v>57</v>
      </c>
      <c r="G23" s="27">
        <v>63</v>
      </c>
      <c r="H23" s="27">
        <v>63</v>
      </c>
      <c r="I23" s="27">
        <v>73</v>
      </c>
      <c r="J23" s="27">
        <v>82</v>
      </c>
      <c r="K23" s="27">
        <v>85</v>
      </c>
      <c r="L23" s="27">
        <v>72</v>
      </c>
      <c r="M23" s="27">
        <v>71</v>
      </c>
      <c r="N23" s="27">
        <v>87</v>
      </c>
      <c r="O23" s="27">
        <v>78</v>
      </c>
      <c r="P23" s="27">
        <v>80</v>
      </c>
      <c r="Q23" s="27">
        <v>4</v>
      </c>
      <c r="R23" s="27">
        <v>5</v>
      </c>
      <c r="S23" s="27">
        <v>9</v>
      </c>
      <c r="T23" s="27">
        <v>11</v>
      </c>
      <c r="U23" s="27">
        <v>6</v>
      </c>
      <c r="V23" s="27">
        <v>11</v>
      </c>
      <c r="W23" s="27">
        <v>11</v>
      </c>
      <c r="X23" s="27">
        <v>119</v>
      </c>
      <c r="Y23" s="27">
        <v>104</v>
      </c>
      <c r="Z23" s="27">
        <v>4</v>
      </c>
      <c r="AA23" s="27">
        <v>5</v>
      </c>
      <c r="AB23" s="27">
        <v>0</v>
      </c>
      <c r="AC23" s="27">
        <v>2</v>
      </c>
      <c r="AD23" s="27">
        <v>0</v>
      </c>
      <c r="AE23" s="28">
        <v>0</v>
      </c>
      <c r="AF23" s="28">
        <v>0</v>
      </c>
    </row>
    <row r="24" spans="1:32" s="2" customFormat="1" ht="14.45" customHeight="1" x14ac:dyDescent="0.3">
      <c r="A24" s="21"/>
      <c r="B24" s="22" t="s">
        <v>1</v>
      </c>
      <c r="C24" s="23">
        <v>48</v>
      </c>
      <c r="D24" s="23">
        <v>48</v>
      </c>
      <c r="E24" s="23">
        <v>43</v>
      </c>
      <c r="F24" s="23">
        <v>38</v>
      </c>
      <c r="G24" s="23">
        <v>33</v>
      </c>
      <c r="H24" s="23">
        <v>50</v>
      </c>
      <c r="I24" s="23">
        <v>60</v>
      </c>
      <c r="J24" s="23">
        <v>58</v>
      </c>
      <c r="K24" s="23">
        <v>69</v>
      </c>
      <c r="L24" s="23">
        <v>68</v>
      </c>
      <c r="M24" s="23">
        <v>75</v>
      </c>
      <c r="N24" s="23">
        <v>100</v>
      </c>
      <c r="O24" s="23">
        <v>104</v>
      </c>
      <c r="P24" s="23">
        <v>100</v>
      </c>
      <c r="Q24" s="23">
        <v>2</v>
      </c>
      <c r="R24" s="23">
        <v>10</v>
      </c>
      <c r="S24" s="23">
        <v>14</v>
      </c>
      <c r="T24" s="23">
        <v>14</v>
      </c>
      <c r="U24" s="23">
        <v>18</v>
      </c>
      <c r="V24" s="23">
        <v>21</v>
      </c>
      <c r="W24" s="23">
        <v>17</v>
      </c>
      <c r="X24" s="23">
        <v>193</v>
      </c>
      <c r="Y24" s="23">
        <v>157</v>
      </c>
      <c r="Z24" s="23">
        <v>5</v>
      </c>
      <c r="AA24" s="23">
        <v>7</v>
      </c>
      <c r="AB24" s="23">
        <v>1</v>
      </c>
      <c r="AC24" s="23">
        <v>9</v>
      </c>
      <c r="AD24" s="23">
        <v>0</v>
      </c>
      <c r="AE24" s="24">
        <v>0</v>
      </c>
      <c r="AF24" s="24">
        <v>0</v>
      </c>
    </row>
    <row r="25" spans="1:32" s="2" customFormat="1" ht="14.45" customHeight="1" x14ac:dyDescent="0.3">
      <c r="A25" s="25"/>
      <c r="B25" s="26" t="s">
        <v>2</v>
      </c>
      <c r="C25" s="27">
        <v>50</v>
      </c>
      <c r="D25" s="27">
        <v>45</v>
      </c>
      <c r="E25" s="27">
        <v>48</v>
      </c>
      <c r="F25" s="27">
        <v>35</v>
      </c>
      <c r="G25" s="27">
        <v>45</v>
      </c>
      <c r="H25" s="27">
        <v>46</v>
      </c>
      <c r="I25" s="27">
        <v>54</v>
      </c>
      <c r="J25" s="27">
        <v>58</v>
      </c>
      <c r="K25" s="27">
        <v>60</v>
      </c>
      <c r="L25" s="27">
        <v>73</v>
      </c>
      <c r="M25" s="27">
        <v>72</v>
      </c>
      <c r="N25" s="27">
        <v>75</v>
      </c>
      <c r="O25" s="27">
        <v>89</v>
      </c>
      <c r="P25" s="27">
        <v>91</v>
      </c>
      <c r="Q25" s="27">
        <v>1</v>
      </c>
      <c r="R25" s="27">
        <v>3</v>
      </c>
      <c r="S25" s="27">
        <v>5</v>
      </c>
      <c r="T25" s="27">
        <v>7</v>
      </c>
      <c r="U25" s="27">
        <v>9</v>
      </c>
      <c r="V25" s="27">
        <v>7</v>
      </c>
      <c r="W25" s="27">
        <v>11</v>
      </c>
      <c r="X25" s="27">
        <v>58</v>
      </c>
      <c r="Y25" s="27">
        <v>40</v>
      </c>
      <c r="Z25" s="27">
        <v>4</v>
      </c>
      <c r="AA25" s="27">
        <v>5</v>
      </c>
      <c r="AB25" s="27">
        <v>0</v>
      </c>
      <c r="AC25" s="27">
        <v>2</v>
      </c>
      <c r="AD25" s="27">
        <v>0</v>
      </c>
      <c r="AE25" s="28">
        <v>0</v>
      </c>
      <c r="AF25" s="28">
        <v>0</v>
      </c>
    </row>
    <row r="26" spans="1:32" s="2" customFormat="1" ht="14.45" customHeight="1" x14ac:dyDescent="0.3">
      <c r="A26" s="21"/>
      <c r="B26" s="22" t="s">
        <v>3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2</v>
      </c>
      <c r="X26" s="23">
        <v>4</v>
      </c>
      <c r="Y26" s="23">
        <v>4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4">
        <v>0</v>
      </c>
      <c r="AF26" s="24">
        <v>0</v>
      </c>
    </row>
    <row r="27" spans="1:32" s="2" customFormat="1" ht="14.45" customHeight="1" x14ac:dyDescent="0.3">
      <c r="A27" s="25"/>
      <c r="B27" s="26" t="s">
        <v>4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</row>
    <row r="28" spans="1:32" s="2" customFormat="1" ht="14.45" customHeight="1" x14ac:dyDescent="0.3">
      <c r="A28" s="21" t="s">
        <v>7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2" s="2" customFormat="1" ht="14.45" customHeight="1" x14ac:dyDescent="0.3">
      <c r="A29" s="25"/>
      <c r="B29" s="26" t="s">
        <v>0</v>
      </c>
      <c r="C29" s="27">
        <v>20</v>
      </c>
      <c r="D29" s="27">
        <v>21</v>
      </c>
      <c r="E29" s="27">
        <v>19</v>
      </c>
      <c r="F29" s="27">
        <v>13</v>
      </c>
      <c r="G29" s="27">
        <v>18</v>
      </c>
      <c r="H29" s="27">
        <v>22</v>
      </c>
      <c r="I29" s="27">
        <v>24</v>
      </c>
      <c r="J29" s="27">
        <v>23</v>
      </c>
      <c r="K29" s="27">
        <v>26</v>
      </c>
      <c r="L29" s="27">
        <v>28</v>
      </c>
      <c r="M29" s="27">
        <v>25</v>
      </c>
      <c r="N29" s="27">
        <v>25</v>
      </c>
      <c r="O29" s="27">
        <v>22</v>
      </c>
      <c r="P29" s="27">
        <v>19</v>
      </c>
      <c r="Q29" s="27">
        <v>28</v>
      </c>
      <c r="R29" s="27">
        <v>25</v>
      </c>
      <c r="S29" s="27">
        <v>24</v>
      </c>
      <c r="T29" s="27">
        <v>22</v>
      </c>
      <c r="U29" s="27">
        <v>18</v>
      </c>
      <c r="V29" s="27">
        <v>12</v>
      </c>
      <c r="W29" s="27">
        <v>10</v>
      </c>
      <c r="X29" s="27">
        <v>12</v>
      </c>
      <c r="Y29" s="27">
        <v>11</v>
      </c>
      <c r="Z29" s="27">
        <v>13</v>
      </c>
      <c r="AA29" s="27">
        <v>14</v>
      </c>
      <c r="AB29" s="27">
        <v>10</v>
      </c>
      <c r="AC29" s="27">
        <v>8</v>
      </c>
      <c r="AD29" s="27">
        <v>8</v>
      </c>
      <c r="AE29" s="28">
        <v>10</v>
      </c>
      <c r="AF29" s="28">
        <v>13</v>
      </c>
    </row>
    <row r="30" spans="1:32" s="2" customFormat="1" ht="14.45" customHeight="1" x14ac:dyDescent="0.3">
      <c r="A30" s="21"/>
      <c r="B30" s="22" t="s">
        <v>1</v>
      </c>
      <c r="C30" s="23">
        <v>33</v>
      </c>
      <c r="D30" s="23">
        <v>31</v>
      </c>
      <c r="E30" s="23">
        <v>26</v>
      </c>
      <c r="F30" s="23">
        <v>28</v>
      </c>
      <c r="G30" s="23">
        <v>31</v>
      </c>
      <c r="H30" s="23">
        <v>48</v>
      </c>
      <c r="I30" s="23">
        <v>47</v>
      </c>
      <c r="J30" s="23">
        <v>45</v>
      </c>
      <c r="K30" s="23">
        <v>51</v>
      </c>
      <c r="L30" s="23">
        <v>44</v>
      </c>
      <c r="M30" s="23">
        <v>40</v>
      </c>
      <c r="N30" s="23">
        <v>47</v>
      </c>
      <c r="O30" s="23">
        <v>44</v>
      </c>
      <c r="P30" s="23">
        <v>43</v>
      </c>
      <c r="Q30" s="23">
        <v>53</v>
      </c>
      <c r="R30" s="23">
        <v>45</v>
      </c>
      <c r="S30" s="23">
        <v>33</v>
      </c>
      <c r="T30" s="23">
        <v>29</v>
      </c>
      <c r="U30" s="23">
        <v>24</v>
      </c>
      <c r="V30" s="23">
        <v>20</v>
      </c>
      <c r="W30" s="23">
        <v>21</v>
      </c>
      <c r="X30" s="23">
        <v>14</v>
      </c>
      <c r="Y30" s="23">
        <v>11</v>
      </c>
      <c r="Z30" s="23">
        <v>6</v>
      </c>
      <c r="AA30" s="23">
        <v>5</v>
      </c>
      <c r="AB30" s="23">
        <v>4</v>
      </c>
      <c r="AC30" s="23">
        <v>4</v>
      </c>
      <c r="AD30" s="23">
        <v>5</v>
      </c>
      <c r="AE30" s="24">
        <v>6</v>
      </c>
      <c r="AF30" s="24">
        <v>3</v>
      </c>
    </row>
    <row r="31" spans="1:32" s="2" customFormat="1" ht="14.45" customHeight="1" x14ac:dyDescent="0.3">
      <c r="A31" s="25"/>
      <c r="B31" s="26" t="s">
        <v>2</v>
      </c>
      <c r="C31" s="27">
        <v>27</v>
      </c>
      <c r="D31" s="27">
        <v>21</v>
      </c>
      <c r="E31" s="27">
        <v>26</v>
      </c>
      <c r="F31" s="27">
        <v>24</v>
      </c>
      <c r="G31" s="27">
        <v>20</v>
      </c>
      <c r="H31" s="27">
        <v>20</v>
      </c>
      <c r="I31" s="27">
        <v>21</v>
      </c>
      <c r="J31" s="27">
        <v>25</v>
      </c>
      <c r="K31" s="27">
        <v>25</v>
      </c>
      <c r="L31" s="27">
        <v>20</v>
      </c>
      <c r="M31" s="27">
        <v>19</v>
      </c>
      <c r="N31" s="27">
        <v>18</v>
      </c>
      <c r="O31" s="27">
        <v>24</v>
      </c>
      <c r="P31" s="27">
        <v>21</v>
      </c>
      <c r="Q31" s="27">
        <v>33</v>
      </c>
      <c r="R31" s="27">
        <v>25</v>
      </c>
      <c r="S31" s="27">
        <v>25</v>
      </c>
      <c r="T31" s="27">
        <v>22</v>
      </c>
      <c r="U31" s="27">
        <v>13</v>
      </c>
      <c r="V31" s="27">
        <v>10</v>
      </c>
      <c r="W31" s="27">
        <v>16</v>
      </c>
      <c r="X31" s="27">
        <v>13</v>
      </c>
      <c r="Y31" s="27">
        <v>9</v>
      </c>
      <c r="Z31" s="27">
        <v>10</v>
      </c>
      <c r="AA31" s="27">
        <v>9</v>
      </c>
      <c r="AB31" s="27">
        <v>6</v>
      </c>
      <c r="AC31" s="27">
        <v>5</v>
      </c>
      <c r="AD31" s="27">
        <v>5</v>
      </c>
      <c r="AE31" s="28">
        <v>3</v>
      </c>
      <c r="AF31" s="28">
        <v>5</v>
      </c>
    </row>
    <row r="32" spans="1:32" s="2" customFormat="1" ht="14.45" customHeight="1" x14ac:dyDescent="0.3">
      <c r="A32" s="21"/>
      <c r="B32" s="22" t="s">
        <v>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>
        <v>0</v>
      </c>
      <c r="AF32" s="24">
        <v>0</v>
      </c>
    </row>
    <row r="33" spans="1:32" s="2" customFormat="1" ht="14.45" customHeight="1" x14ac:dyDescent="0.3">
      <c r="A33" s="25"/>
      <c r="B33" s="26" t="s">
        <v>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1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</row>
    <row r="34" spans="1:32" s="2" customFormat="1" ht="14.45" customHeight="1" x14ac:dyDescent="0.3">
      <c r="A34" s="21" t="s">
        <v>8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24"/>
    </row>
    <row r="35" spans="1:32" s="2" customFormat="1" ht="14.45" customHeight="1" x14ac:dyDescent="0.3">
      <c r="A35" s="25"/>
      <c r="B35" s="26" t="s">
        <v>0</v>
      </c>
      <c r="C35" s="27">
        <v>1538</v>
      </c>
      <c r="D35" s="27">
        <v>1561</v>
      </c>
      <c r="E35" s="27">
        <v>1681</v>
      </c>
      <c r="F35" s="27">
        <v>1456</v>
      </c>
      <c r="G35" s="27">
        <v>1694</v>
      </c>
      <c r="H35" s="27">
        <v>2010</v>
      </c>
      <c r="I35" s="27">
        <v>2273</v>
      </c>
      <c r="J35" s="27">
        <v>2502</v>
      </c>
      <c r="K35" s="27">
        <v>2693</v>
      </c>
      <c r="L35" s="27">
        <v>2761</v>
      </c>
      <c r="M35" s="27">
        <v>2702</v>
      </c>
      <c r="N35" s="27">
        <v>2756</v>
      </c>
      <c r="O35" s="27">
        <v>2726</v>
      </c>
      <c r="P35" s="27">
        <v>2651</v>
      </c>
      <c r="Q35" s="27">
        <v>2414</v>
      </c>
      <c r="R35" s="27">
        <v>2581</v>
      </c>
      <c r="S35" s="27">
        <v>2807</v>
      </c>
      <c r="T35" s="27">
        <v>2831</v>
      </c>
      <c r="U35" s="27">
        <v>2982</v>
      </c>
      <c r="V35" s="27">
        <v>3002</v>
      </c>
      <c r="W35" s="27">
        <v>3244</v>
      </c>
      <c r="X35" s="27">
        <v>3253</v>
      </c>
      <c r="Y35" s="27">
        <v>3357</v>
      </c>
      <c r="Z35" s="27">
        <v>3498</v>
      </c>
      <c r="AA35" s="27">
        <v>3457</v>
      </c>
      <c r="AB35" s="27">
        <v>3515</v>
      </c>
      <c r="AC35" s="27">
        <v>3582</v>
      </c>
      <c r="AD35" s="27">
        <v>3682</v>
      </c>
      <c r="AE35" s="28">
        <v>3846</v>
      </c>
      <c r="AF35" s="28">
        <v>4153</v>
      </c>
    </row>
    <row r="36" spans="1:32" s="2" customFormat="1" ht="14.45" customHeight="1" x14ac:dyDescent="0.3">
      <c r="A36" s="21"/>
      <c r="B36" s="22" t="s">
        <v>1</v>
      </c>
      <c r="C36" s="23">
        <v>2682</v>
      </c>
      <c r="D36" s="23">
        <v>2461</v>
      </c>
      <c r="E36" s="23">
        <v>2623</v>
      </c>
      <c r="F36" s="23">
        <v>2477</v>
      </c>
      <c r="G36" s="23">
        <v>2801</v>
      </c>
      <c r="H36" s="23">
        <v>3535</v>
      </c>
      <c r="I36" s="23">
        <v>4173</v>
      </c>
      <c r="J36" s="23">
        <v>4557</v>
      </c>
      <c r="K36" s="23">
        <v>4539</v>
      </c>
      <c r="L36" s="23">
        <v>4757</v>
      </c>
      <c r="M36" s="23">
        <v>4717</v>
      </c>
      <c r="N36" s="23">
        <v>4810</v>
      </c>
      <c r="O36" s="23">
        <v>4713</v>
      </c>
      <c r="P36" s="23">
        <v>4574</v>
      </c>
      <c r="Q36" s="23">
        <v>4494</v>
      </c>
      <c r="R36" s="23">
        <v>4626</v>
      </c>
      <c r="S36" s="23">
        <v>4687</v>
      </c>
      <c r="T36" s="23">
        <v>4748</v>
      </c>
      <c r="U36" s="23">
        <v>5133</v>
      </c>
      <c r="V36" s="23">
        <v>5349</v>
      </c>
      <c r="W36" s="23">
        <v>5573</v>
      </c>
      <c r="X36" s="23">
        <v>5639</v>
      </c>
      <c r="Y36" s="23">
        <v>5514</v>
      </c>
      <c r="Z36" s="23">
        <v>5315</v>
      </c>
      <c r="AA36" s="23">
        <v>4891</v>
      </c>
      <c r="AB36" s="23">
        <v>4596</v>
      </c>
      <c r="AC36" s="23">
        <v>4387</v>
      </c>
      <c r="AD36" s="23">
        <v>4181</v>
      </c>
      <c r="AE36" s="24">
        <v>3967</v>
      </c>
      <c r="AF36" s="24">
        <v>4569</v>
      </c>
    </row>
    <row r="37" spans="1:32" s="2" customFormat="1" ht="14.45" customHeight="1" x14ac:dyDescent="0.3">
      <c r="A37" s="25"/>
      <c r="B37" s="26" t="s">
        <v>2</v>
      </c>
      <c r="C37" s="27">
        <v>1282</v>
      </c>
      <c r="D37" s="27">
        <v>1170</v>
      </c>
      <c r="E37" s="27">
        <v>1264</v>
      </c>
      <c r="F37" s="27">
        <v>1178</v>
      </c>
      <c r="G37" s="27">
        <v>1373</v>
      </c>
      <c r="H37" s="27">
        <v>1565</v>
      </c>
      <c r="I37" s="27">
        <v>1669</v>
      </c>
      <c r="J37" s="27">
        <v>1988</v>
      </c>
      <c r="K37" s="27">
        <v>2265</v>
      </c>
      <c r="L37" s="27">
        <v>2256</v>
      </c>
      <c r="M37" s="27">
        <v>2371</v>
      </c>
      <c r="N37" s="27">
        <v>2477</v>
      </c>
      <c r="O37" s="27">
        <v>2536</v>
      </c>
      <c r="P37" s="27">
        <v>2601</v>
      </c>
      <c r="Q37" s="27">
        <v>2762</v>
      </c>
      <c r="R37" s="27">
        <v>2674</v>
      </c>
      <c r="S37" s="27">
        <v>2606</v>
      </c>
      <c r="T37" s="27">
        <v>2593</v>
      </c>
      <c r="U37" s="27">
        <v>2642</v>
      </c>
      <c r="V37" s="27">
        <v>2633</v>
      </c>
      <c r="W37" s="27">
        <v>2801</v>
      </c>
      <c r="X37" s="27">
        <v>2869</v>
      </c>
      <c r="Y37" s="27">
        <v>2999</v>
      </c>
      <c r="Z37" s="27">
        <v>2933</v>
      </c>
      <c r="AA37" s="27">
        <v>2940</v>
      </c>
      <c r="AB37" s="27">
        <v>3060</v>
      </c>
      <c r="AC37" s="27">
        <v>3155</v>
      </c>
      <c r="AD37" s="27">
        <v>3175</v>
      </c>
      <c r="AE37" s="28">
        <v>3192</v>
      </c>
      <c r="AF37" s="28">
        <v>3478</v>
      </c>
    </row>
    <row r="38" spans="1:32" s="2" customFormat="1" ht="14.45" customHeight="1" x14ac:dyDescent="0.3">
      <c r="A38" s="21"/>
      <c r="B38" s="22" t="s">
        <v>3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167</v>
      </c>
      <c r="X38" s="23">
        <v>139</v>
      </c>
      <c r="Y38" s="23">
        <v>112</v>
      </c>
      <c r="Z38" s="23">
        <v>206</v>
      </c>
      <c r="AA38" s="23">
        <v>327</v>
      </c>
      <c r="AB38" s="23">
        <v>315</v>
      </c>
      <c r="AC38" s="23">
        <v>199</v>
      </c>
      <c r="AD38" s="23">
        <v>184</v>
      </c>
      <c r="AE38" s="24">
        <v>182</v>
      </c>
      <c r="AF38" s="24">
        <v>315</v>
      </c>
    </row>
    <row r="39" spans="1:32" s="2" customFormat="1" ht="14.45" customHeight="1" x14ac:dyDescent="0.3">
      <c r="A39" s="25"/>
      <c r="B39" s="26" t="s">
        <v>4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12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v>0</v>
      </c>
      <c r="AF39" s="28">
        <v>0</v>
      </c>
    </row>
    <row r="40" spans="1:32" s="2" customFormat="1" ht="14.45" customHeight="1" x14ac:dyDescent="0.3">
      <c r="A40" s="21" t="s">
        <v>9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  <c r="AF40" s="24"/>
    </row>
    <row r="41" spans="1:32" s="2" customFormat="1" ht="14.45" customHeight="1" x14ac:dyDescent="0.3">
      <c r="A41" s="25"/>
      <c r="B41" s="26" t="s">
        <v>0</v>
      </c>
      <c r="C41" s="27">
        <v>66</v>
      </c>
      <c r="D41" s="27">
        <v>74</v>
      </c>
      <c r="E41" s="27">
        <v>73</v>
      </c>
      <c r="F41" s="27">
        <v>59</v>
      </c>
      <c r="G41" s="27">
        <v>57</v>
      </c>
      <c r="H41" s="27">
        <v>77</v>
      </c>
      <c r="I41" s="27">
        <v>80</v>
      </c>
      <c r="J41" s="27">
        <v>89</v>
      </c>
      <c r="K41" s="27">
        <v>101</v>
      </c>
      <c r="L41" s="27">
        <v>96</v>
      </c>
      <c r="M41" s="27">
        <v>91</v>
      </c>
      <c r="N41" s="27">
        <v>83</v>
      </c>
      <c r="O41" s="27">
        <v>75</v>
      </c>
      <c r="P41" s="27">
        <v>76</v>
      </c>
      <c r="Q41" s="27">
        <v>54</v>
      </c>
      <c r="R41" s="27">
        <v>55</v>
      </c>
      <c r="S41" s="27">
        <v>62</v>
      </c>
      <c r="T41" s="27">
        <v>54</v>
      </c>
      <c r="U41" s="27">
        <v>49</v>
      </c>
      <c r="V41" s="27">
        <v>49</v>
      </c>
      <c r="W41" s="27">
        <v>49</v>
      </c>
      <c r="X41" s="27">
        <v>46</v>
      </c>
      <c r="Y41" s="27">
        <v>34</v>
      </c>
      <c r="Z41" s="27">
        <v>33</v>
      </c>
      <c r="AA41" s="27">
        <v>32</v>
      </c>
      <c r="AB41" s="27">
        <v>34</v>
      </c>
      <c r="AC41" s="27">
        <v>32</v>
      </c>
      <c r="AD41" s="27">
        <v>32</v>
      </c>
      <c r="AE41" s="28">
        <v>33</v>
      </c>
      <c r="AF41" s="28">
        <v>36</v>
      </c>
    </row>
    <row r="42" spans="1:32" s="2" customFormat="1" ht="14.45" customHeight="1" x14ac:dyDescent="0.3">
      <c r="A42" s="21"/>
      <c r="B42" s="22" t="s">
        <v>1</v>
      </c>
      <c r="C42" s="23">
        <v>118</v>
      </c>
      <c r="D42" s="23">
        <v>105</v>
      </c>
      <c r="E42" s="23">
        <v>114</v>
      </c>
      <c r="F42" s="23">
        <v>102</v>
      </c>
      <c r="G42" s="23">
        <v>110</v>
      </c>
      <c r="H42" s="23">
        <v>137</v>
      </c>
      <c r="I42" s="23">
        <v>156</v>
      </c>
      <c r="J42" s="23">
        <v>161</v>
      </c>
      <c r="K42" s="23">
        <v>167</v>
      </c>
      <c r="L42" s="23">
        <v>164</v>
      </c>
      <c r="M42" s="23">
        <v>163</v>
      </c>
      <c r="N42" s="23">
        <v>153</v>
      </c>
      <c r="O42" s="23">
        <v>157</v>
      </c>
      <c r="P42" s="23">
        <v>137</v>
      </c>
      <c r="Q42" s="23">
        <v>117</v>
      </c>
      <c r="R42" s="23">
        <v>113</v>
      </c>
      <c r="S42" s="23">
        <v>94</v>
      </c>
      <c r="T42" s="23">
        <v>84</v>
      </c>
      <c r="U42" s="23">
        <v>76</v>
      </c>
      <c r="V42" s="23">
        <v>71</v>
      </c>
      <c r="W42" s="23">
        <v>71</v>
      </c>
      <c r="X42" s="23">
        <v>69</v>
      </c>
      <c r="Y42" s="23">
        <v>57</v>
      </c>
      <c r="Z42" s="23">
        <v>42</v>
      </c>
      <c r="AA42" s="23">
        <v>40</v>
      </c>
      <c r="AB42" s="23">
        <v>36</v>
      </c>
      <c r="AC42" s="23">
        <v>36</v>
      </c>
      <c r="AD42" s="23">
        <v>36</v>
      </c>
      <c r="AE42" s="24">
        <v>27</v>
      </c>
      <c r="AF42" s="24">
        <v>27</v>
      </c>
    </row>
    <row r="43" spans="1:32" s="2" customFormat="1" ht="14.45" customHeight="1" x14ac:dyDescent="0.3">
      <c r="A43" s="25"/>
      <c r="B43" s="26" t="s">
        <v>2</v>
      </c>
      <c r="C43" s="27">
        <v>79</v>
      </c>
      <c r="D43" s="27">
        <v>76</v>
      </c>
      <c r="E43" s="27">
        <v>80</v>
      </c>
      <c r="F43" s="27">
        <v>80</v>
      </c>
      <c r="G43" s="27">
        <v>73</v>
      </c>
      <c r="H43" s="27">
        <v>84</v>
      </c>
      <c r="I43" s="27">
        <v>95</v>
      </c>
      <c r="J43" s="27">
        <v>108</v>
      </c>
      <c r="K43" s="27">
        <v>119</v>
      </c>
      <c r="L43" s="27">
        <v>103</v>
      </c>
      <c r="M43" s="27">
        <v>100</v>
      </c>
      <c r="N43" s="27">
        <v>96</v>
      </c>
      <c r="O43" s="27">
        <v>94</v>
      </c>
      <c r="P43" s="27">
        <v>91</v>
      </c>
      <c r="Q43" s="27">
        <v>73</v>
      </c>
      <c r="R43" s="27">
        <v>66</v>
      </c>
      <c r="S43" s="27">
        <v>68</v>
      </c>
      <c r="T43" s="27">
        <v>58</v>
      </c>
      <c r="U43" s="27">
        <v>44</v>
      </c>
      <c r="V43" s="27">
        <v>40</v>
      </c>
      <c r="W43" s="27">
        <v>36</v>
      </c>
      <c r="X43" s="27">
        <v>42</v>
      </c>
      <c r="Y43" s="27">
        <v>43</v>
      </c>
      <c r="Z43" s="27">
        <v>39</v>
      </c>
      <c r="AA43" s="27">
        <v>36</v>
      </c>
      <c r="AB43" s="27">
        <v>27</v>
      </c>
      <c r="AC43" s="27">
        <v>33</v>
      </c>
      <c r="AD43" s="27">
        <v>28</v>
      </c>
      <c r="AE43" s="28">
        <v>26</v>
      </c>
      <c r="AF43" s="28">
        <v>24</v>
      </c>
    </row>
    <row r="44" spans="1:32" s="2" customFormat="1" ht="14.45" customHeight="1" x14ac:dyDescent="0.3">
      <c r="A44" s="21"/>
      <c r="B44" s="22" t="s">
        <v>3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6</v>
      </c>
      <c r="X44" s="23">
        <v>4</v>
      </c>
      <c r="Y44" s="23">
        <v>4</v>
      </c>
      <c r="Z44" s="23">
        <v>6</v>
      </c>
      <c r="AA44" s="23">
        <v>5</v>
      </c>
      <c r="AB44" s="23">
        <v>5</v>
      </c>
      <c r="AC44" s="23">
        <v>1</v>
      </c>
      <c r="AD44" s="23">
        <v>1</v>
      </c>
      <c r="AE44" s="24">
        <v>1</v>
      </c>
      <c r="AF44" s="24">
        <v>0</v>
      </c>
    </row>
    <row r="45" spans="1:32" s="2" customFormat="1" ht="14.45" customHeight="1" x14ac:dyDescent="0.3">
      <c r="A45" s="25"/>
      <c r="B45" s="26" t="s">
        <v>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v>0</v>
      </c>
      <c r="AF45" s="28">
        <v>0</v>
      </c>
    </row>
    <row r="46" spans="1:32" s="2" customFormat="1" ht="14.45" customHeight="1" x14ac:dyDescent="0.3">
      <c r="A46" s="21" t="s">
        <v>10</v>
      </c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4"/>
      <c r="AF46" s="24"/>
    </row>
    <row r="47" spans="1:32" s="2" customFormat="1" ht="14.45" customHeight="1" x14ac:dyDescent="0.3">
      <c r="A47" s="25"/>
      <c r="B47" s="26" t="s">
        <v>0</v>
      </c>
      <c r="C47" s="27">
        <v>40</v>
      </c>
      <c r="D47" s="27">
        <v>39</v>
      </c>
      <c r="E47" s="27">
        <v>45</v>
      </c>
      <c r="F47" s="27">
        <v>41</v>
      </c>
      <c r="G47" s="27">
        <v>46</v>
      </c>
      <c r="H47" s="27">
        <v>54</v>
      </c>
      <c r="I47" s="27">
        <v>56</v>
      </c>
      <c r="J47" s="27">
        <v>62</v>
      </c>
      <c r="K47" s="27">
        <v>55</v>
      </c>
      <c r="L47" s="27">
        <v>56</v>
      </c>
      <c r="M47" s="27">
        <v>51</v>
      </c>
      <c r="N47" s="27">
        <v>47</v>
      </c>
      <c r="O47" s="27">
        <v>43</v>
      </c>
      <c r="P47" s="27">
        <v>38</v>
      </c>
      <c r="Q47" s="27">
        <v>31</v>
      </c>
      <c r="R47" s="27">
        <v>32</v>
      </c>
      <c r="S47" s="27">
        <v>32</v>
      </c>
      <c r="T47" s="27">
        <v>25</v>
      </c>
      <c r="U47" s="27">
        <v>33</v>
      </c>
      <c r="V47" s="27">
        <v>36</v>
      </c>
      <c r="W47" s="27">
        <v>38</v>
      </c>
      <c r="X47" s="27">
        <v>24</v>
      </c>
      <c r="Y47" s="27">
        <v>21</v>
      </c>
      <c r="Z47" s="27">
        <v>22</v>
      </c>
      <c r="AA47" s="27">
        <v>25</v>
      </c>
      <c r="AB47" s="27">
        <v>31</v>
      </c>
      <c r="AC47" s="27">
        <v>32</v>
      </c>
      <c r="AD47" s="27">
        <v>32</v>
      </c>
      <c r="AE47" s="28">
        <v>33</v>
      </c>
      <c r="AF47" s="28">
        <v>33</v>
      </c>
    </row>
    <row r="48" spans="1:32" s="2" customFormat="1" ht="14.45" customHeight="1" x14ac:dyDescent="0.3">
      <c r="A48" s="21"/>
      <c r="B48" s="22" t="s">
        <v>1</v>
      </c>
      <c r="C48" s="23">
        <v>68</v>
      </c>
      <c r="D48" s="23">
        <v>54</v>
      </c>
      <c r="E48" s="23">
        <v>47</v>
      </c>
      <c r="F48" s="23">
        <v>49</v>
      </c>
      <c r="G48" s="23">
        <v>55</v>
      </c>
      <c r="H48" s="23">
        <v>66</v>
      </c>
      <c r="I48" s="23">
        <v>73</v>
      </c>
      <c r="J48" s="23">
        <v>74</v>
      </c>
      <c r="K48" s="23">
        <v>74</v>
      </c>
      <c r="L48" s="23">
        <v>66</v>
      </c>
      <c r="M48" s="23">
        <v>69</v>
      </c>
      <c r="N48" s="23">
        <v>68</v>
      </c>
      <c r="O48" s="23">
        <v>64</v>
      </c>
      <c r="P48" s="23">
        <v>57</v>
      </c>
      <c r="Q48" s="23">
        <v>51</v>
      </c>
      <c r="R48" s="23">
        <v>49</v>
      </c>
      <c r="S48" s="23">
        <v>46</v>
      </c>
      <c r="T48" s="23">
        <v>43</v>
      </c>
      <c r="U48" s="23">
        <v>40</v>
      </c>
      <c r="V48" s="23">
        <v>44</v>
      </c>
      <c r="W48" s="23">
        <v>46</v>
      </c>
      <c r="X48" s="23">
        <v>27</v>
      </c>
      <c r="Y48" s="23">
        <v>33</v>
      </c>
      <c r="Z48" s="23">
        <v>37</v>
      </c>
      <c r="AA48" s="23">
        <v>35</v>
      </c>
      <c r="AB48" s="23">
        <v>32</v>
      </c>
      <c r="AC48" s="23">
        <v>30</v>
      </c>
      <c r="AD48" s="23">
        <v>25</v>
      </c>
      <c r="AE48" s="24">
        <v>21</v>
      </c>
      <c r="AF48" s="24">
        <v>26</v>
      </c>
    </row>
    <row r="49" spans="1:32" s="2" customFormat="1" ht="14.45" customHeight="1" x14ac:dyDescent="0.3">
      <c r="A49" s="25"/>
      <c r="B49" s="26" t="s">
        <v>2</v>
      </c>
      <c r="C49" s="27">
        <v>28</v>
      </c>
      <c r="D49" s="27">
        <v>26</v>
      </c>
      <c r="E49" s="27">
        <v>29</v>
      </c>
      <c r="F49" s="27">
        <v>26</v>
      </c>
      <c r="G49" s="27">
        <v>25</v>
      </c>
      <c r="H49" s="27">
        <v>30</v>
      </c>
      <c r="I49" s="27">
        <v>33</v>
      </c>
      <c r="J49" s="27">
        <v>40</v>
      </c>
      <c r="K49" s="27">
        <v>54</v>
      </c>
      <c r="L49" s="27">
        <v>38</v>
      </c>
      <c r="M49" s="27">
        <v>38</v>
      </c>
      <c r="N49" s="27">
        <v>45</v>
      </c>
      <c r="O49" s="27">
        <v>43</v>
      </c>
      <c r="P49" s="27">
        <v>43</v>
      </c>
      <c r="Q49" s="27">
        <v>31</v>
      </c>
      <c r="R49" s="27">
        <v>34</v>
      </c>
      <c r="S49" s="27">
        <v>25</v>
      </c>
      <c r="T49" s="27">
        <v>28</v>
      </c>
      <c r="U49" s="27">
        <v>37</v>
      </c>
      <c r="V49" s="27">
        <v>34</v>
      </c>
      <c r="W49" s="27">
        <v>34</v>
      </c>
      <c r="X49" s="27">
        <v>29</v>
      </c>
      <c r="Y49" s="27">
        <v>32</v>
      </c>
      <c r="Z49" s="27">
        <v>29</v>
      </c>
      <c r="AA49" s="27">
        <v>30</v>
      </c>
      <c r="AB49" s="27">
        <v>31</v>
      </c>
      <c r="AC49" s="27">
        <v>27</v>
      </c>
      <c r="AD49" s="27">
        <v>23</v>
      </c>
      <c r="AE49" s="28">
        <v>22</v>
      </c>
      <c r="AF49" s="28">
        <v>24</v>
      </c>
    </row>
    <row r="50" spans="1:32" s="2" customFormat="1" ht="14.45" customHeight="1" x14ac:dyDescent="0.3">
      <c r="A50" s="21"/>
      <c r="B50" s="22" t="s">
        <v>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2</v>
      </c>
      <c r="X50" s="23">
        <v>0</v>
      </c>
      <c r="Y50" s="23">
        <v>0</v>
      </c>
      <c r="Z50" s="23">
        <v>2</v>
      </c>
      <c r="AA50" s="23">
        <v>2</v>
      </c>
      <c r="AB50" s="23">
        <v>1</v>
      </c>
      <c r="AC50" s="23">
        <v>1</v>
      </c>
      <c r="AD50" s="23">
        <v>1</v>
      </c>
      <c r="AE50" s="24">
        <v>1</v>
      </c>
      <c r="AF50" s="24">
        <v>2</v>
      </c>
    </row>
    <row r="51" spans="1:32" s="2" customFormat="1" ht="14.45" customHeight="1" x14ac:dyDescent="0.3">
      <c r="A51" s="25"/>
      <c r="B51" s="26" t="s">
        <v>4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v>0</v>
      </c>
      <c r="AF51" s="28">
        <v>0</v>
      </c>
    </row>
    <row r="52" spans="1:32" s="2" customFormat="1" ht="14.45" customHeight="1" x14ac:dyDescent="0.3">
      <c r="A52" s="21" t="s">
        <v>11</v>
      </c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4"/>
      <c r="AF52" s="24"/>
    </row>
    <row r="53" spans="1:32" s="2" customFormat="1" ht="14.45" customHeight="1" x14ac:dyDescent="0.3">
      <c r="A53" s="25"/>
      <c r="B53" s="26" t="s">
        <v>0</v>
      </c>
      <c r="C53" s="27">
        <v>25</v>
      </c>
      <c r="D53" s="27">
        <v>25</v>
      </c>
      <c r="E53" s="27">
        <v>29</v>
      </c>
      <c r="F53" s="27">
        <v>17</v>
      </c>
      <c r="G53" s="27">
        <v>25</v>
      </c>
      <c r="H53" s="27">
        <v>26</v>
      </c>
      <c r="I53" s="27">
        <v>22</v>
      </c>
      <c r="J53" s="27">
        <v>32</v>
      </c>
      <c r="K53" s="27">
        <v>32</v>
      </c>
      <c r="L53" s="27">
        <v>31</v>
      </c>
      <c r="M53" s="27">
        <v>27</v>
      </c>
      <c r="N53" s="27">
        <v>25</v>
      </c>
      <c r="O53" s="27">
        <v>26</v>
      </c>
      <c r="P53" s="27">
        <v>22</v>
      </c>
      <c r="Q53" s="27">
        <v>21</v>
      </c>
      <c r="R53" s="27">
        <v>19</v>
      </c>
      <c r="S53" s="27">
        <v>25</v>
      </c>
      <c r="T53" s="27">
        <v>22</v>
      </c>
      <c r="U53" s="27">
        <v>24</v>
      </c>
      <c r="V53" s="27">
        <v>21</v>
      </c>
      <c r="W53" s="27">
        <v>24</v>
      </c>
      <c r="X53" s="27">
        <v>13</v>
      </c>
      <c r="Y53" s="27">
        <v>13</v>
      </c>
      <c r="Z53" s="27">
        <v>16</v>
      </c>
      <c r="AA53" s="27">
        <v>15</v>
      </c>
      <c r="AB53" s="27">
        <v>15</v>
      </c>
      <c r="AC53" s="27">
        <v>15</v>
      </c>
      <c r="AD53" s="27">
        <v>17</v>
      </c>
      <c r="AE53" s="28">
        <v>14</v>
      </c>
      <c r="AF53" s="28">
        <v>23</v>
      </c>
    </row>
    <row r="54" spans="1:32" s="2" customFormat="1" ht="14.45" customHeight="1" x14ac:dyDescent="0.3">
      <c r="A54" s="21"/>
      <c r="B54" s="22" t="s">
        <v>1</v>
      </c>
      <c r="C54" s="23">
        <v>20</v>
      </c>
      <c r="D54" s="23">
        <v>18</v>
      </c>
      <c r="E54" s="23">
        <v>18</v>
      </c>
      <c r="F54" s="23">
        <v>17</v>
      </c>
      <c r="G54" s="23">
        <v>15</v>
      </c>
      <c r="H54" s="23">
        <v>31</v>
      </c>
      <c r="I54" s="23">
        <v>33</v>
      </c>
      <c r="J54" s="23">
        <v>34</v>
      </c>
      <c r="K54" s="23">
        <v>28</v>
      </c>
      <c r="L54" s="23">
        <v>28</v>
      </c>
      <c r="M54" s="23">
        <v>32</v>
      </c>
      <c r="N54" s="23">
        <v>34</v>
      </c>
      <c r="O54" s="23">
        <v>26</v>
      </c>
      <c r="P54" s="23">
        <v>26</v>
      </c>
      <c r="Q54" s="23">
        <v>21</v>
      </c>
      <c r="R54" s="23">
        <v>20</v>
      </c>
      <c r="S54" s="23">
        <v>23</v>
      </c>
      <c r="T54" s="23">
        <v>25</v>
      </c>
      <c r="U54" s="23">
        <v>22</v>
      </c>
      <c r="V54" s="23">
        <v>25</v>
      </c>
      <c r="W54" s="23">
        <v>30</v>
      </c>
      <c r="X54" s="23">
        <v>12</v>
      </c>
      <c r="Y54" s="23">
        <v>17</v>
      </c>
      <c r="Z54" s="23">
        <v>18</v>
      </c>
      <c r="AA54" s="23">
        <v>16</v>
      </c>
      <c r="AB54" s="23">
        <v>15</v>
      </c>
      <c r="AC54" s="23">
        <v>16</v>
      </c>
      <c r="AD54" s="23">
        <v>13</v>
      </c>
      <c r="AE54" s="24">
        <v>16</v>
      </c>
      <c r="AF54" s="24">
        <v>17</v>
      </c>
    </row>
    <row r="55" spans="1:32" s="2" customFormat="1" ht="14.45" customHeight="1" x14ac:dyDescent="0.3">
      <c r="A55" s="25"/>
      <c r="B55" s="26" t="s">
        <v>2</v>
      </c>
      <c r="C55" s="27">
        <v>23</v>
      </c>
      <c r="D55" s="27">
        <v>21</v>
      </c>
      <c r="E55" s="27">
        <v>18</v>
      </c>
      <c r="F55" s="27">
        <v>13</v>
      </c>
      <c r="G55" s="27">
        <v>16</v>
      </c>
      <c r="H55" s="27">
        <v>24</v>
      </c>
      <c r="I55" s="27">
        <v>23</v>
      </c>
      <c r="J55" s="27">
        <v>25</v>
      </c>
      <c r="K55" s="27">
        <v>29</v>
      </c>
      <c r="L55" s="27">
        <v>26</v>
      </c>
      <c r="M55" s="27">
        <v>27</v>
      </c>
      <c r="N55" s="27">
        <v>27</v>
      </c>
      <c r="O55" s="27">
        <v>27</v>
      </c>
      <c r="P55" s="27">
        <v>21</v>
      </c>
      <c r="Q55" s="27">
        <v>22</v>
      </c>
      <c r="R55" s="27">
        <v>20</v>
      </c>
      <c r="S55" s="27">
        <v>23</v>
      </c>
      <c r="T55" s="27">
        <v>22</v>
      </c>
      <c r="U55" s="27">
        <v>18</v>
      </c>
      <c r="V55" s="27">
        <v>14</v>
      </c>
      <c r="W55" s="27">
        <v>12</v>
      </c>
      <c r="X55" s="27">
        <v>11</v>
      </c>
      <c r="Y55" s="27">
        <v>11</v>
      </c>
      <c r="Z55" s="27">
        <v>11</v>
      </c>
      <c r="AA55" s="27">
        <v>11</v>
      </c>
      <c r="AB55" s="27">
        <v>13</v>
      </c>
      <c r="AC55" s="27">
        <v>11</v>
      </c>
      <c r="AD55" s="27">
        <v>12</v>
      </c>
      <c r="AE55" s="28">
        <v>13</v>
      </c>
      <c r="AF55" s="28">
        <v>14</v>
      </c>
    </row>
    <row r="56" spans="1:32" s="2" customFormat="1" ht="14.45" customHeight="1" x14ac:dyDescent="0.3">
      <c r="A56" s="21"/>
      <c r="B56" s="22" t="s">
        <v>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3</v>
      </c>
      <c r="AA56" s="23">
        <v>3</v>
      </c>
      <c r="AB56" s="23">
        <v>3</v>
      </c>
      <c r="AC56" s="23">
        <v>3</v>
      </c>
      <c r="AD56" s="23">
        <v>3</v>
      </c>
      <c r="AE56" s="24">
        <v>3</v>
      </c>
      <c r="AF56" s="24">
        <v>1</v>
      </c>
    </row>
    <row r="57" spans="1:32" s="2" customFormat="1" ht="14.45" customHeight="1" x14ac:dyDescent="0.3">
      <c r="A57" s="25"/>
      <c r="B57" s="26" t="s">
        <v>4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8">
        <v>0</v>
      </c>
      <c r="AF57" s="28">
        <v>0</v>
      </c>
    </row>
    <row r="58" spans="1:32" s="2" customFormat="1" ht="14.45" customHeight="1" x14ac:dyDescent="0.3">
      <c r="A58" s="21" t="s">
        <v>12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4"/>
      <c r="AF58" s="24"/>
    </row>
    <row r="59" spans="1:32" s="2" customFormat="1" ht="14.45" customHeight="1" x14ac:dyDescent="0.3">
      <c r="A59" s="25"/>
      <c r="B59" s="26" t="s">
        <v>0</v>
      </c>
      <c r="C59" s="27">
        <v>110</v>
      </c>
      <c r="D59" s="27">
        <v>110</v>
      </c>
      <c r="E59" s="27">
        <v>114</v>
      </c>
      <c r="F59" s="27">
        <v>106</v>
      </c>
      <c r="G59" s="27">
        <v>114</v>
      </c>
      <c r="H59" s="27">
        <v>121</v>
      </c>
      <c r="I59" s="27">
        <v>134</v>
      </c>
      <c r="J59" s="27">
        <v>149</v>
      </c>
      <c r="K59" s="27">
        <v>151</v>
      </c>
      <c r="L59" s="27">
        <v>141</v>
      </c>
      <c r="M59" s="27">
        <v>135</v>
      </c>
      <c r="N59" s="27">
        <v>121</v>
      </c>
      <c r="O59" s="27">
        <v>106</v>
      </c>
      <c r="P59" s="27">
        <v>97</v>
      </c>
      <c r="Q59" s="27">
        <v>76</v>
      </c>
      <c r="R59" s="27">
        <v>78</v>
      </c>
      <c r="S59" s="27">
        <v>77</v>
      </c>
      <c r="T59" s="27">
        <v>70</v>
      </c>
      <c r="U59" s="27">
        <v>62</v>
      </c>
      <c r="V59" s="27">
        <v>61</v>
      </c>
      <c r="W59" s="27">
        <v>66</v>
      </c>
      <c r="X59" s="27">
        <v>55</v>
      </c>
      <c r="Y59" s="27">
        <v>48</v>
      </c>
      <c r="Z59" s="27">
        <v>42</v>
      </c>
      <c r="AA59" s="27">
        <v>36</v>
      </c>
      <c r="AB59" s="27">
        <v>28</v>
      </c>
      <c r="AC59" s="27">
        <v>27</v>
      </c>
      <c r="AD59" s="27">
        <v>23</v>
      </c>
      <c r="AE59" s="28">
        <v>23</v>
      </c>
      <c r="AF59" s="28">
        <v>29</v>
      </c>
    </row>
    <row r="60" spans="1:32" s="2" customFormat="1" ht="14.45" customHeight="1" x14ac:dyDescent="0.3">
      <c r="A60" s="21"/>
      <c r="B60" s="22" t="s">
        <v>1</v>
      </c>
      <c r="C60" s="23">
        <v>177</v>
      </c>
      <c r="D60" s="23">
        <v>165</v>
      </c>
      <c r="E60" s="23">
        <v>183</v>
      </c>
      <c r="F60" s="23">
        <v>174</v>
      </c>
      <c r="G60" s="23">
        <v>180</v>
      </c>
      <c r="H60" s="23">
        <v>209</v>
      </c>
      <c r="I60" s="23">
        <v>256</v>
      </c>
      <c r="J60" s="23">
        <v>268</v>
      </c>
      <c r="K60" s="23">
        <v>250</v>
      </c>
      <c r="L60" s="23">
        <v>238</v>
      </c>
      <c r="M60" s="23">
        <v>238</v>
      </c>
      <c r="N60" s="23">
        <v>225</v>
      </c>
      <c r="O60" s="23">
        <v>212</v>
      </c>
      <c r="P60" s="23">
        <v>187</v>
      </c>
      <c r="Q60" s="23">
        <v>159</v>
      </c>
      <c r="R60" s="23">
        <v>151</v>
      </c>
      <c r="S60" s="23">
        <v>128</v>
      </c>
      <c r="T60" s="23">
        <v>108</v>
      </c>
      <c r="U60" s="23">
        <v>97</v>
      </c>
      <c r="V60" s="23">
        <v>103</v>
      </c>
      <c r="W60" s="23">
        <v>96</v>
      </c>
      <c r="X60" s="23">
        <v>77</v>
      </c>
      <c r="Y60" s="23">
        <v>65</v>
      </c>
      <c r="Z60" s="23">
        <v>60</v>
      </c>
      <c r="AA60" s="23">
        <v>49</v>
      </c>
      <c r="AB60" s="23">
        <v>51</v>
      </c>
      <c r="AC60" s="23">
        <v>43</v>
      </c>
      <c r="AD60" s="23">
        <v>39</v>
      </c>
      <c r="AE60" s="24">
        <v>34</v>
      </c>
      <c r="AF60" s="24">
        <v>28</v>
      </c>
    </row>
    <row r="61" spans="1:32" s="2" customFormat="1" ht="14.45" customHeight="1" x14ac:dyDescent="0.3">
      <c r="A61" s="25"/>
      <c r="B61" s="26" t="s">
        <v>2</v>
      </c>
      <c r="C61" s="27">
        <v>108</v>
      </c>
      <c r="D61" s="27">
        <v>95</v>
      </c>
      <c r="E61" s="27">
        <v>94</v>
      </c>
      <c r="F61" s="27">
        <v>83</v>
      </c>
      <c r="G61" s="27">
        <v>87</v>
      </c>
      <c r="H61" s="27">
        <v>88</v>
      </c>
      <c r="I61" s="27">
        <v>92</v>
      </c>
      <c r="J61" s="27">
        <v>123</v>
      </c>
      <c r="K61" s="27">
        <v>144</v>
      </c>
      <c r="L61" s="27">
        <v>110</v>
      </c>
      <c r="M61" s="27">
        <v>111</v>
      </c>
      <c r="N61" s="27">
        <v>116</v>
      </c>
      <c r="O61" s="27">
        <v>116</v>
      </c>
      <c r="P61" s="27">
        <v>115</v>
      </c>
      <c r="Q61" s="27">
        <v>97</v>
      </c>
      <c r="R61" s="27">
        <v>93</v>
      </c>
      <c r="S61" s="27">
        <v>77</v>
      </c>
      <c r="T61" s="27">
        <v>76</v>
      </c>
      <c r="U61" s="27">
        <v>65</v>
      </c>
      <c r="V61" s="27">
        <v>59</v>
      </c>
      <c r="W61" s="27">
        <v>57</v>
      </c>
      <c r="X61" s="27">
        <v>51</v>
      </c>
      <c r="Y61" s="27">
        <v>42</v>
      </c>
      <c r="Z61" s="27">
        <v>35</v>
      </c>
      <c r="AA61" s="27">
        <v>30</v>
      </c>
      <c r="AB61" s="27">
        <v>33</v>
      </c>
      <c r="AC61" s="27">
        <v>36</v>
      </c>
      <c r="AD61" s="27">
        <v>31</v>
      </c>
      <c r="AE61" s="28">
        <v>29</v>
      </c>
      <c r="AF61" s="28">
        <v>32</v>
      </c>
    </row>
    <row r="62" spans="1:32" s="2" customFormat="1" ht="14.45" customHeight="1" x14ac:dyDescent="0.3">
      <c r="A62" s="21"/>
      <c r="B62" s="22" t="s">
        <v>3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1</v>
      </c>
      <c r="AB62" s="23">
        <v>1</v>
      </c>
      <c r="AC62" s="23">
        <v>0</v>
      </c>
      <c r="AD62" s="23">
        <v>0</v>
      </c>
      <c r="AE62" s="24">
        <v>0</v>
      </c>
      <c r="AF62" s="24">
        <v>0</v>
      </c>
    </row>
    <row r="63" spans="1:32" s="2" customFormat="1" ht="14.45" customHeight="1" x14ac:dyDescent="0.3">
      <c r="A63" s="25"/>
      <c r="B63" s="26" t="s">
        <v>4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v>0</v>
      </c>
      <c r="AF63" s="28">
        <v>0</v>
      </c>
    </row>
    <row r="64" spans="1:32" s="2" customFormat="1" ht="14.45" customHeight="1" x14ac:dyDescent="0.3">
      <c r="A64" s="21" t="s">
        <v>13</v>
      </c>
      <c r="B64" s="2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4"/>
    </row>
    <row r="65" spans="1:32" s="2" customFormat="1" ht="14.45" customHeight="1" x14ac:dyDescent="0.3">
      <c r="A65" s="51"/>
      <c r="B65" s="26" t="s">
        <v>0</v>
      </c>
      <c r="C65" s="27">
        <v>24</v>
      </c>
      <c r="D65" s="27">
        <v>23</v>
      </c>
      <c r="E65" s="27">
        <v>19</v>
      </c>
      <c r="F65" s="27">
        <v>19</v>
      </c>
      <c r="G65" s="27">
        <v>21</v>
      </c>
      <c r="H65" s="27">
        <v>24</v>
      </c>
      <c r="I65" s="27">
        <v>24</v>
      </c>
      <c r="J65" s="27">
        <v>24</v>
      </c>
      <c r="K65" s="27">
        <v>23</v>
      </c>
      <c r="L65" s="27">
        <v>18</v>
      </c>
      <c r="M65" s="27">
        <v>11</v>
      </c>
      <c r="N65" s="27">
        <v>12</v>
      </c>
      <c r="O65" s="27">
        <v>11</v>
      </c>
      <c r="P65" s="27">
        <v>12</v>
      </c>
      <c r="Q65" s="27">
        <v>7</v>
      </c>
      <c r="R65" s="27">
        <v>11</v>
      </c>
      <c r="S65" s="27">
        <v>10</v>
      </c>
      <c r="T65" s="27">
        <v>9</v>
      </c>
      <c r="U65" s="27">
        <v>9</v>
      </c>
      <c r="V65" s="27">
        <v>9</v>
      </c>
      <c r="W65" s="27">
        <v>8</v>
      </c>
      <c r="X65" s="27">
        <v>6</v>
      </c>
      <c r="Y65" s="27">
        <v>4</v>
      </c>
      <c r="Z65" s="27">
        <v>4</v>
      </c>
      <c r="AA65" s="27">
        <v>3</v>
      </c>
      <c r="AB65" s="27">
        <v>3</v>
      </c>
      <c r="AC65" s="27">
        <v>4</v>
      </c>
      <c r="AD65" s="27">
        <v>2</v>
      </c>
      <c r="AE65" s="28">
        <v>2</v>
      </c>
      <c r="AF65" s="28">
        <v>3</v>
      </c>
    </row>
    <row r="66" spans="1:32" s="2" customFormat="1" ht="14.45" customHeight="1" x14ac:dyDescent="0.3">
      <c r="A66" s="21"/>
      <c r="B66" s="22" t="s">
        <v>1</v>
      </c>
      <c r="C66" s="23">
        <v>16</v>
      </c>
      <c r="D66" s="23">
        <v>17</v>
      </c>
      <c r="E66" s="23">
        <v>16</v>
      </c>
      <c r="F66" s="23">
        <v>13</v>
      </c>
      <c r="G66" s="23">
        <v>18</v>
      </c>
      <c r="H66" s="23">
        <v>24</v>
      </c>
      <c r="I66" s="23">
        <v>24</v>
      </c>
      <c r="J66" s="23">
        <v>27</v>
      </c>
      <c r="K66" s="23">
        <v>26</v>
      </c>
      <c r="L66" s="23">
        <v>28</v>
      </c>
      <c r="M66" s="23">
        <v>24</v>
      </c>
      <c r="N66" s="23">
        <v>27</v>
      </c>
      <c r="O66" s="23">
        <v>23</v>
      </c>
      <c r="P66" s="23">
        <v>20</v>
      </c>
      <c r="Q66" s="23">
        <v>14</v>
      </c>
      <c r="R66" s="23">
        <v>14</v>
      </c>
      <c r="S66" s="23">
        <v>10</v>
      </c>
      <c r="T66" s="23">
        <v>14</v>
      </c>
      <c r="U66" s="23">
        <v>7</v>
      </c>
      <c r="V66" s="23">
        <v>9</v>
      </c>
      <c r="W66" s="23">
        <v>9</v>
      </c>
      <c r="X66" s="23">
        <v>6</v>
      </c>
      <c r="Y66" s="23">
        <v>9</v>
      </c>
      <c r="Z66" s="23">
        <v>8</v>
      </c>
      <c r="AA66" s="23">
        <v>6</v>
      </c>
      <c r="AB66" s="23">
        <v>6</v>
      </c>
      <c r="AC66" s="23">
        <v>7</v>
      </c>
      <c r="AD66" s="23">
        <v>6</v>
      </c>
      <c r="AE66" s="24">
        <v>7</v>
      </c>
      <c r="AF66" s="24">
        <v>10</v>
      </c>
    </row>
    <row r="67" spans="1:32" s="2" customFormat="1" ht="14.45" customHeight="1" x14ac:dyDescent="0.3">
      <c r="A67" s="25"/>
      <c r="B67" s="26" t="s">
        <v>2</v>
      </c>
      <c r="C67" s="27">
        <v>27</v>
      </c>
      <c r="D67" s="27">
        <v>23</v>
      </c>
      <c r="E67" s="27">
        <v>18</v>
      </c>
      <c r="F67" s="27">
        <v>14</v>
      </c>
      <c r="G67" s="27">
        <v>13</v>
      </c>
      <c r="H67" s="27">
        <v>15</v>
      </c>
      <c r="I67" s="27">
        <v>20</v>
      </c>
      <c r="J67" s="27">
        <v>16</v>
      </c>
      <c r="K67" s="27">
        <v>24</v>
      </c>
      <c r="L67" s="27">
        <v>20</v>
      </c>
      <c r="M67" s="27">
        <v>19</v>
      </c>
      <c r="N67" s="27">
        <v>18</v>
      </c>
      <c r="O67" s="27">
        <v>20</v>
      </c>
      <c r="P67" s="27">
        <v>19</v>
      </c>
      <c r="Q67" s="27">
        <v>14</v>
      </c>
      <c r="R67" s="27">
        <v>13</v>
      </c>
      <c r="S67" s="27">
        <v>9</v>
      </c>
      <c r="T67" s="27">
        <v>8</v>
      </c>
      <c r="U67" s="27">
        <v>8</v>
      </c>
      <c r="V67" s="27">
        <v>6</v>
      </c>
      <c r="W67" s="27">
        <v>8</v>
      </c>
      <c r="X67" s="27">
        <v>8</v>
      </c>
      <c r="Y67" s="27">
        <v>10</v>
      </c>
      <c r="Z67" s="27">
        <v>7</v>
      </c>
      <c r="AA67" s="27">
        <v>11</v>
      </c>
      <c r="AB67" s="27">
        <v>9</v>
      </c>
      <c r="AC67" s="27">
        <v>8</v>
      </c>
      <c r="AD67" s="27">
        <v>6</v>
      </c>
      <c r="AE67" s="28">
        <v>7</v>
      </c>
      <c r="AF67" s="28">
        <v>9</v>
      </c>
    </row>
    <row r="68" spans="1:32" s="2" customFormat="1" ht="14.45" customHeight="1" x14ac:dyDescent="0.3">
      <c r="A68" s="21"/>
      <c r="B68" s="22" t="s">
        <v>3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1</v>
      </c>
      <c r="AA68" s="23">
        <v>0</v>
      </c>
      <c r="AB68" s="23">
        <v>0</v>
      </c>
      <c r="AC68" s="23">
        <v>0</v>
      </c>
      <c r="AD68" s="23">
        <v>0</v>
      </c>
      <c r="AE68" s="24">
        <v>0</v>
      </c>
      <c r="AF68" s="24">
        <v>0</v>
      </c>
    </row>
    <row r="69" spans="1:32" s="2" customFormat="1" ht="14.45" customHeight="1" x14ac:dyDescent="0.3">
      <c r="A69" s="25"/>
      <c r="B69" s="26" t="s">
        <v>4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v>0</v>
      </c>
      <c r="AF69" s="28">
        <v>0</v>
      </c>
    </row>
    <row r="70" spans="1:32" s="2" customFormat="1" ht="14.45" customHeight="1" x14ac:dyDescent="0.3">
      <c r="A70" s="21" t="s">
        <v>14</v>
      </c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4"/>
      <c r="AF70" s="24"/>
    </row>
    <row r="71" spans="1:32" s="2" customFormat="1" ht="14.45" customHeight="1" x14ac:dyDescent="0.3">
      <c r="A71" s="25"/>
      <c r="B71" s="26" t="s">
        <v>0</v>
      </c>
      <c r="C71" s="27">
        <v>20</v>
      </c>
      <c r="D71" s="27">
        <v>22</v>
      </c>
      <c r="E71" s="27">
        <v>27</v>
      </c>
      <c r="F71" s="27">
        <v>18</v>
      </c>
      <c r="G71" s="27">
        <v>19</v>
      </c>
      <c r="H71" s="27">
        <v>21</v>
      </c>
      <c r="I71" s="27">
        <v>28</v>
      </c>
      <c r="J71" s="27">
        <v>27</v>
      </c>
      <c r="K71" s="27">
        <v>30</v>
      </c>
      <c r="L71" s="27">
        <v>29</v>
      </c>
      <c r="M71" s="27">
        <v>25</v>
      </c>
      <c r="N71" s="27">
        <v>31</v>
      </c>
      <c r="O71" s="27">
        <v>32</v>
      </c>
      <c r="P71" s="27">
        <v>26</v>
      </c>
      <c r="Q71" s="27">
        <v>22</v>
      </c>
      <c r="R71" s="27">
        <v>24</v>
      </c>
      <c r="S71" s="27">
        <v>23</v>
      </c>
      <c r="T71" s="27">
        <v>20</v>
      </c>
      <c r="U71" s="27">
        <v>18</v>
      </c>
      <c r="V71" s="27">
        <v>15</v>
      </c>
      <c r="W71" s="27">
        <v>19</v>
      </c>
      <c r="X71" s="27">
        <v>15</v>
      </c>
      <c r="Y71" s="27">
        <v>11</v>
      </c>
      <c r="Z71" s="27">
        <v>14</v>
      </c>
      <c r="AA71" s="27">
        <v>13</v>
      </c>
      <c r="AB71" s="27">
        <v>13</v>
      </c>
      <c r="AC71" s="27">
        <v>11</v>
      </c>
      <c r="AD71" s="27">
        <v>10</v>
      </c>
      <c r="AE71" s="28">
        <v>13</v>
      </c>
      <c r="AF71" s="28">
        <v>14</v>
      </c>
    </row>
    <row r="72" spans="1:32" s="2" customFormat="1" ht="14.45" customHeight="1" x14ac:dyDescent="0.3">
      <c r="A72" s="21"/>
      <c r="B72" s="22" t="s">
        <v>1</v>
      </c>
      <c r="C72" s="23">
        <v>33</v>
      </c>
      <c r="D72" s="23">
        <v>28</v>
      </c>
      <c r="E72" s="23">
        <v>27</v>
      </c>
      <c r="F72" s="23">
        <v>23</v>
      </c>
      <c r="G72" s="23">
        <v>29</v>
      </c>
      <c r="H72" s="23">
        <v>27</v>
      </c>
      <c r="I72" s="23">
        <v>30</v>
      </c>
      <c r="J72" s="23">
        <v>39</v>
      </c>
      <c r="K72" s="23">
        <v>35</v>
      </c>
      <c r="L72" s="23">
        <v>36</v>
      </c>
      <c r="M72" s="23">
        <v>33</v>
      </c>
      <c r="N72" s="23">
        <v>30</v>
      </c>
      <c r="O72" s="23">
        <v>33</v>
      </c>
      <c r="P72" s="23">
        <v>32</v>
      </c>
      <c r="Q72" s="23">
        <v>23</v>
      </c>
      <c r="R72" s="23">
        <v>19</v>
      </c>
      <c r="S72" s="23">
        <v>18</v>
      </c>
      <c r="T72" s="23">
        <v>23</v>
      </c>
      <c r="U72" s="23">
        <v>20</v>
      </c>
      <c r="V72" s="23">
        <v>21</v>
      </c>
      <c r="W72" s="23">
        <v>24</v>
      </c>
      <c r="X72" s="23">
        <v>18</v>
      </c>
      <c r="Y72" s="23">
        <v>16</v>
      </c>
      <c r="Z72" s="23">
        <v>18</v>
      </c>
      <c r="AA72" s="23">
        <v>9</v>
      </c>
      <c r="AB72" s="23">
        <v>10</v>
      </c>
      <c r="AC72" s="23">
        <v>8</v>
      </c>
      <c r="AD72" s="23">
        <v>8</v>
      </c>
      <c r="AE72" s="24">
        <v>6</v>
      </c>
      <c r="AF72" s="24">
        <v>5</v>
      </c>
    </row>
    <row r="73" spans="1:32" s="2" customFormat="1" ht="14.45" customHeight="1" x14ac:dyDescent="0.3">
      <c r="A73" s="25"/>
      <c r="B73" s="26" t="s">
        <v>2</v>
      </c>
      <c r="C73" s="27">
        <v>24</v>
      </c>
      <c r="D73" s="27">
        <v>22</v>
      </c>
      <c r="E73" s="27">
        <v>25</v>
      </c>
      <c r="F73" s="27">
        <v>24</v>
      </c>
      <c r="G73" s="27">
        <v>28</v>
      </c>
      <c r="H73" s="27">
        <v>29</v>
      </c>
      <c r="I73" s="27">
        <v>31</v>
      </c>
      <c r="J73" s="27">
        <v>42</v>
      </c>
      <c r="K73" s="27">
        <v>37</v>
      </c>
      <c r="L73" s="27">
        <v>40</v>
      </c>
      <c r="M73" s="27">
        <v>37</v>
      </c>
      <c r="N73" s="27">
        <v>36</v>
      </c>
      <c r="O73" s="27">
        <v>32</v>
      </c>
      <c r="P73" s="27">
        <v>33</v>
      </c>
      <c r="Q73" s="27">
        <v>27</v>
      </c>
      <c r="R73" s="27">
        <v>19</v>
      </c>
      <c r="S73" s="27">
        <v>20</v>
      </c>
      <c r="T73" s="27">
        <v>17</v>
      </c>
      <c r="U73" s="27">
        <v>14</v>
      </c>
      <c r="V73" s="27">
        <v>17</v>
      </c>
      <c r="W73" s="27">
        <v>21</v>
      </c>
      <c r="X73" s="27">
        <v>18</v>
      </c>
      <c r="Y73" s="27">
        <v>19</v>
      </c>
      <c r="Z73" s="27">
        <v>12</v>
      </c>
      <c r="AA73" s="27">
        <v>13</v>
      </c>
      <c r="AB73" s="27">
        <v>12</v>
      </c>
      <c r="AC73" s="27">
        <v>12</v>
      </c>
      <c r="AD73" s="27">
        <v>16</v>
      </c>
      <c r="AE73" s="28">
        <v>11</v>
      </c>
      <c r="AF73" s="28">
        <v>14</v>
      </c>
    </row>
    <row r="74" spans="1:32" s="2" customFormat="1" ht="14.45" customHeight="1" x14ac:dyDescent="0.3">
      <c r="A74" s="21"/>
      <c r="B74" s="22" t="s">
        <v>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36</v>
      </c>
      <c r="AA74" s="23">
        <v>30</v>
      </c>
      <c r="AB74" s="23">
        <v>27</v>
      </c>
      <c r="AC74" s="23">
        <v>27</v>
      </c>
      <c r="AD74" s="23">
        <v>25</v>
      </c>
      <c r="AE74" s="24">
        <v>25</v>
      </c>
      <c r="AF74" s="24">
        <v>4</v>
      </c>
    </row>
    <row r="75" spans="1:32" s="2" customFormat="1" ht="14.45" customHeight="1" x14ac:dyDescent="0.3">
      <c r="A75" s="25"/>
      <c r="B75" s="26" t="s">
        <v>4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v>0</v>
      </c>
      <c r="AF75" s="28">
        <v>0</v>
      </c>
    </row>
    <row r="76" spans="1:32" s="2" customFormat="1" ht="14.45" customHeight="1" x14ac:dyDescent="0.3">
      <c r="A76" s="21" t="s">
        <v>15</v>
      </c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4"/>
      <c r="AF76" s="24"/>
    </row>
    <row r="77" spans="1:32" s="2" customFormat="1" ht="14.45" customHeight="1" x14ac:dyDescent="0.3">
      <c r="A77" s="25"/>
      <c r="B77" s="26" t="s">
        <v>0</v>
      </c>
      <c r="C77" s="27">
        <v>0</v>
      </c>
      <c r="D77" s="27">
        <v>0</v>
      </c>
      <c r="E77" s="27">
        <v>0</v>
      </c>
      <c r="F77" s="27">
        <v>1</v>
      </c>
      <c r="G77" s="27">
        <v>2</v>
      </c>
      <c r="H77" s="27">
        <v>3</v>
      </c>
      <c r="I77" s="27">
        <v>2</v>
      </c>
      <c r="J77" s="27">
        <v>2</v>
      </c>
      <c r="K77" s="27">
        <v>4</v>
      </c>
      <c r="L77" s="27">
        <v>3</v>
      </c>
      <c r="M77" s="27">
        <v>1</v>
      </c>
      <c r="N77" s="27">
        <v>3</v>
      </c>
      <c r="O77" s="27">
        <v>4</v>
      </c>
      <c r="P77" s="27">
        <v>4</v>
      </c>
      <c r="Q77" s="27">
        <v>3</v>
      </c>
      <c r="R77" s="27">
        <v>3</v>
      </c>
      <c r="S77" s="27">
        <v>3</v>
      </c>
      <c r="T77" s="27">
        <v>3</v>
      </c>
      <c r="U77" s="27">
        <v>3</v>
      </c>
      <c r="V77" s="27">
        <v>3</v>
      </c>
      <c r="W77" s="27">
        <v>2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v>0</v>
      </c>
      <c r="AF77" s="28">
        <v>0</v>
      </c>
    </row>
    <row r="78" spans="1:32" s="2" customFormat="1" ht="14.45" customHeight="1" x14ac:dyDescent="0.3">
      <c r="A78" s="21"/>
      <c r="B78" s="22" t="s">
        <v>1</v>
      </c>
      <c r="C78" s="23">
        <v>0</v>
      </c>
      <c r="D78" s="23">
        <v>0</v>
      </c>
      <c r="E78" s="23">
        <v>1</v>
      </c>
      <c r="F78" s="23">
        <v>0</v>
      </c>
      <c r="G78" s="23">
        <v>1</v>
      </c>
      <c r="H78" s="23">
        <v>1</v>
      </c>
      <c r="I78" s="23">
        <v>2</v>
      </c>
      <c r="J78" s="23">
        <v>4</v>
      </c>
      <c r="K78" s="23">
        <v>5</v>
      </c>
      <c r="L78" s="23">
        <v>2</v>
      </c>
      <c r="M78" s="23">
        <v>2</v>
      </c>
      <c r="N78" s="23">
        <v>2</v>
      </c>
      <c r="O78" s="23">
        <v>1</v>
      </c>
      <c r="P78" s="23">
        <v>2</v>
      </c>
      <c r="Q78" s="23">
        <v>1</v>
      </c>
      <c r="R78" s="23">
        <v>0</v>
      </c>
      <c r="S78" s="23">
        <v>1</v>
      </c>
      <c r="T78" s="23">
        <v>1</v>
      </c>
      <c r="U78" s="23">
        <v>0</v>
      </c>
      <c r="V78" s="23">
        <v>0</v>
      </c>
      <c r="W78" s="23">
        <v>2</v>
      </c>
      <c r="X78" s="23">
        <v>2</v>
      </c>
      <c r="Y78" s="23">
        <v>2</v>
      </c>
      <c r="Z78" s="23">
        <v>2</v>
      </c>
      <c r="AA78" s="23">
        <v>2</v>
      </c>
      <c r="AB78" s="23">
        <v>2</v>
      </c>
      <c r="AC78" s="23">
        <v>0</v>
      </c>
      <c r="AD78" s="23">
        <v>0</v>
      </c>
      <c r="AE78" s="24">
        <v>2</v>
      </c>
      <c r="AF78" s="24">
        <v>2</v>
      </c>
    </row>
    <row r="79" spans="1:32" s="2" customFormat="1" ht="14.45" customHeight="1" x14ac:dyDescent="0.3">
      <c r="A79" s="25"/>
      <c r="B79" s="26" t="s">
        <v>2</v>
      </c>
      <c r="C79" s="27">
        <v>1</v>
      </c>
      <c r="D79" s="27">
        <v>1</v>
      </c>
      <c r="E79" s="27">
        <v>0</v>
      </c>
      <c r="F79" s="27">
        <v>0</v>
      </c>
      <c r="G79" s="27">
        <v>0</v>
      </c>
      <c r="H79" s="27">
        <v>2</v>
      </c>
      <c r="I79" s="27">
        <v>2</v>
      </c>
      <c r="J79" s="27">
        <v>2</v>
      </c>
      <c r="K79" s="27">
        <v>3</v>
      </c>
      <c r="L79" s="27">
        <v>2</v>
      </c>
      <c r="M79" s="27">
        <v>2</v>
      </c>
      <c r="N79" s="27">
        <v>2</v>
      </c>
      <c r="O79" s="27">
        <v>2</v>
      </c>
      <c r="P79" s="27">
        <v>2</v>
      </c>
      <c r="Q79" s="27">
        <v>1</v>
      </c>
      <c r="R79" s="27">
        <v>1</v>
      </c>
      <c r="S79" s="27">
        <v>1</v>
      </c>
      <c r="T79" s="27">
        <v>2</v>
      </c>
      <c r="U79" s="27">
        <v>1</v>
      </c>
      <c r="V79" s="27">
        <v>1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3</v>
      </c>
      <c r="AD79" s="27">
        <v>0</v>
      </c>
      <c r="AE79" s="28">
        <v>0</v>
      </c>
      <c r="AF79" s="28">
        <v>1</v>
      </c>
    </row>
    <row r="80" spans="1:32" s="2" customFormat="1" ht="14.45" customHeight="1" x14ac:dyDescent="0.3">
      <c r="A80" s="21"/>
      <c r="B80" s="22" t="s">
        <v>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4">
        <v>0</v>
      </c>
      <c r="AF80" s="24">
        <v>0</v>
      </c>
    </row>
    <row r="81" spans="1:32" s="2" customFormat="1" ht="14.45" customHeight="1" x14ac:dyDescent="0.3">
      <c r="A81" s="25"/>
      <c r="B81" s="26" t="s">
        <v>4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8">
        <v>0</v>
      </c>
      <c r="AF81" s="28">
        <v>0</v>
      </c>
    </row>
    <row r="82" spans="1:32" s="2" customFormat="1" ht="14.45" customHeight="1" x14ac:dyDescent="0.3">
      <c r="A82" s="64" t="s">
        <v>30</v>
      </c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7"/>
      <c r="AF82" s="67"/>
    </row>
    <row r="83" spans="1:32" s="2" customFormat="1" ht="14.45" customHeight="1" x14ac:dyDescent="0.3">
      <c r="A83" s="25"/>
      <c r="B83" s="30" t="s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83</v>
      </c>
      <c r="AA83" s="27">
        <v>66</v>
      </c>
      <c r="AB83" s="27">
        <v>60</v>
      </c>
      <c r="AC83" s="27">
        <v>50</v>
      </c>
      <c r="AD83" s="27">
        <v>39</v>
      </c>
      <c r="AE83" s="28">
        <v>43</v>
      </c>
      <c r="AF83" s="28">
        <v>13</v>
      </c>
    </row>
    <row r="84" spans="1:32" s="2" customFormat="1" ht="14.45" customHeight="1" x14ac:dyDescent="0.3">
      <c r="A84" s="64"/>
      <c r="B84" s="68" t="s">
        <v>1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116</v>
      </c>
      <c r="AA84" s="66">
        <v>91</v>
      </c>
      <c r="AB84" s="66">
        <v>72</v>
      </c>
      <c r="AC84" s="66">
        <v>54</v>
      </c>
      <c r="AD84" s="66">
        <v>57</v>
      </c>
      <c r="AE84" s="67">
        <v>51</v>
      </c>
      <c r="AF84" s="67">
        <v>18</v>
      </c>
    </row>
    <row r="85" spans="1:32" s="2" customFormat="1" ht="14.45" customHeight="1" x14ac:dyDescent="0.3">
      <c r="A85" s="25"/>
      <c r="B85" s="30" t="s">
        <v>2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43</v>
      </c>
      <c r="AA85" s="27">
        <v>42</v>
      </c>
      <c r="AB85" s="27">
        <v>48</v>
      </c>
      <c r="AC85" s="27">
        <v>38</v>
      </c>
      <c r="AD85" s="27">
        <v>28</v>
      </c>
      <c r="AE85" s="28">
        <v>27</v>
      </c>
      <c r="AF85" s="28">
        <v>10</v>
      </c>
    </row>
    <row r="86" spans="1:32" s="2" customFormat="1" ht="14.45" customHeight="1" x14ac:dyDescent="0.3">
      <c r="A86" s="64"/>
      <c r="B86" s="68" t="s">
        <v>3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4</v>
      </c>
      <c r="AA86" s="66">
        <v>3</v>
      </c>
      <c r="AB86" s="66">
        <v>3</v>
      </c>
      <c r="AC86" s="66">
        <v>0</v>
      </c>
      <c r="AD86" s="66">
        <v>0</v>
      </c>
      <c r="AE86" s="67">
        <v>0</v>
      </c>
      <c r="AF86" s="67">
        <v>0</v>
      </c>
    </row>
    <row r="87" spans="1:32" s="2" customFormat="1" ht="14.45" customHeight="1" x14ac:dyDescent="0.3">
      <c r="A87" s="25"/>
      <c r="B87" s="30" t="s">
        <v>4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8">
        <v>0</v>
      </c>
      <c r="AF87" s="28">
        <v>0</v>
      </c>
    </row>
    <row r="88" spans="1:32" s="2" customFormat="1" ht="14.45" customHeight="1" x14ac:dyDescent="0.3">
      <c r="A88" s="21" t="s">
        <v>16</v>
      </c>
      <c r="B88" s="22"/>
      <c r="C88" s="23">
        <f>C23+C29+C35+C41+C47+C53+C59+C65+C71+C77</f>
        <v>1930</v>
      </c>
      <c r="D88" s="23">
        <f t="shared" ref="D88:Y92" si="6">D23+D29+D35+D41+D47+D53+D59+D65+D71+D77</f>
        <v>1961</v>
      </c>
      <c r="E88" s="23">
        <f t="shared" si="6"/>
        <v>2087</v>
      </c>
      <c r="F88" s="23">
        <f t="shared" si="6"/>
        <v>1787</v>
      </c>
      <c r="G88" s="23">
        <f t="shared" si="6"/>
        <v>2059</v>
      </c>
      <c r="H88" s="23">
        <f t="shared" si="6"/>
        <v>2421</v>
      </c>
      <c r="I88" s="23">
        <f t="shared" si="6"/>
        <v>2716</v>
      </c>
      <c r="J88" s="23">
        <f t="shared" si="6"/>
        <v>2992</v>
      </c>
      <c r="K88" s="23">
        <f t="shared" si="6"/>
        <v>3200</v>
      </c>
      <c r="L88" s="23">
        <f t="shared" si="6"/>
        <v>3235</v>
      </c>
      <c r="M88" s="23">
        <f t="shared" si="6"/>
        <v>3139</v>
      </c>
      <c r="N88" s="23">
        <f t="shared" si="6"/>
        <v>3190</v>
      </c>
      <c r="O88" s="23">
        <f t="shared" si="6"/>
        <v>3123</v>
      </c>
      <c r="P88" s="23">
        <f t="shared" si="6"/>
        <v>3025</v>
      </c>
      <c r="Q88" s="23">
        <f t="shared" si="6"/>
        <v>2660</v>
      </c>
      <c r="R88" s="23">
        <f t="shared" si="6"/>
        <v>2833</v>
      </c>
      <c r="S88" s="23">
        <f t="shared" si="6"/>
        <v>3072</v>
      </c>
      <c r="T88" s="23">
        <f t="shared" si="6"/>
        <v>3067</v>
      </c>
      <c r="U88" s="23">
        <f t="shared" si="6"/>
        <v>3204</v>
      </c>
      <c r="V88" s="23">
        <f t="shared" si="6"/>
        <v>3219</v>
      </c>
      <c r="W88" s="23">
        <f t="shared" si="6"/>
        <v>3471</v>
      </c>
      <c r="X88" s="23">
        <f t="shared" si="6"/>
        <v>3543</v>
      </c>
      <c r="Y88" s="23">
        <f t="shared" si="6"/>
        <v>3603</v>
      </c>
      <c r="Z88" s="23">
        <f t="shared" ref="Z88:AA92" si="7">SUM(Z23,Z29,Z35,Z41,Z47,Z53,Z59,Z65,Z71,Z77,Z83)</f>
        <v>3729</v>
      </c>
      <c r="AA88" s="23">
        <f t="shared" si="7"/>
        <v>3666</v>
      </c>
      <c r="AB88" s="23">
        <f t="shared" ref="AB88" si="8">SUM(AB23,AB29,AB35,AB41,AB47,AB53,AB59,AB65,AB71,AB77,AB83)</f>
        <v>3709</v>
      </c>
      <c r="AC88" s="23">
        <f t="shared" ref="AC88:AD92" si="9">SUM(AC23,AC29,AC35,AC41,AC47,AC53,AC59,AC65,AC71,AC77,AC83)</f>
        <v>3763</v>
      </c>
      <c r="AD88" s="23">
        <f t="shared" si="9"/>
        <v>3845</v>
      </c>
      <c r="AE88" s="24">
        <f t="shared" ref="AE88:AF88" si="10">SUM(AE23,AE29,AE35,AE41,AE47,AE53,AE59,AE65,AE71,AE77,AE83)</f>
        <v>4017</v>
      </c>
      <c r="AF88" s="24">
        <f t="shared" si="10"/>
        <v>4317</v>
      </c>
    </row>
    <row r="89" spans="1:32" s="2" customFormat="1" ht="14.45" customHeight="1" x14ac:dyDescent="0.3">
      <c r="A89" s="25" t="s">
        <v>17</v>
      </c>
      <c r="B89" s="26"/>
      <c r="C89" s="27">
        <f t="shared" ref="C89:R92" si="11">C24+C30+C36+C42+C48+C54+C60+C66+C72+C78</f>
        <v>3195</v>
      </c>
      <c r="D89" s="27">
        <f t="shared" si="11"/>
        <v>2927</v>
      </c>
      <c r="E89" s="27">
        <f t="shared" si="11"/>
        <v>3098</v>
      </c>
      <c r="F89" s="27">
        <f t="shared" si="11"/>
        <v>2921</v>
      </c>
      <c r="G89" s="27">
        <f t="shared" si="11"/>
        <v>3273</v>
      </c>
      <c r="H89" s="27">
        <f t="shared" si="11"/>
        <v>4128</v>
      </c>
      <c r="I89" s="27">
        <f t="shared" si="11"/>
        <v>4854</v>
      </c>
      <c r="J89" s="27">
        <f t="shared" si="11"/>
        <v>5267</v>
      </c>
      <c r="K89" s="27">
        <f t="shared" si="11"/>
        <v>5244</v>
      </c>
      <c r="L89" s="27">
        <f t="shared" si="11"/>
        <v>5431</v>
      </c>
      <c r="M89" s="27">
        <f t="shared" si="11"/>
        <v>5393</v>
      </c>
      <c r="N89" s="27">
        <f t="shared" si="11"/>
        <v>5496</v>
      </c>
      <c r="O89" s="27">
        <f t="shared" si="11"/>
        <v>5377</v>
      </c>
      <c r="P89" s="27">
        <f t="shared" si="11"/>
        <v>5178</v>
      </c>
      <c r="Q89" s="27">
        <f t="shared" si="11"/>
        <v>4935</v>
      </c>
      <c r="R89" s="27">
        <f t="shared" si="11"/>
        <v>5047</v>
      </c>
      <c r="S89" s="27">
        <f t="shared" si="6"/>
        <v>5054</v>
      </c>
      <c r="T89" s="27">
        <f t="shared" si="6"/>
        <v>5089</v>
      </c>
      <c r="U89" s="27">
        <f t="shared" si="6"/>
        <v>5437</v>
      </c>
      <c r="V89" s="27">
        <f t="shared" si="6"/>
        <v>5663</v>
      </c>
      <c r="W89" s="27">
        <f t="shared" si="6"/>
        <v>5889</v>
      </c>
      <c r="X89" s="27">
        <f t="shared" si="6"/>
        <v>6057</v>
      </c>
      <c r="Y89" s="27">
        <f t="shared" si="6"/>
        <v>5881</v>
      </c>
      <c r="Z89" s="27">
        <f t="shared" si="7"/>
        <v>5627</v>
      </c>
      <c r="AA89" s="27">
        <f t="shared" si="7"/>
        <v>5151</v>
      </c>
      <c r="AB89" s="27">
        <f t="shared" ref="AB89" si="12">SUM(AB24,AB30,AB36,AB42,AB48,AB54,AB60,AB66,AB72,AB78,AB84)</f>
        <v>4825</v>
      </c>
      <c r="AC89" s="27">
        <f t="shared" si="9"/>
        <v>4594</v>
      </c>
      <c r="AD89" s="27">
        <f t="shared" si="9"/>
        <v>4370</v>
      </c>
      <c r="AE89" s="28">
        <f t="shared" ref="AE89:AF89" si="13">SUM(AE24,AE30,AE36,AE42,AE48,AE54,AE60,AE66,AE72,AE78,AE84)</f>
        <v>4137</v>
      </c>
      <c r="AF89" s="28">
        <f t="shared" si="13"/>
        <v>4705</v>
      </c>
    </row>
    <row r="90" spans="1:32" s="2" customFormat="1" ht="14.45" customHeight="1" x14ac:dyDescent="0.3">
      <c r="A90" s="21" t="s">
        <v>18</v>
      </c>
      <c r="B90" s="22"/>
      <c r="C90" s="23">
        <f t="shared" si="11"/>
        <v>1649</v>
      </c>
      <c r="D90" s="23">
        <f t="shared" si="6"/>
        <v>1500</v>
      </c>
      <c r="E90" s="23">
        <f t="shared" si="6"/>
        <v>1602</v>
      </c>
      <c r="F90" s="23">
        <f t="shared" si="6"/>
        <v>1477</v>
      </c>
      <c r="G90" s="23">
        <f t="shared" si="6"/>
        <v>1680</v>
      </c>
      <c r="H90" s="23">
        <f t="shared" si="6"/>
        <v>1903</v>
      </c>
      <c r="I90" s="23">
        <f t="shared" si="6"/>
        <v>2040</v>
      </c>
      <c r="J90" s="23">
        <f t="shared" si="6"/>
        <v>2427</v>
      </c>
      <c r="K90" s="23">
        <f t="shared" si="6"/>
        <v>2760</v>
      </c>
      <c r="L90" s="23">
        <f t="shared" si="6"/>
        <v>2688</v>
      </c>
      <c r="M90" s="23">
        <f t="shared" si="6"/>
        <v>2796</v>
      </c>
      <c r="N90" s="23">
        <f t="shared" si="6"/>
        <v>2910</v>
      </c>
      <c r="O90" s="23">
        <f t="shared" si="6"/>
        <v>2983</v>
      </c>
      <c r="P90" s="23">
        <f t="shared" si="6"/>
        <v>3037</v>
      </c>
      <c r="Q90" s="23">
        <f t="shared" si="6"/>
        <v>3061</v>
      </c>
      <c r="R90" s="23">
        <f t="shared" si="6"/>
        <v>2948</v>
      </c>
      <c r="S90" s="23">
        <f t="shared" si="6"/>
        <v>2859</v>
      </c>
      <c r="T90" s="23">
        <f t="shared" si="6"/>
        <v>2833</v>
      </c>
      <c r="U90" s="23">
        <f t="shared" si="6"/>
        <v>2851</v>
      </c>
      <c r="V90" s="23">
        <f t="shared" si="6"/>
        <v>2821</v>
      </c>
      <c r="W90" s="23">
        <f t="shared" si="6"/>
        <v>2996</v>
      </c>
      <c r="X90" s="23">
        <f t="shared" si="6"/>
        <v>3099</v>
      </c>
      <c r="Y90" s="23">
        <f t="shared" si="6"/>
        <v>3205</v>
      </c>
      <c r="Z90" s="23">
        <f t="shared" si="7"/>
        <v>3123</v>
      </c>
      <c r="AA90" s="23">
        <f t="shared" si="7"/>
        <v>3127</v>
      </c>
      <c r="AB90" s="23">
        <f t="shared" ref="AB90" si="14">SUM(AB25,AB31,AB37,AB43,AB49,AB55,AB61,AB67,AB73,AB79,AB85)</f>
        <v>3239</v>
      </c>
      <c r="AC90" s="23">
        <f t="shared" si="9"/>
        <v>3330</v>
      </c>
      <c r="AD90" s="23">
        <f t="shared" si="9"/>
        <v>3324</v>
      </c>
      <c r="AE90" s="24">
        <f t="shared" ref="AE90:AF90" si="15">SUM(AE25,AE31,AE37,AE43,AE49,AE55,AE61,AE67,AE73,AE79,AE85)</f>
        <v>3330</v>
      </c>
      <c r="AF90" s="24">
        <f t="shared" si="15"/>
        <v>3611</v>
      </c>
    </row>
    <row r="91" spans="1:32" s="2" customFormat="1" ht="14.45" customHeight="1" x14ac:dyDescent="0.3">
      <c r="A91" s="25" t="s">
        <v>19</v>
      </c>
      <c r="B91" s="26"/>
      <c r="C91" s="27">
        <f t="shared" si="11"/>
        <v>0</v>
      </c>
      <c r="D91" s="27">
        <f t="shared" si="6"/>
        <v>0</v>
      </c>
      <c r="E91" s="27">
        <f t="shared" si="6"/>
        <v>0</v>
      </c>
      <c r="F91" s="27">
        <f t="shared" si="6"/>
        <v>0</v>
      </c>
      <c r="G91" s="27">
        <f t="shared" si="6"/>
        <v>0</v>
      </c>
      <c r="H91" s="27">
        <f t="shared" si="6"/>
        <v>0</v>
      </c>
      <c r="I91" s="27">
        <f t="shared" si="6"/>
        <v>0</v>
      </c>
      <c r="J91" s="27">
        <f t="shared" si="6"/>
        <v>0</v>
      </c>
      <c r="K91" s="27">
        <f t="shared" si="6"/>
        <v>0</v>
      </c>
      <c r="L91" s="27">
        <f t="shared" si="6"/>
        <v>0</v>
      </c>
      <c r="M91" s="27">
        <f t="shared" si="6"/>
        <v>0</v>
      </c>
      <c r="N91" s="27">
        <f t="shared" si="6"/>
        <v>0</v>
      </c>
      <c r="O91" s="27">
        <f t="shared" si="6"/>
        <v>0</v>
      </c>
      <c r="P91" s="27">
        <f t="shared" si="6"/>
        <v>0</v>
      </c>
      <c r="Q91" s="27">
        <f t="shared" si="6"/>
        <v>0</v>
      </c>
      <c r="R91" s="27">
        <f t="shared" si="6"/>
        <v>0</v>
      </c>
      <c r="S91" s="27">
        <f t="shared" si="6"/>
        <v>0</v>
      </c>
      <c r="T91" s="27">
        <f t="shared" si="6"/>
        <v>0</v>
      </c>
      <c r="U91" s="27">
        <f t="shared" si="6"/>
        <v>0</v>
      </c>
      <c r="V91" s="27">
        <f t="shared" si="6"/>
        <v>0</v>
      </c>
      <c r="W91" s="27">
        <f t="shared" si="6"/>
        <v>177</v>
      </c>
      <c r="X91" s="27">
        <f t="shared" si="6"/>
        <v>147</v>
      </c>
      <c r="Y91" s="27">
        <f t="shared" si="6"/>
        <v>120</v>
      </c>
      <c r="Z91" s="27">
        <f t="shared" si="7"/>
        <v>258</v>
      </c>
      <c r="AA91" s="27">
        <f t="shared" si="7"/>
        <v>371</v>
      </c>
      <c r="AB91" s="27">
        <f t="shared" ref="AB91" si="16">SUM(AB26,AB32,AB38,AB44,AB50,AB56,AB62,AB68,AB74,AB80,AB86)</f>
        <v>355</v>
      </c>
      <c r="AC91" s="27">
        <f t="shared" si="9"/>
        <v>231</v>
      </c>
      <c r="AD91" s="27">
        <f t="shared" si="9"/>
        <v>214</v>
      </c>
      <c r="AE91" s="28">
        <f t="shared" ref="AE91:AF91" si="17">SUM(AE26,AE32,AE38,AE44,AE50,AE56,AE62,AE68,AE74,AE80,AE86)</f>
        <v>212</v>
      </c>
      <c r="AF91" s="28">
        <f t="shared" si="17"/>
        <v>322</v>
      </c>
    </row>
    <row r="92" spans="1:32" s="2" customFormat="1" ht="14.45" customHeight="1" x14ac:dyDescent="0.3">
      <c r="A92" s="21" t="s">
        <v>20</v>
      </c>
      <c r="B92" s="22"/>
      <c r="C92" s="23">
        <f t="shared" si="11"/>
        <v>0</v>
      </c>
      <c r="D92" s="23">
        <f t="shared" si="6"/>
        <v>0</v>
      </c>
      <c r="E92" s="23">
        <f t="shared" si="6"/>
        <v>0</v>
      </c>
      <c r="F92" s="23">
        <f t="shared" si="6"/>
        <v>0</v>
      </c>
      <c r="G92" s="23">
        <f t="shared" si="6"/>
        <v>0</v>
      </c>
      <c r="H92" s="23">
        <f t="shared" si="6"/>
        <v>0</v>
      </c>
      <c r="I92" s="23">
        <f t="shared" si="6"/>
        <v>0</v>
      </c>
      <c r="J92" s="23">
        <f t="shared" si="6"/>
        <v>0</v>
      </c>
      <c r="K92" s="23">
        <f t="shared" si="6"/>
        <v>0</v>
      </c>
      <c r="L92" s="23">
        <f t="shared" si="6"/>
        <v>0</v>
      </c>
      <c r="M92" s="23">
        <f t="shared" si="6"/>
        <v>0</v>
      </c>
      <c r="N92" s="23">
        <f t="shared" si="6"/>
        <v>0</v>
      </c>
      <c r="O92" s="23">
        <f t="shared" si="6"/>
        <v>0</v>
      </c>
      <c r="P92" s="23">
        <f t="shared" si="6"/>
        <v>0</v>
      </c>
      <c r="Q92" s="23">
        <f t="shared" si="6"/>
        <v>13</v>
      </c>
      <c r="R92" s="23">
        <f t="shared" si="6"/>
        <v>0</v>
      </c>
      <c r="S92" s="23">
        <f t="shared" si="6"/>
        <v>0</v>
      </c>
      <c r="T92" s="23">
        <f t="shared" si="6"/>
        <v>0</v>
      </c>
      <c r="U92" s="23">
        <f t="shared" si="6"/>
        <v>0</v>
      </c>
      <c r="V92" s="23">
        <f t="shared" si="6"/>
        <v>0</v>
      </c>
      <c r="W92" s="23">
        <f t="shared" si="6"/>
        <v>0</v>
      </c>
      <c r="X92" s="23">
        <f t="shared" si="6"/>
        <v>0</v>
      </c>
      <c r="Y92" s="23">
        <f t="shared" si="6"/>
        <v>0</v>
      </c>
      <c r="Z92" s="23">
        <f t="shared" si="7"/>
        <v>0</v>
      </c>
      <c r="AA92" s="23">
        <f t="shared" si="7"/>
        <v>0</v>
      </c>
      <c r="AB92" s="23">
        <f t="shared" ref="AB92" si="18">SUM(AB27,AB33,AB39,AB45,AB51,AB57,AB63,AB69,AB75,AB81,AB87)</f>
        <v>0</v>
      </c>
      <c r="AC92" s="23">
        <f t="shared" si="9"/>
        <v>0</v>
      </c>
      <c r="AD92" s="23">
        <f t="shared" si="9"/>
        <v>0</v>
      </c>
      <c r="AE92" s="24">
        <f t="shared" ref="AE92:AF92" si="19">SUM(AE27,AE33,AE39,AE45,AE51,AE57,AE63,AE69,AE75,AE81,AE87)</f>
        <v>0</v>
      </c>
      <c r="AF92" s="24">
        <f t="shared" si="19"/>
        <v>0</v>
      </c>
    </row>
    <row r="93" spans="1:32" s="3" customFormat="1" ht="14.45" customHeight="1" x14ac:dyDescent="0.3">
      <c r="A93" s="25" t="s">
        <v>21</v>
      </c>
      <c r="B93" s="30"/>
      <c r="C93" s="31">
        <f>SUM(C88:C92)</f>
        <v>6774</v>
      </c>
      <c r="D93" s="31">
        <f t="shared" ref="D93:Y93" si="20">SUM(D88:D92)</f>
        <v>6388</v>
      </c>
      <c r="E93" s="31">
        <f t="shared" si="20"/>
        <v>6787</v>
      </c>
      <c r="F93" s="31">
        <f t="shared" si="20"/>
        <v>6185</v>
      </c>
      <c r="G93" s="31">
        <f t="shared" si="20"/>
        <v>7012</v>
      </c>
      <c r="H93" s="31">
        <f t="shared" si="20"/>
        <v>8452</v>
      </c>
      <c r="I93" s="31">
        <f t="shared" si="20"/>
        <v>9610</v>
      </c>
      <c r="J93" s="31">
        <f t="shared" si="20"/>
        <v>10686</v>
      </c>
      <c r="K93" s="31">
        <f t="shared" si="20"/>
        <v>11204</v>
      </c>
      <c r="L93" s="31">
        <f t="shared" si="20"/>
        <v>11354</v>
      </c>
      <c r="M93" s="31">
        <f t="shared" si="20"/>
        <v>11328</v>
      </c>
      <c r="N93" s="31">
        <f t="shared" si="20"/>
        <v>11596</v>
      </c>
      <c r="O93" s="31">
        <f t="shared" si="20"/>
        <v>11483</v>
      </c>
      <c r="P93" s="31">
        <f t="shared" si="20"/>
        <v>11240</v>
      </c>
      <c r="Q93" s="31">
        <f t="shared" si="20"/>
        <v>10669</v>
      </c>
      <c r="R93" s="31">
        <f t="shared" si="20"/>
        <v>10828</v>
      </c>
      <c r="S93" s="31">
        <f t="shared" si="20"/>
        <v>10985</v>
      </c>
      <c r="T93" s="31">
        <f t="shared" si="20"/>
        <v>10989</v>
      </c>
      <c r="U93" s="31">
        <f t="shared" si="20"/>
        <v>11492</v>
      </c>
      <c r="V93" s="31">
        <f t="shared" si="20"/>
        <v>11703</v>
      </c>
      <c r="W93" s="31">
        <f t="shared" si="20"/>
        <v>12533</v>
      </c>
      <c r="X93" s="31">
        <f t="shared" si="20"/>
        <v>12846</v>
      </c>
      <c r="Y93" s="31">
        <f t="shared" si="20"/>
        <v>12809</v>
      </c>
      <c r="Z93" s="31">
        <f t="shared" ref="Z93:AE93" si="21">SUM(Z88:Z92)</f>
        <v>12737</v>
      </c>
      <c r="AA93" s="31">
        <f t="shared" si="21"/>
        <v>12315</v>
      </c>
      <c r="AB93" s="31">
        <f t="shared" si="21"/>
        <v>12128</v>
      </c>
      <c r="AC93" s="31">
        <f t="shared" si="21"/>
        <v>11918</v>
      </c>
      <c r="AD93" s="31">
        <f t="shared" si="21"/>
        <v>11753</v>
      </c>
      <c r="AE93" s="38">
        <f t="shared" si="21"/>
        <v>11696</v>
      </c>
      <c r="AF93" s="38">
        <f t="shared" ref="AF93" si="22">SUM(AF88:AF92)</f>
        <v>12955</v>
      </c>
    </row>
    <row r="94" spans="1:32" s="3" customFormat="1" ht="14.45" customHeight="1" x14ac:dyDescent="0.3">
      <c r="A94" s="73" t="s">
        <v>110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</row>
    <row r="95" spans="1:32" s="1" customFormat="1" ht="14.45" customHeight="1" x14ac:dyDescent="0.1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</row>
    <row r="96" spans="1:32" s="2" customFormat="1" ht="14.45" customHeight="1" x14ac:dyDescent="0.3">
      <c r="A96" s="34" t="s">
        <v>6</v>
      </c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7"/>
      <c r="AF96" s="37"/>
    </row>
    <row r="97" spans="1:32" s="2" customFormat="1" ht="14.45" customHeight="1" x14ac:dyDescent="0.3">
      <c r="A97" s="25"/>
      <c r="B97" s="26" t="s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1</v>
      </c>
      <c r="Q97" s="27">
        <v>0</v>
      </c>
      <c r="R97" s="27">
        <v>0</v>
      </c>
      <c r="S97" s="27">
        <v>0</v>
      </c>
      <c r="T97" s="27">
        <v>0</v>
      </c>
      <c r="U97" s="27">
        <v>2</v>
      </c>
      <c r="V97" s="27">
        <v>2</v>
      </c>
      <c r="W97" s="27">
        <v>2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v>0</v>
      </c>
      <c r="AF97" s="28">
        <v>0</v>
      </c>
    </row>
    <row r="98" spans="1:32" s="2" customFormat="1" ht="14.45" customHeight="1" x14ac:dyDescent="0.3">
      <c r="A98" s="34"/>
      <c r="B98" s="35" t="s">
        <v>1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7">
        <v>0</v>
      </c>
      <c r="AF98" s="37">
        <v>0</v>
      </c>
    </row>
    <row r="99" spans="1:32" s="2" customFormat="1" ht="14.45" customHeight="1" x14ac:dyDescent="0.3">
      <c r="A99" s="25"/>
      <c r="B99" s="26" t="s">
        <v>2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1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2</v>
      </c>
      <c r="X99" s="27">
        <v>0</v>
      </c>
      <c r="Y99" s="27">
        <v>1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v>0</v>
      </c>
      <c r="AF99" s="28">
        <v>0</v>
      </c>
    </row>
    <row r="100" spans="1:32" s="2" customFormat="1" ht="14.45" customHeight="1" x14ac:dyDescent="0.3">
      <c r="A100" s="34"/>
      <c r="B100" s="35" t="s">
        <v>3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7">
        <v>0</v>
      </c>
      <c r="AF100" s="37">
        <v>0</v>
      </c>
    </row>
    <row r="101" spans="1:32" s="2" customFormat="1" ht="14.45" customHeight="1" x14ac:dyDescent="0.3">
      <c r="A101" s="25"/>
      <c r="B101" s="26" t="s">
        <v>4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v>0</v>
      </c>
      <c r="AF101" s="28">
        <v>0</v>
      </c>
    </row>
    <row r="102" spans="1:32" s="2" customFormat="1" ht="14.45" customHeight="1" x14ac:dyDescent="0.3">
      <c r="A102" s="34" t="s">
        <v>22</v>
      </c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7"/>
      <c r="AF102" s="37"/>
    </row>
    <row r="103" spans="1:32" s="2" customFormat="1" ht="14.45" customHeight="1" x14ac:dyDescent="0.3">
      <c r="A103" s="25"/>
      <c r="B103" s="26" t="s">
        <v>0</v>
      </c>
      <c r="C103" s="27">
        <v>12</v>
      </c>
      <c r="D103" s="27">
        <v>10</v>
      </c>
      <c r="E103" s="27">
        <v>12</v>
      </c>
      <c r="F103" s="27">
        <v>7</v>
      </c>
      <c r="G103" s="27">
        <v>9</v>
      </c>
      <c r="H103" s="27">
        <v>11</v>
      </c>
      <c r="I103" s="27">
        <v>16</v>
      </c>
      <c r="J103" s="27">
        <v>14</v>
      </c>
      <c r="K103" s="27">
        <v>9</v>
      </c>
      <c r="L103" s="27">
        <v>6</v>
      </c>
      <c r="M103" s="27">
        <v>7</v>
      </c>
      <c r="N103" s="27">
        <v>7</v>
      </c>
      <c r="O103" s="27">
        <v>3</v>
      </c>
      <c r="P103" s="27">
        <v>3</v>
      </c>
      <c r="Q103" s="27">
        <v>4</v>
      </c>
      <c r="R103" s="27">
        <v>2</v>
      </c>
      <c r="S103" s="27">
        <v>0</v>
      </c>
      <c r="T103" s="27">
        <v>8</v>
      </c>
      <c r="U103" s="27">
        <v>7</v>
      </c>
      <c r="V103" s="27">
        <v>7</v>
      </c>
      <c r="W103" s="27">
        <v>4</v>
      </c>
      <c r="X103" s="27">
        <v>0</v>
      </c>
      <c r="Y103" s="27">
        <v>2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v>0</v>
      </c>
      <c r="AF103" s="28">
        <v>0</v>
      </c>
    </row>
    <row r="104" spans="1:32" s="2" customFormat="1" ht="14.45" customHeight="1" x14ac:dyDescent="0.3">
      <c r="A104" s="34"/>
      <c r="B104" s="35" t="s">
        <v>1</v>
      </c>
      <c r="C104" s="36">
        <v>9</v>
      </c>
      <c r="D104" s="36">
        <v>9</v>
      </c>
      <c r="E104" s="36">
        <v>7</v>
      </c>
      <c r="F104" s="36">
        <v>6</v>
      </c>
      <c r="G104" s="36">
        <v>5</v>
      </c>
      <c r="H104" s="36">
        <v>10</v>
      </c>
      <c r="I104" s="36">
        <v>7</v>
      </c>
      <c r="J104" s="36">
        <v>10</v>
      </c>
      <c r="K104" s="36">
        <v>6</v>
      </c>
      <c r="L104" s="36">
        <v>5</v>
      </c>
      <c r="M104" s="36">
        <v>5</v>
      </c>
      <c r="N104" s="36">
        <v>3</v>
      </c>
      <c r="O104" s="36">
        <v>3</v>
      </c>
      <c r="P104" s="36">
        <v>2</v>
      </c>
      <c r="Q104" s="36">
        <v>2</v>
      </c>
      <c r="R104" s="36">
        <v>2</v>
      </c>
      <c r="S104" s="36">
        <v>2</v>
      </c>
      <c r="T104" s="36">
        <v>6</v>
      </c>
      <c r="U104" s="36">
        <v>7</v>
      </c>
      <c r="V104" s="36">
        <v>4</v>
      </c>
      <c r="W104" s="36">
        <v>3</v>
      </c>
      <c r="X104" s="36">
        <v>0</v>
      </c>
      <c r="Y104" s="36">
        <v>2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7">
        <v>0</v>
      </c>
      <c r="AF104" s="37">
        <v>0</v>
      </c>
    </row>
    <row r="105" spans="1:32" s="2" customFormat="1" ht="14.45" customHeight="1" x14ac:dyDescent="0.3">
      <c r="A105" s="25"/>
      <c r="B105" s="26" t="s">
        <v>2</v>
      </c>
      <c r="C105" s="27">
        <v>9</v>
      </c>
      <c r="D105" s="27">
        <v>6</v>
      </c>
      <c r="E105" s="27">
        <v>6</v>
      </c>
      <c r="F105" s="27">
        <v>4</v>
      </c>
      <c r="G105" s="27">
        <v>5</v>
      </c>
      <c r="H105" s="27">
        <v>5</v>
      </c>
      <c r="I105" s="27">
        <v>4</v>
      </c>
      <c r="J105" s="27">
        <v>4</v>
      </c>
      <c r="K105" s="27">
        <v>2</v>
      </c>
      <c r="L105" s="27">
        <v>3</v>
      </c>
      <c r="M105" s="27">
        <v>0</v>
      </c>
      <c r="N105" s="27">
        <v>0</v>
      </c>
      <c r="O105" s="27">
        <v>1</v>
      </c>
      <c r="P105" s="27">
        <v>1</v>
      </c>
      <c r="Q105" s="27">
        <v>0</v>
      </c>
      <c r="R105" s="27">
        <v>0</v>
      </c>
      <c r="S105" s="27">
        <v>0</v>
      </c>
      <c r="T105" s="27">
        <v>13</v>
      </c>
      <c r="U105" s="27">
        <v>12</v>
      </c>
      <c r="V105" s="27">
        <v>11</v>
      </c>
      <c r="W105" s="27">
        <v>8</v>
      </c>
      <c r="X105" s="27">
        <v>0</v>
      </c>
      <c r="Y105" s="27">
        <v>10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v>0</v>
      </c>
      <c r="AF105" s="28">
        <v>0</v>
      </c>
    </row>
    <row r="106" spans="1:32" s="2" customFormat="1" ht="14.45" customHeight="1" x14ac:dyDescent="0.3">
      <c r="A106" s="34"/>
      <c r="B106" s="35" t="s">
        <v>3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7">
        <v>0</v>
      </c>
      <c r="AF106" s="37">
        <v>0</v>
      </c>
    </row>
    <row r="107" spans="1:32" s="2" customFormat="1" ht="14.45" customHeight="1" x14ac:dyDescent="0.3">
      <c r="A107" s="25"/>
      <c r="B107" s="26" t="s">
        <v>4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8">
        <v>0</v>
      </c>
      <c r="AF107" s="28">
        <v>0</v>
      </c>
    </row>
    <row r="108" spans="1:32" s="2" customFormat="1" ht="14.45" customHeight="1" x14ac:dyDescent="0.3">
      <c r="A108" s="34" t="s">
        <v>23</v>
      </c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7"/>
      <c r="AF108" s="37"/>
    </row>
    <row r="109" spans="1:32" s="2" customFormat="1" ht="14.45" customHeight="1" x14ac:dyDescent="0.3">
      <c r="A109" s="25"/>
      <c r="B109" s="26" t="s">
        <v>0</v>
      </c>
      <c r="C109" s="27">
        <v>5</v>
      </c>
      <c r="D109" s="27">
        <v>6</v>
      </c>
      <c r="E109" s="27">
        <v>6</v>
      </c>
      <c r="F109" s="27">
        <v>4</v>
      </c>
      <c r="G109" s="27">
        <v>6</v>
      </c>
      <c r="H109" s="27">
        <v>4</v>
      </c>
      <c r="I109" s="27">
        <v>5</v>
      </c>
      <c r="J109" s="27">
        <v>6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8">
        <v>0</v>
      </c>
      <c r="AF109" s="28">
        <v>0</v>
      </c>
    </row>
    <row r="110" spans="1:32" s="2" customFormat="1" ht="14.45" customHeight="1" x14ac:dyDescent="0.3">
      <c r="A110" s="34"/>
      <c r="B110" s="35" t="s">
        <v>1</v>
      </c>
      <c r="C110" s="36">
        <v>3</v>
      </c>
      <c r="D110" s="36">
        <v>3</v>
      </c>
      <c r="E110" s="36">
        <v>4</v>
      </c>
      <c r="F110" s="36">
        <v>5</v>
      </c>
      <c r="G110" s="36">
        <v>5</v>
      </c>
      <c r="H110" s="36">
        <v>5</v>
      </c>
      <c r="I110" s="36">
        <v>6</v>
      </c>
      <c r="J110" s="36">
        <v>5</v>
      </c>
      <c r="K110" s="36">
        <v>1</v>
      </c>
      <c r="L110" s="36">
        <v>1</v>
      </c>
      <c r="M110" s="36">
        <v>1</v>
      </c>
      <c r="N110" s="36">
        <v>1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7">
        <v>0</v>
      </c>
      <c r="AF110" s="37">
        <v>0</v>
      </c>
    </row>
    <row r="111" spans="1:32" s="2" customFormat="1" ht="14.45" customHeight="1" x14ac:dyDescent="0.3">
      <c r="A111" s="25"/>
      <c r="B111" s="26" t="s">
        <v>2</v>
      </c>
      <c r="C111" s="27">
        <v>5</v>
      </c>
      <c r="D111" s="27">
        <v>4</v>
      </c>
      <c r="E111" s="27">
        <v>6</v>
      </c>
      <c r="F111" s="27">
        <v>4</v>
      </c>
      <c r="G111" s="27">
        <v>4</v>
      </c>
      <c r="H111" s="27">
        <v>2</v>
      </c>
      <c r="I111" s="27">
        <v>4</v>
      </c>
      <c r="J111" s="27">
        <v>4</v>
      </c>
      <c r="K111" s="27">
        <v>0</v>
      </c>
      <c r="L111" s="27">
        <v>1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2</v>
      </c>
      <c r="U111" s="27">
        <v>3</v>
      </c>
      <c r="V111" s="27">
        <v>2</v>
      </c>
      <c r="W111" s="27">
        <v>1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8">
        <v>0</v>
      </c>
      <c r="AF111" s="28">
        <v>0</v>
      </c>
    </row>
    <row r="112" spans="1:32" s="2" customFormat="1" ht="14.45" customHeight="1" x14ac:dyDescent="0.3">
      <c r="A112" s="34"/>
      <c r="B112" s="35" t="s">
        <v>3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7">
        <v>0</v>
      </c>
      <c r="AF112" s="37">
        <v>0</v>
      </c>
    </row>
    <row r="113" spans="1:32" s="2" customFormat="1" ht="14.45" customHeight="1" x14ac:dyDescent="0.3">
      <c r="A113" s="25"/>
      <c r="B113" s="26" t="s">
        <v>4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8">
        <v>0</v>
      </c>
      <c r="AF113" s="28">
        <v>0</v>
      </c>
    </row>
    <row r="114" spans="1:32" s="2" customFormat="1" ht="14.45" customHeight="1" x14ac:dyDescent="0.3">
      <c r="A114" s="34" t="s">
        <v>24</v>
      </c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7"/>
      <c r="AF114" s="37"/>
    </row>
    <row r="115" spans="1:32" s="2" customFormat="1" ht="14.45" customHeight="1" x14ac:dyDescent="0.3">
      <c r="A115" s="25"/>
      <c r="B115" s="26" t="s">
        <v>0</v>
      </c>
      <c r="C115" s="27">
        <v>8</v>
      </c>
      <c r="D115" s="27">
        <v>10</v>
      </c>
      <c r="E115" s="27">
        <v>9</v>
      </c>
      <c r="F115" s="27">
        <v>4</v>
      </c>
      <c r="G115" s="27">
        <v>6</v>
      </c>
      <c r="H115" s="27">
        <v>5</v>
      </c>
      <c r="I115" s="27">
        <v>6</v>
      </c>
      <c r="J115" s="27">
        <v>7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2</v>
      </c>
      <c r="U115" s="27">
        <v>2</v>
      </c>
      <c r="V115" s="27">
        <v>2</v>
      </c>
      <c r="W115" s="27">
        <v>2</v>
      </c>
      <c r="X115" s="27">
        <v>0</v>
      </c>
      <c r="Y115" s="27">
        <v>3</v>
      </c>
      <c r="Z115" s="27">
        <v>0</v>
      </c>
      <c r="AA115" s="55">
        <v>0</v>
      </c>
      <c r="AB115" s="55">
        <v>0</v>
      </c>
      <c r="AC115" s="55">
        <v>1</v>
      </c>
      <c r="AD115" s="55">
        <v>0</v>
      </c>
      <c r="AE115" s="56">
        <v>0</v>
      </c>
      <c r="AF115" s="56">
        <v>0</v>
      </c>
    </row>
    <row r="116" spans="1:32" s="2" customFormat="1" ht="14.45" customHeight="1" x14ac:dyDescent="0.3">
      <c r="A116" s="34"/>
      <c r="B116" s="35" t="s">
        <v>1</v>
      </c>
      <c r="C116" s="36">
        <v>5</v>
      </c>
      <c r="D116" s="36">
        <v>5</v>
      </c>
      <c r="E116" s="36">
        <v>4</v>
      </c>
      <c r="F116" s="36">
        <v>4</v>
      </c>
      <c r="G116" s="36">
        <v>2</v>
      </c>
      <c r="H116" s="36">
        <v>7</v>
      </c>
      <c r="I116" s="36">
        <v>8</v>
      </c>
      <c r="J116" s="36">
        <v>7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1</v>
      </c>
      <c r="T116" s="36">
        <v>0</v>
      </c>
      <c r="U116" s="36">
        <v>2</v>
      </c>
      <c r="V116" s="36">
        <v>3</v>
      </c>
      <c r="W116" s="36">
        <v>3</v>
      </c>
      <c r="X116" s="36">
        <v>0</v>
      </c>
      <c r="Y116" s="36">
        <v>4</v>
      </c>
      <c r="Z116" s="36">
        <v>1</v>
      </c>
      <c r="AA116" s="58">
        <v>1</v>
      </c>
      <c r="AB116" s="58">
        <v>1</v>
      </c>
      <c r="AC116" s="58">
        <v>1</v>
      </c>
      <c r="AD116" s="58">
        <v>1</v>
      </c>
      <c r="AE116" s="59">
        <v>1</v>
      </c>
      <c r="AF116" s="59">
        <v>0</v>
      </c>
    </row>
    <row r="117" spans="1:32" s="2" customFormat="1" ht="14.45" customHeight="1" x14ac:dyDescent="0.3">
      <c r="A117" s="25"/>
      <c r="B117" s="26" t="s">
        <v>2</v>
      </c>
      <c r="C117" s="27">
        <v>5</v>
      </c>
      <c r="D117" s="27">
        <v>6</v>
      </c>
      <c r="E117" s="27">
        <v>7</v>
      </c>
      <c r="F117" s="27">
        <v>3</v>
      </c>
      <c r="G117" s="27">
        <v>5</v>
      </c>
      <c r="H117" s="27">
        <v>4</v>
      </c>
      <c r="I117" s="27">
        <v>4</v>
      </c>
      <c r="J117" s="27">
        <v>5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>
        <v>2</v>
      </c>
      <c r="V117" s="27">
        <v>3</v>
      </c>
      <c r="W117" s="27">
        <v>3</v>
      </c>
      <c r="X117" s="27">
        <v>0</v>
      </c>
      <c r="Y117" s="27">
        <v>3</v>
      </c>
      <c r="Z117" s="27">
        <v>0</v>
      </c>
      <c r="AA117" s="55">
        <v>0</v>
      </c>
      <c r="AB117" s="55">
        <v>0</v>
      </c>
      <c r="AC117" s="55">
        <v>0</v>
      </c>
      <c r="AD117" s="55">
        <v>0</v>
      </c>
      <c r="AE117" s="56">
        <v>0</v>
      </c>
      <c r="AF117" s="56">
        <v>0</v>
      </c>
    </row>
    <row r="118" spans="1:32" s="2" customFormat="1" ht="14.45" customHeight="1" x14ac:dyDescent="0.3">
      <c r="A118" s="34"/>
      <c r="B118" s="35" t="s">
        <v>3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58">
        <v>0</v>
      </c>
      <c r="AB118" s="58">
        <v>0</v>
      </c>
      <c r="AC118" s="58">
        <v>0</v>
      </c>
      <c r="AD118" s="58">
        <v>0</v>
      </c>
      <c r="AE118" s="59">
        <v>0</v>
      </c>
      <c r="AF118" s="59">
        <v>0</v>
      </c>
    </row>
    <row r="119" spans="1:32" s="2" customFormat="1" ht="14.45" customHeight="1" x14ac:dyDescent="0.3">
      <c r="A119" s="25"/>
      <c r="B119" s="26" t="s">
        <v>4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55">
        <v>0</v>
      </c>
      <c r="AB119" s="55">
        <v>0</v>
      </c>
      <c r="AC119" s="55">
        <v>0</v>
      </c>
      <c r="AD119" s="55">
        <v>0</v>
      </c>
      <c r="AE119" s="56">
        <v>0</v>
      </c>
      <c r="AF119" s="56">
        <v>0</v>
      </c>
    </row>
    <row r="120" spans="1:32" s="2" customFormat="1" ht="14.45" customHeight="1" x14ac:dyDescent="0.3">
      <c r="A120" s="34" t="s">
        <v>25</v>
      </c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7"/>
      <c r="AF120" s="37"/>
    </row>
    <row r="121" spans="1:32" s="2" customFormat="1" ht="14.45" customHeight="1" x14ac:dyDescent="0.3">
      <c r="A121" s="25"/>
      <c r="B121" s="26" t="s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8">
        <v>0</v>
      </c>
      <c r="AF121" s="28">
        <v>0</v>
      </c>
    </row>
    <row r="122" spans="1:32" s="2" customFormat="1" ht="14.45" customHeight="1" x14ac:dyDescent="0.3">
      <c r="A122" s="34"/>
      <c r="B122" s="35" t="s">
        <v>1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7">
        <v>0</v>
      </c>
      <c r="AF122" s="37">
        <v>0</v>
      </c>
    </row>
    <row r="123" spans="1:32" s="2" customFormat="1" ht="14.45" customHeight="1" x14ac:dyDescent="0.3">
      <c r="A123" s="25"/>
      <c r="B123" s="26" t="s">
        <v>2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1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8">
        <v>0</v>
      </c>
      <c r="AF123" s="28">
        <v>0</v>
      </c>
    </row>
    <row r="124" spans="1:32" s="2" customFormat="1" ht="14.45" customHeight="1" x14ac:dyDescent="0.3">
      <c r="A124" s="34"/>
      <c r="B124" s="35" t="s">
        <v>3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7">
        <v>0</v>
      </c>
      <c r="AF124" s="37">
        <v>0</v>
      </c>
    </row>
    <row r="125" spans="1:32" s="2" customFormat="1" ht="14.45" customHeight="1" x14ac:dyDescent="0.3">
      <c r="A125" s="25"/>
      <c r="B125" s="26" t="s">
        <v>4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8">
        <v>0</v>
      </c>
      <c r="AF125" s="28">
        <v>0</v>
      </c>
    </row>
    <row r="126" spans="1:32" s="2" customFormat="1" ht="14.45" customHeight="1" x14ac:dyDescent="0.3">
      <c r="A126" s="34" t="s">
        <v>26</v>
      </c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7"/>
      <c r="AF126" s="37"/>
    </row>
    <row r="127" spans="1:32" s="2" customFormat="1" ht="14.45" customHeight="1" x14ac:dyDescent="0.3">
      <c r="A127" s="25"/>
      <c r="B127" s="26" t="s">
        <v>0</v>
      </c>
      <c r="C127" s="27">
        <v>1</v>
      </c>
      <c r="D127" s="27">
        <v>0</v>
      </c>
      <c r="E127" s="27">
        <v>1</v>
      </c>
      <c r="F127" s="27">
        <v>1</v>
      </c>
      <c r="G127" s="27">
        <v>0</v>
      </c>
      <c r="H127" s="27">
        <v>0</v>
      </c>
      <c r="I127" s="27">
        <v>0</v>
      </c>
      <c r="J127" s="27">
        <v>1</v>
      </c>
      <c r="K127" s="27">
        <v>1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2</v>
      </c>
      <c r="U127" s="27">
        <v>1</v>
      </c>
      <c r="V127" s="27">
        <v>4</v>
      </c>
      <c r="W127" s="27">
        <v>1</v>
      </c>
      <c r="X127" s="27">
        <v>2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8">
        <v>0</v>
      </c>
      <c r="AF127" s="28">
        <v>0</v>
      </c>
    </row>
    <row r="128" spans="1:32" s="2" customFormat="1" ht="14.45" customHeight="1" x14ac:dyDescent="0.3">
      <c r="A128" s="34"/>
      <c r="B128" s="35" t="s">
        <v>1</v>
      </c>
      <c r="C128" s="36">
        <v>0</v>
      </c>
      <c r="D128" s="36">
        <v>0</v>
      </c>
      <c r="E128" s="36">
        <v>0</v>
      </c>
      <c r="F128" s="36">
        <v>0</v>
      </c>
      <c r="G128" s="36">
        <v>1</v>
      </c>
      <c r="H128" s="36">
        <v>1</v>
      </c>
      <c r="I128" s="36">
        <v>1</v>
      </c>
      <c r="J128" s="36">
        <v>0</v>
      </c>
      <c r="K128" s="36">
        <v>1</v>
      </c>
      <c r="L128" s="36">
        <v>1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7">
        <v>0</v>
      </c>
      <c r="AF128" s="37">
        <v>0</v>
      </c>
    </row>
    <row r="129" spans="1:32" s="2" customFormat="1" ht="14.45" customHeight="1" x14ac:dyDescent="0.3">
      <c r="A129" s="25"/>
      <c r="B129" s="26" t="s">
        <v>2</v>
      </c>
      <c r="C129" s="27">
        <v>3</v>
      </c>
      <c r="D129" s="27">
        <v>3</v>
      </c>
      <c r="E129" s="27">
        <v>3</v>
      </c>
      <c r="F129" s="27">
        <v>2</v>
      </c>
      <c r="G129" s="27">
        <v>3</v>
      </c>
      <c r="H129" s="27">
        <v>3</v>
      </c>
      <c r="I129" s="27">
        <v>3</v>
      </c>
      <c r="J129" s="27">
        <v>4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1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8">
        <v>0</v>
      </c>
      <c r="AF129" s="28">
        <v>0</v>
      </c>
    </row>
    <row r="130" spans="1:32" s="2" customFormat="1" ht="14.45" customHeight="1" x14ac:dyDescent="0.3">
      <c r="A130" s="34"/>
      <c r="B130" s="35" t="s">
        <v>3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7">
        <v>0</v>
      </c>
      <c r="AF130" s="37">
        <v>0</v>
      </c>
    </row>
    <row r="131" spans="1:32" s="2" customFormat="1" ht="14.45" customHeight="1" x14ac:dyDescent="0.3">
      <c r="A131" s="25"/>
      <c r="B131" s="26" t="s">
        <v>4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8">
        <v>0</v>
      </c>
      <c r="AF131" s="28">
        <v>0</v>
      </c>
    </row>
    <row r="132" spans="1:32" s="2" customFormat="1" ht="14.45" customHeight="1" x14ac:dyDescent="0.3">
      <c r="A132" s="34" t="s">
        <v>27</v>
      </c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7"/>
      <c r="AF132" s="37"/>
    </row>
    <row r="133" spans="1:32" s="2" customFormat="1" ht="14.45" customHeight="1" x14ac:dyDescent="0.3">
      <c r="A133" s="25"/>
      <c r="B133" s="26" t="s">
        <v>0</v>
      </c>
      <c r="C133" s="27">
        <v>0</v>
      </c>
      <c r="D133" s="27">
        <v>0</v>
      </c>
      <c r="E133" s="27">
        <v>1</v>
      </c>
      <c r="F133" s="27">
        <v>1</v>
      </c>
      <c r="G133" s="27">
        <v>1</v>
      </c>
      <c r="H133" s="27">
        <v>1</v>
      </c>
      <c r="I133" s="27">
        <v>2</v>
      </c>
      <c r="J133" s="27">
        <v>3</v>
      </c>
      <c r="K133" s="27">
        <v>1</v>
      </c>
      <c r="L133" s="27">
        <v>2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</v>
      </c>
      <c r="U133" s="27">
        <v>1</v>
      </c>
      <c r="V133" s="27">
        <v>1</v>
      </c>
      <c r="W133" s="27">
        <v>0</v>
      </c>
      <c r="X133" s="27">
        <v>0</v>
      </c>
      <c r="Y133" s="27">
        <v>2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8">
        <v>1</v>
      </c>
      <c r="AF133" s="28">
        <v>1</v>
      </c>
    </row>
    <row r="134" spans="1:32" s="2" customFormat="1" ht="14.45" customHeight="1" x14ac:dyDescent="0.3">
      <c r="A134" s="34"/>
      <c r="B134" s="35" t="s">
        <v>1</v>
      </c>
      <c r="C134" s="36">
        <v>3</v>
      </c>
      <c r="D134" s="36">
        <v>4</v>
      </c>
      <c r="E134" s="36">
        <v>4</v>
      </c>
      <c r="F134" s="36">
        <v>3</v>
      </c>
      <c r="G134" s="36">
        <v>1</v>
      </c>
      <c r="H134" s="36">
        <v>3</v>
      </c>
      <c r="I134" s="36">
        <v>3</v>
      </c>
      <c r="J134" s="36">
        <v>3</v>
      </c>
      <c r="K134" s="36">
        <v>1</v>
      </c>
      <c r="L134" s="36">
        <v>1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1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7">
        <v>0</v>
      </c>
      <c r="AF134" s="37">
        <v>0</v>
      </c>
    </row>
    <row r="135" spans="1:32" s="2" customFormat="1" ht="14.45" customHeight="1" x14ac:dyDescent="0.3">
      <c r="A135" s="25"/>
      <c r="B135" s="26" t="s">
        <v>2</v>
      </c>
      <c r="C135" s="27">
        <v>0</v>
      </c>
      <c r="D135" s="27">
        <v>0</v>
      </c>
      <c r="E135" s="27">
        <v>0</v>
      </c>
      <c r="F135" s="27">
        <v>0</v>
      </c>
      <c r="G135" s="27">
        <v>2</v>
      </c>
      <c r="H135" s="27">
        <v>2</v>
      </c>
      <c r="I135" s="27">
        <v>2</v>
      </c>
      <c r="J135" s="27">
        <v>4</v>
      </c>
      <c r="K135" s="27">
        <v>3</v>
      </c>
      <c r="L135" s="27">
        <v>0</v>
      </c>
      <c r="M135" s="27">
        <v>3</v>
      </c>
      <c r="N135" s="27">
        <v>2</v>
      </c>
      <c r="O135" s="27">
        <v>1</v>
      </c>
      <c r="P135" s="27">
        <v>1</v>
      </c>
      <c r="Q135" s="27">
        <v>1</v>
      </c>
      <c r="R135" s="27">
        <v>1</v>
      </c>
      <c r="S135" s="27">
        <v>1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8">
        <v>0</v>
      </c>
      <c r="AF135" s="28">
        <v>0</v>
      </c>
    </row>
    <row r="136" spans="1:32" s="2" customFormat="1" ht="14.45" customHeight="1" x14ac:dyDescent="0.3">
      <c r="A136" s="34"/>
      <c r="B136" s="35" t="s">
        <v>3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7">
        <v>0</v>
      </c>
      <c r="AF136" s="37">
        <v>0</v>
      </c>
    </row>
    <row r="137" spans="1:32" s="2" customFormat="1" ht="14.45" customHeight="1" x14ac:dyDescent="0.3">
      <c r="A137" s="25"/>
      <c r="B137" s="26" t="s">
        <v>4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8">
        <v>0</v>
      </c>
      <c r="AF137" s="28">
        <v>0</v>
      </c>
    </row>
    <row r="138" spans="1:32" s="2" customFormat="1" ht="14.45" customHeight="1" x14ac:dyDescent="0.3">
      <c r="A138" s="34" t="s">
        <v>28</v>
      </c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7"/>
      <c r="AF138" s="37"/>
    </row>
    <row r="139" spans="1:32" s="2" customFormat="1" ht="14.45" customHeight="1" x14ac:dyDescent="0.3">
      <c r="A139" s="25"/>
      <c r="B139" s="26" t="s">
        <v>0</v>
      </c>
      <c r="C139" s="27">
        <v>2</v>
      </c>
      <c r="D139" s="27">
        <v>4</v>
      </c>
      <c r="E139" s="27">
        <v>4</v>
      </c>
      <c r="F139" s="27">
        <v>3</v>
      </c>
      <c r="G139" s="27">
        <v>4</v>
      </c>
      <c r="H139" s="27">
        <v>3</v>
      </c>
      <c r="I139" s="27">
        <v>3</v>
      </c>
      <c r="J139" s="27">
        <v>2</v>
      </c>
      <c r="K139" s="27">
        <v>0</v>
      </c>
      <c r="L139" s="27">
        <v>1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1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2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8">
        <v>0</v>
      </c>
      <c r="AF139" s="28">
        <v>0</v>
      </c>
    </row>
    <row r="140" spans="1:32" s="2" customFormat="1" ht="14.45" customHeight="1" x14ac:dyDescent="0.3">
      <c r="A140" s="34"/>
      <c r="B140" s="35" t="s">
        <v>1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7">
        <v>0</v>
      </c>
      <c r="AF140" s="37">
        <v>0</v>
      </c>
    </row>
    <row r="141" spans="1:32" s="2" customFormat="1" ht="14.45" customHeight="1" x14ac:dyDescent="0.3">
      <c r="A141" s="25"/>
      <c r="B141" s="26" t="s">
        <v>2</v>
      </c>
      <c r="C141" s="27">
        <v>1</v>
      </c>
      <c r="D141" s="27">
        <v>2</v>
      </c>
      <c r="E141" s="27">
        <v>1</v>
      </c>
      <c r="F141" s="27">
        <v>3</v>
      </c>
      <c r="G141" s="27">
        <v>3</v>
      </c>
      <c r="H141" s="27">
        <v>3</v>
      </c>
      <c r="I141" s="27">
        <v>4</v>
      </c>
      <c r="J141" s="27">
        <v>4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>
        <v>1</v>
      </c>
      <c r="V141" s="27">
        <v>1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1</v>
      </c>
      <c r="AC141" s="27">
        <v>0</v>
      </c>
      <c r="AD141" s="27">
        <v>0</v>
      </c>
      <c r="AE141" s="28">
        <v>0</v>
      </c>
      <c r="AF141" s="28">
        <v>0</v>
      </c>
    </row>
    <row r="142" spans="1:32" s="2" customFormat="1" ht="14.45" customHeight="1" x14ac:dyDescent="0.3">
      <c r="A142" s="34"/>
      <c r="B142" s="35" t="s">
        <v>3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7">
        <v>0</v>
      </c>
      <c r="AF142" s="37">
        <v>0</v>
      </c>
    </row>
    <row r="143" spans="1:32" s="2" customFormat="1" ht="14.45" customHeight="1" x14ac:dyDescent="0.3">
      <c r="A143" s="25"/>
      <c r="B143" s="26" t="s">
        <v>4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8">
        <v>0</v>
      </c>
      <c r="AF143" s="28">
        <v>0</v>
      </c>
    </row>
    <row r="144" spans="1:32" s="2" customFormat="1" ht="14.45" customHeight="1" x14ac:dyDescent="0.3">
      <c r="A144" s="34" t="s">
        <v>29</v>
      </c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7"/>
      <c r="AF144" s="37"/>
    </row>
    <row r="145" spans="1:32" s="2" customFormat="1" ht="14.45" customHeight="1" x14ac:dyDescent="0.3">
      <c r="A145" s="25"/>
      <c r="B145" s="26" t="s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8">
        <v>0</v>
      </c>
      <c r="AF145" s="28">
        <v>0</v>
      </c>
    </row>
    <row r="146" spans="1:32" s="2" customFormat="1" ht="14.45" customHeight="1" x14ac:dyDescent="0.3">
      <c r="A146" s="34"/>
      <c r="B146" s="35" t="s">
        <v>1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7">
        <v>0</v>
      </c>
      <c r="AF146" s="37">
        <v>0</v>
      </c>
    </row>
    <row r="147" spans="1:32" s="2" customFormat="1" ht="14.45" customHeight="1" x14ac:dyDescent="0.3">
      <c r="A147" s="25"/>
      <c r="B147" s="26" t="s">
        <v>2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1</v>
      </c>
      <c r="AD147" s="27">
        <v>0</v>
      </c>
      <c r="AE147" s="28">
        <v>0</v>
      </c>
      <c r="AF147" s="28">
        <v>0</v>
      </c>
    </row>
    <row r="148" spans="1:32" s="2" customFormat="1" ht="14.45" customHeight="1" x14ac:dyDescent="0.3">
      <c r="A148" s="34"/>
      <c r="B148" s="35" t="s">
        <v>3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7">
        <v>0</v>
      </c>
      <c r="AF148" s="37">
        <v>0</v>
      </c>
    </row>
    <row r="149" spans="1:32" s="2" customFormat="1" ht="14.45" customHeight="1" x14ac:dyDescent="0.3">
      <c r="A149" s="25"/>
      <c r="B149" s="26" t="s">
        <v>4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8">
        <v>0</v>
      </c>
      <c r="AF149" s="28">
        <v>0</v>
      </c>
    </row>
    <row r="150" spans="1:32" s="2" customFormat="1" ht="14.45" customHeight="1" x14ac:dyDescent="0.3">
      <c r="A150" s="34" t="s">
        <v>30</v>
      </c>
      <c r="B150" s="35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7"/>
      <c r="AF150" s="37"/>
    </row>
    <row r="151" spans="1:32" s="2" customFormat="1" ht="14.45" customHeight="1" x14ac:dyDescent="0.3">
      <c r="A151" s="25"/>
      <c r="B151" s="26" t="s">
        <v>0</v>
      </c>
      <c r="C151" s="27">
        <v>1</v>
      </c>
      <c r="D151" s="27">
        <v>1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1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8">
        <v>0</v>
      </c>
      <c r="AF151" s="28">
        <v>0</v>
      </c>
    </row>
    <row r="152" spans="1:32" s="2" customFormat="1" ht="14.45" customHeight="1" x14ac:dyDescent="0.3">
      <c r="A152" s="34"/>
      <c r="B152" s="35" t="s">
        <v>1</v>
      </c>
      <c r="C152" s="36">
        <v>1</v>
      </c>
      <c r="D152" s="36">
        <v>1</v>
      </c>
      <c r="E152" s="36">
        <v>0</v>
      </c>
      <c r="F152" s="36">
        <v>0</v>
      </c>
      <c r="G152" s="36">
        <v>0</v>
      </c>
      <c r="H152" s="36">
        <v>0</v>
      </c>
      <c r="I152" s="36">
        <v>3</v>
      </c>
      <c r="J152" s="36">
        <v>2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1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7">
        <v>0</v>
      </c>
      <c r="AF152" s="37">
        <v>0</v>
      </c>
    </row>
    <row r="153" spans="1:32" s="2" customFormat="1" ht="14.45" customHeight="1" x14ac:dyDescent="0.3">
      <c r="A153" s="25"/>
      <c r="B153" s="26" t="s">
        <v>2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8">
        <v>0</v>
      </c>
      <c r="AF153" s="28">
        <v>0</v>
      </c>
    </row>
    <row r="154" spans="1:32" s="2" customFormat="1" ht="14.45" customHeight="1" x14ac:dyDescent="0.3">
      <c r="A154" s="34"/>
      <c r="B154" s="35" t="s">
        <v>3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7">
        <v>0</v>
      </c>
      <c r="AF154" s="37">
        <v>0</v>
      </c>
    </row>
    <row r="155" spans="1:32" s="2" customFormat="1" ht="14.45" customHeight="1" x14ac:dyDescent="0.3">
      <c r="A155" s="25"/>
      <c r="B155" s="26" t="s">
        <v>4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8">
        <v>0</v>
      </c>
      <c r="AF155" s="28">
        <v>0</v>
      </c>
    </row>
    <row r="156" spans="1:32" s="2" customFormat="1" ht="14.45" customHeight="1" x14ac:dyDescent="0.3">
      <c r="A156" s="34" t="s">
        <v>16</v>
      </c>
      <c r="B156" s="35"/>
      <c r="C156" s="36">
        <f>C97+C103+C109+C115+C121+C127+C133+C139+C145+C151</f>
        <v>29</v>
      </c>
      <c r="D156" s="36">
        <f t="shared" ref="D156:Y160" si="23">D97+D103+D109+D115+D121+D127+D133+D139+D145+D151</f>
        <v>31</v>
      </c>
      <c r="E156" s="36">
        <f t="shared" si="23"/>
        <v>33</v>
      </c>
      <c r="F156" s="36">
        <f t="shared" si="23"/>
        <v>20</v>
      </c>
      <c r="G156" s="36">
        <f t="shared" si="23"/>
        <v>26</v>
      </c>
      <c r="H156" s="36">
        <f t="shared" si="23"/>
        <v>24</v>
      </c>
      <c r="I156" s="36">
        <f t="shared" si="23"/>
        <v>32</v>
      </c>
      <c r="J156" s="36">
        <f t="shared" si="23"/>
        <v>34</v>
      </c>
      <c r="K156" s="36">
        <f t="shared" si="23"/>
        <v>11</v>
      </c>
      <c r="L156" s="36">
        <f t="shared" si="23"/>
        <v>9</v>
      </c>
      <c r="M156" s="36">
        <f t="shared" si="23"/>
        <v>7</v>
      </c>
      <c r="N156" s="36">
        <f t="shared" si="23"/>
        <v>7</v>
      </c>
      <c r="O156" s="36">
        <f t="shared" si="23"/>
        <v>3</v>
      </c>
      <c r="P156" s="36">
        <f t="shared" si="23"/>
        <v>4</v>
      </c>
      <c r="Q156" s="36">
        <f t="shared" si="23"/>
        <v>4</v>
      </c>
      <c r="R156" s="36">
        <f t="shared" si="23"/>
        <v>2</v>
      </c>
      <c r="S156" s="36">
        <f t="shared" si="23"/>
        <v>1</v>
      </c>
      <c r="T156" s="36">
        <f t="shared" si="23"/>
        <v>13</v>
      </c>
      <c r="U156" s="36">
        <f t="shared" si="23"/>
        <v>13</v>
      </c>
      <c r="V156" s="36">
        <f t="shared" si="23"/>
        <v>16</v>
      </c>
      <c r="W156" s="36">
        <f t="shared" si="23"/>
        <v>9</v>
      </c>
      <c r="X156" s="36">
        <f t="shared" si="23"/>
        <v>2</v>
      </c>
      <c r="Y156" s="36">
        <f t="shared" si="23"/>
        <v>9</v>
      </c>
      <c r="Z156" s="36">
        <f t="shared" ref="Z156:AB156" si="24">Z97+Z103+Z109+Z115+Z121+Z127+Z133+Z139+Z145+Z151</f>
        <v>0</v>
      </c>
      <c r="AA156" s="36">
        <f t="shared" si="24"/>
        <v>0</v>
      </c>
      <c r="AB156" s="36">
        <f t="shared" si="24"/>
        <v>0</v>
      </c>
      <c r="AC156" s="36">
        <f t="shared" ref="AC156:AD156" si="25">AC97+AC103+AC109+AC115+AC121+AC127+AC133+AC139+AC145+AC151</f>
        <v>1</v>
      </c>
      <c r="AD156" s="36">
        <f t="shared" si="25"/>
        <v>0</v>
      </c>
      <c r="AE156" s="37">
        <f t="shared" ref="AE156:AF156" si="26">AE97+AE103+AE109+AE115+AE121+AE127+AE133+AE139+AE145+AE151</f>
        <v>1</v>
      </c>
      <c r="AF156" s="37">
        <f t="shared" si="26"/>
        <v>1</v>
      </c>
    </row>
    <row r="157" spans="1:32" s="2" customFormat="1" ht="14.45" customHeight="1" x14ac:dyDescent="0.3">
      <c r="A157" s="25" t="s">
        <v>17</v>
      </c>
      <c r="B157" s="26"/>
      <c r="C157" s="27">
        <f t="shared" ref="C157:R160" si="27">C98+C104+C110+C116+C122+C128+C134+C140+C146+C152</f>
        <v>21</v>
      </c>
      <c r="D157" s="27">
        <f t="shared" si="27"/>
        <v>22</v>
      </c>
      <c r="E157" s="27">
        <f t="shared" si="27"/>
        <v>19</v>
      </c>
      <c r="F157" s="27">
        <f t="shared" si="27"/>
        <v>18</v>
      </c>
      <c r="G157" s="27">
        <f t="shared" si="27"/>
        <v>14</v>
      </c>
      <c r="H157" s="27">
        <f t="shared" si="27"/>
        <v>26</v>
      </c>
      <c r="I157" s="27">
        <f t="shared" si="27"/>
        <v>28</v>
      </c>
      <c r="J157" s="27">
        <f t="shared" si="27"/>
        <v>27</v>
      </c>
      <c r="K157" s="27">
        <f t="shared" si="27"/>
        <v>9</v>
      </c>
      <c r="L157" s="27">
        <f t="shared" si="27"/>
        <v>8</v>
      </c>
      <c r="M157" s="27">
        <f t="shared" si="27"/>
        <v>6</v>
      </c>
      <c r="N157" s="27">
        <f t="shared" si="27"/>
        <v>4</v>
      </c>
      <c r="O157" s="27">
        <f t="shared" si="27"/>
        <v>3</v>
      </c>
      <c r="P157" s="27">
        <f t="shared" si="27"/>
        <v>2</v>
      </c>
      <c r="Q157" s="27">
        <f t="shared" si="27"/>
        <v>2</v>
      </c>
      <c r="R157" s="27">
        <f t="shared" si="27"/>
        <v>2</v>
      </c>
      <c r="S157" s="27">
        <f t="shared" si="23"/>
        <v>3</v>
      </c>
      <c r="T157" s="27">
        <f t="shared" si="23"/>
        <v>6</v>
      </c>
      <c r="U157" s="27">
        <f t="shared" si="23"/>
        <v>9</v>
      </c>
      <c r="V157" s="27">
        <f t="shared" si="23"/>
        <v>7</v>
      </c>
      <c r="W157" s="27">
        <f t="shared" si="23"/>
        <v>6</v>
      </c>
      <c r="X157" s="27">
        <f t="shared" si="23"/>
        <v>0</v>
      </c>
      <c r="Y157" s="27">
        <f t="shared" ref="Y157:Z157" si="28">Y98+Y104+Y110+Y116+Y122+Y128+Y134+Y140+Y146+Y152</f>
        <v>8</v>
      </c>
      <c r="Z157" s="27">
        <f t="shared" si="28"/>
        <v>1</v>
      </c>
      <c r="AA157" s="27">
        <f t="shared" ref="AA157:AB157" si="29">AA98+AA104+AA110+AA116+AA122+AA128+AA134+AA140+AA146+AA152</f>
        <v>1</v>
      </c>
      <c r="AB157" s="27">
        <f t="shared" si="29"/>
        <v>1</v>
      </c>
      <c r="AC157" s="27">
        <f t="shared" ref="AC157:AD157" si="30">AC98+AC104+AC110+AC116+AC122+AC128+AC134+AC140+AC146+AC152</f>
        <v>1</v>
      </c>
      <c r="AD157" s="27">
        <f t="shared" si="30"/>
        <v>1</v>
      </c>
      <c r="AE157" s="28">
        <f t="shared" ref="AE157:AF157" si="31">AE98+AE104+AE110+AE116+AE122+AE128+AE134+AE140+AE146+AE152</f>
        <v>1</v>
      </c>
      <c r="AF157" s="28">
        <f t="shared" si="31"/>
        <v>0</v>
      </c>
    </row>
    <row r="158" spans="1:32" s="2" customFormat="1" ht="14.45" customHeight="1" x14ac:dyDescent="0.3">
      <c r="A158" s="34" t="s">
        <v>18</v>
      </c>
      <c r="B158" s="35"/>
      <c r="C158" s="36">
        <f t="shared" si="27"/>
        <v>23</v>
      </c>
      <c r="D158" s="36">
        <f t="shared" si="23"/>
        <v>21</v>
      </c>
      <c r="E158" s="36">
        <f t="shared" si="23"/>
        <v>23</v>
      </c>
      <c r="F158" s="36">
        <f t="shared" si="23"/>
        <v>16</v>
      </c>
      <c r="G158" s="36">
        <f t="shared" si="23"/>
        <v>22</v>
      </c>
      <c r="H158" s="36">
        <f t="shared" si="23"/>
        <v>19</v>
      </c>
      <c r="I158" s="36">
        <f t="shared" si="23"/>
        <v>21</v>
      </c>
      <c r="J158" s="36">
        <f t="shared" si="23"/>
        <v>25</v>
      </c>
      <c r="K158" s="36">
        <f t="shared" si="23"/>
        <v>5</v>
      </c>
      <c r="L158" s="36">
        <f t="shared" si="23"/>
        <v>4</v>
      </c>
      <c r="M158" s="36">
        <f t="shared" si="23"/>
        <v>3</v>
      </c>
      <c r="N158" s="36">
        <f t="shared" si="23"/>
        <v>2</v>
      </c>
      <c r="O158" s="36">
        <f t="shared" si="23"/>
        <v>2</v>
      </c>
      <c r="P158" s="36">
        <f t="shared" si="23"/>
        <v>3</v>
      </c>
      <c r="Q158" s="36">
        <f t="shared" si="23"/>
        <v>1</v>
      </c>
      <c r="R158" s="36">
        <f t="shared" si="23"/>
        <v>1</v>
      </c>
      <c r="S158" s="36">
        <f t="shared" si="23"/>
        <v>1</v>
      </c>
      <c r="T158" s="36">
        <f t="shared" si="23"/>
        <v>19</v>
      </c>
      <c r="U158" s="36">
        <f t="shared" si="23"/>
        <v>18</v>
      </c>
      <c r="V158" s="36">
        <f t="shared" si="23"/>
        <v>17</v>
      </c>
      <c r="W158" s="36">
        <f t="shared" si="23"/>
        <v>15</v>
      </c>
      <c r="X158" s="36">
        <f t="shared" si="23"/>
        <v>0</v>
      </c>
      <c r="Y158" s="36">
        <f t="shared" ref="Y158:Z158" si="32">Y99+Y105+Y111+Y117+Y123+Y129+Y135+Y141+Y147+Y153</f>
        <v>15</v>
      </c>
      <c r="Z158" s="36">
        <f t="shared" si="32"/>
        <v>0</v>
      </c>
      <c r="AA158" s="36">
        <f t="shared" ref="AA158:AB158" si="33">AA99+AA105+AA111+AA117+AA123+AA129+AA135+AA141+AA147+AA153</f>
        <v>0</v>
      </c>
      <c r="AB158" s="36">
        <f t="shared" si="33"/>
        <v>1</v>
      </c>
      <c r="AC158" s="36">
        <f t="shared" ref="AC158:AD158" si="34">AC99+AC105+AC111+AC117+AC123+AC129+AC135+AC141+AC147+AC153</f>
        <v>1</v>
      </c>
      <c r="AD158" s="36">
        <f t="shared" si="34"/>
        <v>0</v>
      </c>
      <c r="AE158" s="37">
        <f t="shared" ref="AE158:AF158" si="35">AE99+AE105+AE111+AE117+AE123+AE129+AE135+AE141+AE147+AE153</f>
        <v>0</v>
      </c>
      <c r="AF158" s="37">
        <f t="shared" si="35"/>
        <v>0</v>
      </c>
    </row>
    <row r="159" spans="1:32" s="2" customFormat="1" ht="14.45" customHeight="1" x14ac:dyDescent="0.3">
      <c r="A159" s="25" t="s">
        <v>19</v>
      </c>
      <c r="B159" s="26"/>
      <c r="C159" s="27">
        <f t="shared" si="27"/>
        <v>0</v>
      </c>
      <c r="D159" s="27">
        <f t="shared" si="23"/>
        <v>0</v>
      </c>
      <c r="E159" s="27">
        <f t="shared" si="23"/>
        <v>0</v>
      </c>
      <c r="F159" s="27">
        <f t="shared" si="23"/>
        <v>0</v>
      </c>
      <c r="G159" s="27">
        <f t="shared" si="23"/>
        <v>0</v>
      </c>
      <c r="H159" s="27">
        <f t="shared" si="23"/>
        <v>0</v>
      </c>
      <c r="I159" s="27">
        <f t="shared" si="23"/>
        <v>0</v>
      </c>
      <c r="J159" s="27">
        <f t="shared" si="23"/>
        <v>0</v>
      </c>
      <c r="K159" s="27">
        <f t="shared" si="23"/>
        <v>0</v>
      </c>
      <c r="L159" s="27">
        <f t="shared" si="23"/>
        <v>0</v>
      </c>
      <c r="M159" s="27">
        <f t="shared" si="23"/>
        <v>0</v>
      </c>
      <c r="N159" s="27">
        <f t="shared" si="23"/>
        <v>0</v>
      </c>
      <c r="O159" s="27">
        <f t="shared" si="23"/>
        <v>0</v>
      </c>
      <c r="P159" s="27">
        <f t="shared" si="23"/>
        <v>0</v>
      </c>
      <c r="Q159" s="27">
        <f t="shared" si="23"/>
        <v>0</v>
      </c>
      <c r="R159" s="27">
        <f t="shared" si="23"/>
        <v>0</v>
      </c>
      <c r="S159" s="27">
        <f t="shared" si="23"/>
        <v>0</v>
      </c>
      <c r="T159" s="27">
        <f t="shared" si="23"/>
        <v>0</v>
      </c>
      <c r="U159" s="27">
        <f t="shared" si="23"/>
        <v>0</v>
      </c>
      <c r="V159" s="27">
        <f t="shared" si="23"/>
        <v>0</v>
      </c>
      <c r="W159" s="27">
        <f t="shared" si="23"/>
        <v>0</v>
      </c>
      <c r="X159" s="27">
        <f t="shared" si="23"/>
        <v>0</v>
      </c>
      <c r="Y159" s="27">
        <f t="shared" ref="Y159:Z159" si="36">Y100+Y106+Y112+Y118+Y124+Y130+Y136+Y142+Y148+Y154</f>
        <v>0</v>
      </c>
      <c r="Z159" s="27">
        <f t="shared" si="36"/>
        <v>0</v>
      </c>
      <c r="AA159" s="27">
        <f t="shared" ref="AA159:AB159" si="37">AA100+AA106+AA112+AA118+AA124+AA130+AA136+AA142+AA148+AA154</f>
        <v>0</v>
      </c>
      <c r="AB159" s="27">
        <f t="shared" si="37"/>
        <v>0</v>
      </c>
      <c r="AC159" s="27">
        <f t="shared" ref="AC159:AD159" si="38">AC100+AC106+AC112+AC118+AC124+AC130+AC136+AC142+AC148+AC154</f>
        <v>0</v>
      </c>
      <c r="AD159" s="27">
        <f t="shared" si="38"/>
        <v>0</v>
      </c>
      <c r="AE159" s="28">
        <f t="shared" ref="AE159:AF159" si="39">AE100+AE106+AE112+AE118+AE124+AE130+AE136+AE142+AE148+AE154</f>
        <v>0</v>
      </c>
      <c r="AF159" s="28">
        <f t="shared" si="39"/>
        <v>0</v>
      </c>
    </row>
    <row r="160" spans="1:32" s="2" customFormat="1" ht="14.45" customHeight="1" x14ac:dyDescent="0.3">
      <c r="A160" s="34" t="s">
        <v>20</v>
      </c>
      <c r="B160" s="35"/>
      <c r="C160" s="36">
        <f t="shared" si="27"/>
        <v>0</v>
      </c>
      <c r="D160" s="36">
        <f t="shared" si="23"/>
        <v>0</v>
      </c>
      <c r="E160" s="36">
        <f t="shared" si="23"/>
        <v>0</v>
      </c>
      <c r="F160" s="36">
        <f t="shared" si="23"/>
        <v>0</v>
      </c>
      <c r="G160" s="36">
        <f t="shared" si="23"/>
        <v>0</v>
      </c>
      <c r="H160" s="36">
        <f t="shared" si="23"/>
        <v>0</v>
      </c>
      <c r="I160" s="36">
        <f t="shared" si="23"/>
        <v>0</v>
      </c>
      <c r="J160" s="36">
        <f t="shared" si="23"/>
        <v>0</v>
      </c>
      <c r="K160" s="36">
        <f t="shared" si="23"/>
        <v>0</v>
      </c>
      <c r="L160" s="36">
        <f t="shared" si="23"/>
        <v>0</v>
      </c>
      <c r="M160" s="36">
        <f t="shared" si="23"/>
        <v>0</v>
      </c>
      <c r="N160" s="36">
        <f t="shared" si="23"/>
        <v>0</v>
      </c>
      <c r="O160" s="36">
        <f t="shared" si="23"/>
        <v>0</v>
      </c>
      <c r="P160" s="36">
        <f t="shared" si="23"/>
        <v>0</v>
      </c>
      <c r="Q160" s="36">
        <f t="shared" si="23"/>
        <v>0</v>
      </c>
      <c r="R160" s="36">
        <f t="shared" si="23"/>
        <v>0</v>
      </c>
      <c r="S160" s="36">
        <f t="shared" si="23"/>
        <v>0</v>
      </c>
      <c r="T160" s="36">
        <f t="shared" si="23"/>
        <v>0</v>
      </c>
      <c r="U160" s="36">
        <f t="shared" si="23"/>
        <v>0</v>
      </c>
      <c r="V160" s="36">
        <f t="shared" si="23"/>
        <v>0</v>
      </c>
      <c r="W160" s="36">
        <f t="shared" si="23"/>
        <v>0</v>
      </c>
      <c r="X160" s="36">
        <f t="shared" si="23"/>
        <v>0</v>
      </c>
      <c r="Y160" s="36">
        <f t="shared" ref="Y160:Z160" si="40">Y101+Y107+Y113+Y119+Y125+Y131+Y137+Y143+Y149+Y155</f>
        <v>0</v>
      </c>
      <c r="Z160" s="36">
        <f t="shared" si="40"/>
        <v>0</v>
      </c>
      <c r="AA160" s="36">
        <f t="shared" ref="AA160:AB160" si="41">AA101+AA107+AA113+AA119+AA125+AA131+AA137+AA143+AA149+AA155</f>
        <v>0</v>
      </c>
      <c r="AB160" s="36">
        <f t="shared" si="41"/>
        <v>0</v>
      </c>
      <c r="AC160" s="36">
        <f t="shared" ref="AC160:AD160" si="42">AC101+AC107+AC113+AC119+AC125+AC131+AC137+AC143+AC149+AC155</f>
        <v>0</v>
      </c>
      <c r="AD160" s="36">
        <f t="shared" si="42"/>
        <v>0</v>
      </c>
      <c r="AE160" s="37">
        <f t="shared" ref="AE160:AF160" si="43">AE101+AE107+AE113+AE119+AE125+AE131+AE137+AE143+AE149+AE155</f>
        <v>0</v>
      </c>
      <c r="AF160" s="37">
        <f t="shared" si="43"/>
        <v>0</v>
      </c>
    </row>
    <row r="161" spans="1:34" s="3" customFormat="1" ht="14.45" customHeight="1" x14ac:dyDescent="0.3">
      <c r="A161" s="25" t="s">
        <v>21</v>
      </c>
      <c r="B161" s="30"/>
      <c r="C161" s="31">
        <f>SUM(C156:C160)</f>
        <v>73</v>
      </c>
      <c r="D161" s="31">
        <f t="shared" ref="D161:Y161" si="44">SUM(D156:D160)</f>
        <v>74</v>
      </c>
      <c r="E161" s="31">
        <f t="shared" si="44"/>
        <v>75</v>
      </c>
      <c r="F161" s="31">
        <f t="shared" si="44"/>
        <v>54</v>
      </c>
      <c r="G161" s="31">
        <f t="shared" si="44"/>
        <v>62</v>
      </c>
      <c r="H161" s="31">
        <f t="shared" si="44"/>
        <v>69</v>
      </c>
      <c r="I161" s="31">
        <f t="shared" si="44"/>
        <v>81</v>
      </c>
      <c r="J161" s="31">
        <f t="shared" si="44"/>
        <v>86</v>
      </c>
      <c r="K161" s="31">
        <f t="shared" si="44"/>
        <v>25</v>
      </c>
      <c r="L161" s="31">
        <f t="shared" si="44"/>
        <v>21</v>
      </c>
      <c r="M161" s="31">
        <f t="shared" si="44"/>
        <v>16</v>
      </c>
      <c r="N161" s="31">
        <f t="shared" si="44"/>
        <v>13</v>
      </c>
      <c r="O161" s="31">
        <f t="shared" si="44"/>
        <v>8</v>
      </c>
      <c r="P161" s="31">
        <f t="shared" si="44"/>
        <v>9</v>
      </c>
      <c r="Q161" s="31">
        <f t="shared" si="44"/>
        <v>7</v>
      </c>
      <c r="R161" s="31">
        <f t="shared" si="44"/>
        <v>5</v>
      </c>
      <c r="S161" s="31">
        <f t="shared" si="44"/>
        <v>5</v>
      </c>
      <c r="T161" s="31">
        <f t="shared" si="44"/>
        <v>38</v>
      </c>
      <c r="U161" s="31">
        <f t="shared" si="44"/>
        <v>40</v>
      </c>
      <c r="V161" s="31">
        <f t="shared" si="44"/>
        <v>40</v>
      </c>
      <c r="W161" s="31">
        <f t="shared" si="44"/>
        <v>30</v>
      </c>
      <c r="X161" s="31">
        <f t="shared" si="44"/>
        <v>2</v>
      </c>
      <c r="Y161" s="31">
        <f t="shared" si="44"/>
        <v>32</v>
      </c>
      <c r="Z161" s="31">
        <f>SUM(Z156:Z160)</f>
        <v>1</v>
      </c>
      <c r="AA161" s="31">
        <f t="shared" ref="AA161:AB161" si="45">SUM(AA156:AA160)</f>
        <v>1</v>
      </c>
      <c r="AB161" s="31">
        <f t="shared" si="45"/>
        <v>2</v>
      </c>
      <c r="AC161" s="31">
        <f t="shared" ref="AC161:AD161" si="46">SUM(AC156:AC160)</f>
        <v>3</v>
      </c>
      <c r="AD161" s="31">
        <f t="shared" si="46"/>
        <v>1</v>
      </c>
      <c r="AE161" s="38">
        <f t="shared" ref="AE161:AF161" si="47">SUM(AE156:AE160)</f>
        <v>2</v>
      </c>
      <c r="AF161" s="38">
        <f t="shared" si="47"/>
        <v>1</v>
      </c>
    </row>
    <row r="162" spans="1:34" s="3" customFormat="1" ht="14.45" customHeight="1" x14ac:dyDescent="0.3">
      <c r="A162" s="73" t="s">
        <v>97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</row>
    <row r="163" spans="1:34" s="1" customFormat="1" ht="14.45" customHeight="1" x14ac:dyDescent="0.1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</row>
    <row r="164" spans="1:34" s="2" customFormat="1" ht="14.45" customHeight="1" x14ac:dyDescent="0.3">
      <c r="A164" s="21" t="s">
        <v>6</v>
      </c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4"/>
      <c r="AF164" s="24"/>
    </row>
    <row r="165" spans="1:34" s="2" customFormat="1" ht="14.45" customHeight="1" x14ac:dyDescent="0.3">
      <c r="A165" s="25"/>
      <c r="B165" s="26" t="s">
        <v>0</v>
      </c>
      <c r="C165" s="27">
        <v>61</v>
      </c>
      <c r="D165" s="27">
        <v>59</v>
      </c>
      <c r="E165" s="27">
        <v>53</v>
      </c>
      <c r="F165" s="27">
        <v>37</v>
      </c>
      <c r="G165" s="27">
        <v>41</v>
      </c>
      <c r="H165" s="27">
        <v>40</v>
      </c>
      <c r="I165" s="27">
        <v>45</v>
      </c>
      <c r="J165" s="27">
        <v>55</v>
      </c>
      <c r="K165" s="27">
        <v>58</v>
      </c>
      <c r="L165" s="27">
        <v>62</v>
      </c>
      <c r="M165" s="27">
        <v>55</v>
      </c>
      <c r="N165" s="27">
        <v>68</v>
      </c>
      <c r="O165" s="27">
        <v>68</v>
      </c>
      <c r="P165" s="27">
        <v>304</v>
      </c>
      <c r="Q165" s="27">
        <v>448</v>
      </c>
      <c r="R165" s="27">
        <v>769</v>
      </c>
      <c r="S165" s="27">
        <v>1.27</v>
      </c>
      <c r="T165" s="27">
        <v>1591</v>
      </c>
      <c r="U165" s="27">
        <v>2017</v>
      </c>
      <c r="V165" s="27">
        <v>2258</v>
      </c>
      <c r="W165" s="27">
        <v>2659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8">
        <v>0</v>
      </c>
      <c r="AF165" s="28">
        <v>0</v>
      </c>
      <c r="AG165"/>
      <c r="AH165"/>
    </row>
    <row r="166" spans="1:34" s="2" customFormat="1" ht="14.45" customHeight="1" x14ac:dyDescent="0.3">
      <c r="A166" s="21"/>
      <c r="B166" s="22" t="s">
        <v>1</v>
      </c>
      <c r="C166" s="23">
        <v>34</v>
      </c>
      <c r="D166" s="23">
        <v>28</v>
      </c>
      <c r="E166" s="23">
        <v>29</v>
      </c>
      <c r="F166" s="23">
        <v>29</v>
      </c>
      <c r="G166" s="23">
        <v>33</v>
      </c>
      <c r="H166" s="23">
        <v>38</v>
      </c>
      <c r="I166" s="23">
        <v>46</v>
      </c>
      <c r="J166" s="23">
        <v>51</v>
      </c>
      <c r="K166" s="23">
        <v>71</v>
      </c>
      <c r="L166" s="23">
        <v>80</v>
      </c>
      <c r="M166" s="23">
        <v>78</v>
      </c>
      <c r="N166" s="23">
        <v>105</v>
      </c>
      <c r="O166" s="23">
        <v>112</v>
      </c>
      <c r="P166" s="23">
        <v>488</v>
      </c>
      <c r="Q166" s="23">
        <v>826</v>
      </c>
      <c r="R166" s="23">
        <v>1392</v>
      </c>
      <c r="S166" s="23">
        <v>1976</v>
      </c>
      <c r="T166" s="23">
        <v>2608</v>
      </c>
      <c r="U166" s="23">
        <v>3380</v>
      </c>
      <c r="V166" s="23">
        <v>3951</v>
      </c>
      <c r="W166" s="23">
        <v>4435</v>
      </c>
      <c r="X166" s="23">
        <v>1</v>
      </c>
      <c r="Y166" s="23">
        <v>1</v>
      </c>
      <c r="Z166" s="23">
        <v>1</v>
      </c>
      <c r="AA166" s="23">
        <v>1</v>
      </c>
      <c r="AB166" s="23">
        <v>0</v>
      </c>
      <c r="AC166" s="23">
        <v>2</v>
      </c>
      <c r="AD166" s="23">
        <v>3</v>
      </c>
      <c r="AE166" s="24">
        <v>3</v>
      </c>
      <c r="AF166" s="24">
        <v>0</v>
      </c>
      <c r="AG166"/>
      <c r="AH166"/>
    </row>
    <row r="167" spans="1:34" s="2" customFormat="1" ht="14.45" customHeight="1" x14ac:dyDescent="0.3">
      <c r="A167" s="25"/>
      <c r="B167" s="26" t="s">
        <v>2</v>
      </c>
      <c r="C167" s="27">
        <v>32</v>
      </c>
      <c r="D167" s="27">
        <v>28</v>
      </c>
      <c r="E167" s="27">
        <v>24</v>
      </c>
      <c r="F167" s="27">
        <v>23</v>
      </c>
      <c r="G167" s="27">
        <v>28</v>
      </c>
      <c r="H167" s="27">
        <v>35</v>
      </c>
      <c r="I167" s="27">
        <v>36</v>
      </c>
      <c r="J167" s="27">
        <v>35</v>
      </c>
      <c r="K167" s="27">
        <v>42</v>
      </c>
      <c r="L167" s="27">
        <v>53</v>
      </c>
      <c r="M167" s="27">
        <v>52</v>
      </c>
      <c r="N167" s="27">
        <v>58</v>
      </c>
      <c r="O167" s="27">
        <v>76</v>
      </c>
      <c r="P167" s="27">
        <v>414</v>
      </c>
      <c r="Q167" s="27">
        <v>566</v>
      </c>
      <c r="R167" s="27">
        <v>689</v>
      </c>
      <c r="S167" s="27">
        <v>843</v>
      </c>
      <c r="T167" s="27">
        <v>995</v>
      </c>
      <c r="U167" s="27">
        <v>1222</v>
      </c>
      <c r="V167" s="27">
        <v>1381</v>
      </c>
      <c r="W167" s="27">
        <v>1685</v>
      </c>
      <c r="X167" s="27">
        <v>2</v>
      </c>
      <c r="Y167" s="27">
        <v>2</v>
      </c>
      <c r="Z167" s="27">
        <v>2</v>
      </c>
      <c r="AA167" s="27">
        <v>1</v>
      </c>
      <c r="AB167" s="27">
        <v>0</v>
      </c>
      <c r="AC167" s="27">
        <v>0</v>
      </c>
      <c r="AD167" s="27">
        <v>0</v>
      </c>
      <c r="AE167" s="28">
        <v>0</v>
      </c>
      <c r="AF167" s="28">
        <v>0</v>
      </c>
      <c r="AG167"/>
      <c r="AH167"/>
    </row>
    <row r="168" spans="1:34" s="2" customFormat="1" ht="14.45" customHeight="1" x14ac:dyDescent="0.3">
      <c r="A168" s="21"/>
      <c r="B168" s="22" t="s">
        <v>3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176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4">
        <v>0</v>
      </c>
      <c r="AF168" s="24">
        <v>0</v>
      </c>
      <c r="AG168"/>
      <c r="AH168"/>
    </row>
    <row r="169" spans="1:34" s="2" customFormat="1" ht="14.45" customHeight="1" x14ac:dyDescent="0.3">
      <c r="A169" s="25"/>
      <c r="B169" s="26" t="s">
        <v>4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11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8">
        <v>0</v>
      </c>
      <c r="AF169" s="28">
        <v>0</v>
      </c>
    </row>
    <row r="170" spans="1:34" s="2" customFormat="1" ht="14.45" customHeight="1" x14ac:dyDescent="0.3">
      <c r="A170" s="21" t="s">
        <v>31</v>
      </c>
      <c r="B170" s="22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23"/>
      <c r="AD170" s="23"/>
      <c r="AE170" s="24"/>
      <c r="AF170" s="24"/>
    </row>
    <row r="171" spans="1:34" s="2" customFormat="1" ht="14.45" customHeight="1" x14ac:dyDescent="0.3">
      <c r="A171" s="25"/>
      <c r="B171" s="26" t="s">
        <v>0</v>
      </c>
      <c r="C171" s="27">
        <v>1574</v>
      </c>
      <c r="D171" s="27">
        <v>1593</v>
      </c>
      <c r="E171" s="27">
        <v>1720</v>
      </c>
      <c r="F171" s="27">
        <v>1483</v>
      </c>
      <c r="G171" s="27">
        <v>1734</v>
      </c>
      <c r="H171" s="27">
        <v>2054</v>
      </c>
      <c r="I171" s="27">
        <v>2308</v>
      </c>
      <c r="J171" s="27">
        <v>2536</v>
      </c>
      <c r="K171" s="27">
        <v>2709</v>
      </c>
      <c r="L171" s="27">
        <v>2741</v>
      </c>
      <c r="M171" s="27">
        <v>2656</v>
      </c>
      <c r="N171" s="27">
        <v>2716</v>
      </c>
      <c r="O171" s="27">
        <v>2677</v>
      </c>
      <c r="P171" s="27">
        <v>2390</v>
      </c>
      <c r="Q171" s="27">
        <v>2119</v>
      </c>
      <c r="R171" s="27">
        <v>1811</v>
      </c>
      <c r="S171" s="27">
        <v>1574</v>
      </c>
      <c r="T171" s="27">
        <v>1296</v>
      </c>
      <c r="U171" s="27">
        <v>1053</v>
      </c>
      <c r="V171" s="27">
        <v>849</v>
      </c>
      <c r="W171" s="27">
        <v>707</v>
      </c>
      <c r="X171" s="27">
        <v>3328</v>
      </c>
      <c r="Y171" s="27">
        <v>3395</v>
      </c>
      <c r="Z171" s="27">
        <v>3495</v>
      </c>
      <c r="AA171" s="27">
        <v>3440</v>
      </c>
      <c r="AB171" s="27">
        <v>3478</v>
      </c>
      <c r="AC171" s="27">
        <v>3533</v>
      </c>
      <c r="AD171" s="27">
        <v>3598</v>
      </c>
      <c r="AE171" s="28">
        <v>3768</v>
      </c>
      <c r="AF171" s="28">
        <v>4037</v>
      </c>
    </row>
    <row r="172" spans="1:34" s="2" customFormat="1" ht="14.45" customHeight="1" x14ac:dyDescent="0.3">
      <c r="A172" s="21"/>
      <c r="B172" s="22" t="s">
        <v>1</v>
      </c>
      <c r="C172" s="23">
        <v>2609</v>
      </c>
      <c r="D172" s="23">
        <v>2420</v>
      </c>
      <c r="E172" s="23">
        <v>2562</v>
      </c>
      <c r="F172" s="23">
        <v>2444</v>
      </c>
      <c r="G172" s="23">
        <v>2745</v>
      </c>
      <c r="H172" s="23">
        <v>3503</v>
      </c>
      <c r="I172" s="23">
        <v>4088</v>
      </c>
      <c r="J172" s="23">
        <v>4429</v>
      </c>
      <c r="K172" s="23">
        <v>4397</v>
      </c>
      <c r="L172" s="23">
        <v>4562</v>
      </c>
      <c r="M172" s="23">
        <v>4531</v>
      </c>
      <c r="N172" s="23">
        <v>4591</v>
      </c>
      <c r="O172" s="23">
        <v>4499</v>
      </c>
      <c r="P172" s="23">
        <v>4023</v>
      </c>
      <c r="Q172" s="23">
        <v>3508</v>
      </c>
      <c r="R172" s="23">
        <v>3106</v>
      </c>
      <c r="S172" s="23">
        <v>2629</v>
      </c>
      <c r="T172" s="23">
        <v>2112</v>
      </c>
      <c r="U172" s="23">
        <v>1771</v>
      </c>
      <c r="V172" s="23">
        <v>1476</v>
      </c>
      <c r="W172" s="23">
        <v>1263</v>
      </c>
      <c r="X172" s="23">
        <v>5609</v>
      </c>
      <c r="Y172" s="23">
        <v>5440</v>
      </c>
      <c r="Z172" s="23">
        <v>5195</v>
      </c>
      <c r="AA172" s="23">
        <v>4768</v>
      </c>
      <c r="AB172" s="23">
        <v>4437</v>
      </c>
      <c r="AC172" s="23">
        <v>4222</v>
      </c>
      <c r="AD172" s="23">
        <v>4003</v>
      </c>
      <c r="AE172" s="24">
        <v>3806</v>
      </c>
      <c r="AF172" s="24">
        <v>4331</v>
      </c>
    </row>
    <row r="173" spans="1:34" s="2" customFormat="1" ht="14.45" customHeight="1" x14ac:dyDescent="0.3">
      <c r="A173" s="25"/>
      <c r="B173" s="26" t="s">
        <v>2</v>
      </c>
      <c r="C173" s="27">
        <v>1246</v>
      </c>
      <c r="D173" s="27">
        <v>1145</v>
      </c>
      <c r="E173" s="27">
        <v>1248</v>
      </c>
      <c r="F173" s="27">
        <v>1157</v>
      </c>
      <c r="G173" s="27">
        <v>1326</v>
      </c>
      <c r="H173" s="27">
        <v>1511</v>
      </c>
      <c r="I173" s="27">
        <v>1638</v>
      </c>
      <c r="J173" s="27">
        <v>1956</v>
      </c>
      <c r="K173" s="27">
        <v>2237</v>
      </c>
      <c r="L173" s="27">
        <v>2207</v>
      </c>
      <c r="M173" s="27">
        <v>2299</v>
      </c>
      <c r="N173" s="27">
        <v>2396</v>
      </c>
      <c r="O173" s="27">
        <v>2459</v>
      </c>
      <c r="P173" s="27">
        <v>2223</v>
      </c>
      <c r="Q173" s="27">
        <v>2124</v>
      </c>
      <c r="R173" s="27">
        <v>1930</v>
      </c>
      <c r="S173" s="27">
        <v>1712</v>
      </c>
      <c r="T173" s="27">
        <v>1571</v>
      </c>
      <c r="U173" s="27">
        <v>1387</v>
      </c>
      <c r="V173" s="27">
        <v>1224</v>
      </c>
      <c r="W173" s="27">
        <v>1120</v>
      </c>
      <c r="X173" s="27">
        <v>2904</v>
      </c>
      <c r="Y173" s="27">
        <v>3014</v>
      </c>
      <c r="Z173" s="27">
        <v>2918</v>
      </c>
      <c r="AA173" s="27">
        <v>2916</v>
      </c>
      <c r="AB173" s="27">
        <v>3003</v>
      </c>
      <c r="AC173" s="27">
        <v>3092</v>
      </c>
      <c r="AD173" s="27">
        <v>3084</v>
      </c>
      <c r="AE173" s="28">
        <v>3106</v>
      </c>
      <c r="AF173" s="28">
        <v>3334</v>
      </c>
    </row>
    <row r="174" spans="1:34" s="2" customFormat="1" ht="14.45" customHeight="1" x14ac:dyDescent="0.3">
      <c r="A174" s="21"/>
      <c r="B174" s="22" t="s">
        <v>3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25</v>
      </c>
      <c r="Y174" s="23">
        <v>18</v>
      </c>
      <c r="Z174" s="23">
        <v>47</v>
      </c>
      <c r="AA174" s="23">
        <v>124</v>
      </c>
      <c r="AB174" s="23">
        <v>116</v>
      </c>
      <c r="AC174" s="23">
        <v>91</v>
      </c>
      <c r="AD174" s="23">
        <v>85</v>
      </c>
      <c r="AE174" s="24">
        <v>83</v>
      </c>
      <c r="AF174" s="24">
        <v>97</v>
      </c>
    </row>
    <row r="175" spans="1:34" s="2" customFormat="1" ht="14.45" customHeight="1" x14ac:dyDescent="0.3">
      <c r="A175" s="25"/>
      <c r="B175" s="26" t="s">
        <v>4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8">
        <v>0</v>
      </c>
      <c r="AF175" s="28">
        <v>0</v>
      </c>
    </row>
    <row r="176" spans="1:34" s="2" customFormat="1" ht="14.45" customHeight="1" x14ac:dyDescent="0.3">
      <c r="A176" s="21" t="s">
        <v>32</v>
      </c>
      <c r="B176" s="22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23"/>
      <c r="AD176" s="23"/>
      <c r="AE176" s="24"/>
      <c r="AF176" s="24"/>
    </row>
    <row r="177" spans="1:32" s="2" customFormat="1" ht="14.45" customHeight="1" x14ac:dyDescent="0.3">
      <c r="A177" s="25"/>
      <c r="B177" s="26" t="s">
        <v>0</v>
      </c>
      <c r="C177" s="27">
        <v>89</v>
      </c>
      <c r="D177" s="27">
        <v>100</v>
      </c>
      <c r="E177" s="27">
        <v>96</v>
      </c>
      <c r="F177" s="27">
        <v>85</v>
      </c>
      <c r="G177" s="27">
        <v>91</v>
      </c>
      <c r="H177" s="27">
        <v>99</v>
      </c>
      <c r="I177" s="27">
        <v>112</v>
      </c>
      <c r="J177" s="27">
        <v>126</v>
      </c>
      <c r="K177" s="27">
        <v>141</v>
      </c>
      <c r="L177" s="27">
        <v>154</v>
      </c>
      <c r="M177" s="27">
        <v>158</v>
      </c>
      <c r="N177" s="27">
        <v>146</v>
      </c>
      <c r="O177" s="27">
        <v>150</v>
      </c>
      <c r="P177" s="27">
        <v>132</v>
      </c>
      <c r="Q177" s="27">
        <v>117</v>
      </c>
      <c r="R177" s="27">
        <v>105</v>
      </c>
      <c r="S177" s="27">
        <v>89</v>
      </c>
      <c r="T177" s="27">
        <v>72</v>
      </c>
      <c r="U177" s="27">
        <v>59</v>
      </c>
      <c r="V177" s="27">
        <v>53</v>
      </c>
      <c r="W177" s="27">
        <v>46</v>
      </c>
      <c r="X177" s="27">
        <v>217</v>
      </c>
      <c r="Y177" s="27">
        <v>217</v>
      </c>
      <c r="Z177" s="27">
        <v>234</v>
      </c>
      <c r="AA177" s="27">
        <v>226</v>
      </c>
      <c r="AB177" s="27">
        <v>231</v>
      </c>
      <c r="AC177" s="27">
        <v>231</v>
      </c>
      <c r="AD177" s="27">
        <v>247</v>
      </c>
      <c r="AE177" s="28">
        <v>250</v>
      </c>
      <c r="AF177" s="28">
        <v>281</v>
      </c>
    </row>
    <row r="178" spans="1:32" s="2" customFormat="1" ht="14.45" customHeight="1" x14ac:dyDescent="0.3">
      <c r="A178" s="21"/>
      <c r="B178" s="22" t="s">
        <v>1</v>
      </c>
      <c r="C178" s="23">
        <v>171</v>
      </c>
      <c r="D178" s="23">
        <v>147</v>
      </c>
      <c r="E178" s="23">
        <v>148</v>
      </c>
      <c r="F178" s="23">
        <v>130</v>
      </c>
      <c r="G178" s="23">
        <v>147</v>
      </c>
      <c r="H178" s="23">
        <v>177</v>
      </c>
      <c r="I178" s="23">
        <v>222</v>
      </c>
      <c r="J178" s="23">
        <v>261</v>
      </c>
      <c r="K178" s="23">
        <v>251</v>
      </c>
      <c r="L178" s="23">
        <v>276</v>
      </c>
      <c r="M178" s="23">
        <v>270</v>
      </c>
      <c r="N178" s="23">
        <v>285</v>
      </c>
      <c r="O178" s="23">
        <v>295</v>
      </c>
      <c r="P178" s="23">
        <v>257</v>
      </c>
      <c r="Q178" s="23">
        <v>239</v>
      </c>
      <c r="R178" s="23">
        <v>223</v>
      </c>
      <c r="S178" s="23">
        <v>194</v>
      </c>
      <c r="T178" s="23">
        <v>162</v>
      </c>
      <c r="U178" s="23">
        <v>119</v>
      </c>
      <c r="V178" s="23">
        <v>97</v>
      </c>
      <c r="W178" s="23">
        <v>81</v>
      </c>
      <c r="X178" s="23">
        <v>447</v>
      </c>
      <c r="Y178" s="23">
        <v>448</v>
      </c>
      <c r="Z178" s="23">
        <v>432</v>
      </c>
      <c r="AA178" s="23">
        <v>382</v>
      </c>
      <c r="AB178" s="23">
        <v>389</v>
      </c>
      <c r="AC178" s="23">
        <v>374</v>
      </c>
      <c r="AD178" s="23">
        <v>365</v>
      </c>
      <c r="AE178" s="24">
        <v>329</v>
      </c>
      <c r="AF178" s="24">
        <v>374</v>
      </c>
    </row>
    <row r="179" spans="1:32" s="2" customFormat="1" ht="14.45" customHeight="1" x14ac:dyDescent="0.3">
      <c r="A179" s="25"/>
      <c r="B179" s="26" t="s">
        <v>2</v>
      </c>
      <c r="C179" s="27">
        <v>135</v>
      </c>
      <c r="D179" s="27">
        <v>107</v>
      </c>
      <c r="E179" s="27">
        <v>105</v>
      </c>
      <c r="F179" s="27">
        <v>101</v>
      </c>
      <c r="G179" s="27">
        <v>107</v>
      </c>
      <c r="H179" s="27">
        <v>118</v>
      </c>
      <c r="I179" s="27">
        <v>118</v>
      </c>
      <c r="J179" s="27">
        <v>152</v>
      </c>
      <c r="K179" s="27">
        <v>171</v>
      </c>
      <c r="L179" s="27">
        <v>157</v>
      </c>
      <c r="M179" s="27">
        <v>160</v>
      </c>
      <c r="N179" s="27">
        <v>166</v>
      </c>
      <c r="O179" s="27">
        <v>175</v>
      </c>
      <c r="P179" s="27">
        <v>157</v>
      </c>
      <c r="Q179" s="27">
        <v>143</v>
      </c>
      <c r="R179" s="27">
        <v>127</v>
      </c>
      <c r="S179" s="27">
        <v>115</v>
      </c>
      <c r="T179" s="27">
        <v>96</v>
      </c>
      <c r="U179" s="27">
        <v>97</v>
      </c>
      <c r="V179" s="27">
        <v>93</v>
      </c>
      <c r="W179" s="27">
        <v>83</v>
      </c>
      <c r="X179" s="27">
        <v>193</v>
      </c>
      <c r="Y179" s="27">
        <v>204</v>
      </c>
      <c r="Z179" s="27">
        <v>203</v>
      </c>
      <c r="AA179" s="27">
        <v>210</v>
      </c>
      <c r="AB179" s="27">
        <v>237</v>
      </c>
      <c r="AC179" s="27">
        <v>236</v>
      </c>
      <c r="AD179" s="27">
        <v>240</v>
      </c>
      <c r="AE179" s="28">
        <v>224</v>
      </c>
      <c r="AF179" s="28">
        <v>277</v>
      </c>
    </row>
    <row r="180" spans="1:32" s="2" customFormat="1" ht="14.45" customHeight="1" x14ac:dyDescent="0.3">
      <c r="A180" s="21"/>
      <c r="B180" s="22" t="s">
        <v>3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122</v>
      </c>
      <c r="Y180" s="23">
        <v>102</v>
      </c>
      <c r="Z180" s="23">
        <v>211</v>
      </c>
      <c r="AA180" s="23">
        <v>247</v>
      </c>
      <c r="AB180" s="23">
        <v>239</v>
      </c>
      <c r="AC180" s="23">
        <v>140</v>
      </c>
      <c r="AD180" s="23">
        <v>129</v>
      </c>
      <c r="AE180" s="24">
        <v>129</v>
      </c>
      <c r="AF180" s="24">
        <v>225</v>
      </c>
    </row>
    <row r="181" spans="1:32" s="2" customFormat="1" ht="14.45" customHeight="1" x14ac:dyDescent="0.3">
      <c r="A181" s="25"/>
      <c r="B181" s="26" t="s">
        <v>4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8">
        <v>0</v>
      </c>
      <c r="AF181" s="28">
        <v>0</v>
      </c>
    </row>
    <row r="182" spans="1:32" s="2" customFormat="1" ht="14.45" customHeight="1" x14ac:dyDescent="0.3">
      <c r="A182" s="21" t="s">
        <v>33</v>
      </c>
      <c r="B182" s="22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23"/>
      <c r="AD182" s="23"/>
      <c r="AE182" s="24"/>
      <c r="AF182" s="24"/>
    </row>
    <row r="183" spans="1:32" s="2" customFormat="1" ht="14.45" customHeight="1" x14ac:dyDescent="0.3">
      <c r="A183" s="25"/>
      <c r="B183" s="26" t="s">
        <v>0</v>
      </c>
      <c r="C183" s="27">
        <v>206</v>
      </c>
      <c r="D183" s="27">
        <v>209</v>
      </c>
      <c r="E183" s="27">
        <v>218</v>
      </c>
      <c r="F183" s="27">
        <v>182</v>
      </c>
      <c r="G183" s="27">
        <v>193</v>
      </c>
      <c r="H183" s="27">
        <v>228</v>
      </c>
      <c r="I183" s="27">
        <v>251</v>
      </c>
      <c r="J183" s="27">
        <v>275</v>
      </c>
      <c r="K183" s="27">
        <v>292</v>
      </c>
      <c r="L183" s="27">
        <v>287</v>
      </c>
      <c r="M183" s="27">
        <v>270</v>
      </c>
      <c r="N183" s="27">
        <v>260</v>
      </c>
      <c r="O183" s="27">
        <v>231</v>
      </c>
      <c r="P183" s="27">
        <v>199</v>
      </c>
      <c r="Q183" s="27">
        <v>176</v>
      </c>
      <c r="R183" s="27">
        <v>148</v>
      </c>
      <c r="S183" s="27">
        <v>139</v>
      </c>
      <c r="T183" s="27">
        <v>108</v>
      </c>
      <c r="U183" s="27">
        <v>95</v>
      </c>
      <c r="V183" s="27">
        <v>75</v>
      </c>
      <c r="W183" s="27">
        <v>64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8">
        <v>0</v>
      </c>
      <c r="AF183" s="28">
        <v>0</v>
      </c>
    </row>
    <row r="184" spans="1:32" s="2" customFormat="1" ht="14.45" customHeight="1" x14ac:dyDescent="0.3">
      <c r="A184" s="21"/>
      <c r="B184" s="22" t="s">
        <v>1</v>
      </c>
      <c r="C184" s="23">
        <v>381</v>
      </c>
      <c r="D184" s="23">
        <v>332</v>
      </c>
      <c r="E184" s="23">
        <v>359</v>
      </c>
      <c r="F184" s="23">
        <v>318</v>
      </c>
      <c r="G184" s="23">
        <v>348</v>
      </c>
      <c r="H184" s="23">
        <v>410</v>
      </c>
      <c r="I184" s="23">
        <v>498</v>
      </c>
      <c r="J184" s="23">
        <v>526</v>
      </c>
      <c r="K184" s="23">
        <v>525</v>
      </c>
      <c r="L184" s="23">
        <v>521</v>
      </c>
      <c r="M184" s="23">
        <v>514</v>
      </c>
      <c r="N184" s="23">
        <v>515</v>
      </c>
      <c r="O184" s="23">
        <v>474</v>
      </c>
      <c r="P184" s="23">
        <v>410</v>
      </c>
      <c r="Q184" s="23">
        <v>362</v>
      </c>
      <c r="R184" s="23">
        <v>326</v>
      </c>
      <c r="S184" s="23">
        <v>255</v>
      </c>
      <c r="T184" s="23">
        <v>207</v>
      </c>
      <c r="U184" s="23">
        <v>182</v>
      </c>
      <c r="V184" s="23">
        <v>146</v>
      </c>
      <c r="W184" s="23">
        <v>130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4">
        <v>0</v>
      </c>
      <c r="AF184" s="24">
        <v>0</v>
      </c>
    </row>
    <row r="185" spans="1:32" s="2" customFormat="1" ht="14.45" customHeight="1" x14ac:dyDescent="0.3">
      <c r="A185" s="25"/>
      <c r="B185" s="26" t="s">
        <v>2</v>
      </c>
      <c r="C185" s="27">
        <v>236</v>
      </c>
      <c r="D185" s="27">
        <v>220</v>
      </c>
      <c r="E185" s="27">
        <v>225</v>
      </c>
      <c r="F185" s="27">
        <v>196</v>
      </c>
      <c r="G185" s="27">
        <v>219</v>
      </c>
      <c r="H185" s="27">
        <v>239</v>
      </c>
      <c r="I185" s="27">
        <v>248</v>
      </c>
      <c r="J185" s="27">
        <v>284</v>
      </c>
      <c r="K185" s="27">
        <v>310</v>
      </c>
      <c r="L185" s="27">
        <v>275</v>
      </c>
      <c r="M185" s="27">
        <v>285</v>
      </c>
      <c r="N185" s="27">
        <v>290</v>
      </c>
      <c r="O185" s="27">
        <v>275</v>
      </c>
      <c r="P185" s="27">
        <v>243</v>
      </c>
      <c r="Q185" s="27">
        <v>228</v>
      </c>
      <c r="R185" s="27">
        <v>202</v>
      </c>
      <c r="S185" s="27">
        <v>189</v>
      </c>
      <c r="T185" s="27">
        <v>169</v>
      </c>
      <c r="U185" s="27">
        <v>150</v>
      </c>
      <c r="V185" s="27">
        <v>140</v>
      </c>
      <c r="W185" s="27">
        <v>113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8">
        <v>0</v>
      </c>
      <c r="AF185" s="28">
        <v>0</v>
      </c>
    </row>
    <row r="186" spans="1:32" s="2" customFormat="1" ht="14.45" customHeight="1" x14ac:dyDescent="0.3">
      <c r="A186" s="21"/>
      <c r="B186" s="22" t="s">
        <v>3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1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4">
        <v>0</v>
      </c>
      <c r="AF186" s="24">
        <v>0</v>
      </c>
    </row>
    <row r="187" spans="1:32" s="2" customFormat="1" ht="14.45" customHeight="1" x14ac:dyDescent="0.3">
      <c r="A187" s="25"/>
      <c r="B187" s="26" t="s">
        <v>4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2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8">
        <v>0</v>
      </c>
      <c r="AF187" s="28">
        <v>0</v>
      </c>
    </row>
    <row r="188" spans="1:32" s="2" customFormat="1" ht="14.45" customHeight="1" x14ac:dyDescent="0.3">
      <c r="A188" s="21" t="s">
        <v>16</v>
      </c>
      <c r="B188" s="22"/>
      <c r="C188" s="23">
        <f>C165+C171+C177+C183</f>
        <v>1930</v>
      </c>
      <c r="D188" s="23">
        <f t="shared" ref="D188:X188" si="48">D165+D171+D177+D183</f>
        <v>1961</v>
      </c>
      <c r="E188" s="23">
        <f t="shared" si="48"/>
        <v>2087</v>
      </c>
      <c r="F188" s="23">
        <f t="shared" si="48"/>
        <v>1787</v>
      </c>
      <c r="G188" s="23">
        <f t="shared" si="48"/>
        <v>2059</v>
      </c>
      <c r="H188" s="23">
        <f t="shared" si="48"/>
        <v>2421</v>
      </c>
      <c r="I188" s="23">
        <f t="shared" si="48"/>
        <v>2716</v>
      </c>
      <c r="J188" s="23">
        <f t="shared" si="48"/>
        <v>2992</v>
      </c>
      <c r="K188" s="23">
        <f t="shared" si="48"/>
        <v>3200</v>
      </c>
      <c r="L188" s="23">
        <f t="shared" si="48"/>
        <v>3244</v>
      </c>
      <c r="M188" s="23">
        <f t="shared" si="48"/>
        <v>3139</v>
      </c>
      <c r="N188" s="23">
        <f t="shared" si="48"/>
        <v>3190</v>
      </c>
      <c r="O188" s="23">
        <f t="shared" si="48"/>
        <v>3126</v>
      </c>
      <c r="P188" s="23">
        <f t="shared" si="48"/>
        <v>3025</v>
      </c>
      <c r="Q188" s="23">
        <f t="shared" si="48"/>
        <v>2860</v>
      </c>
      <c r="R188" s="23">
        <f t="shared" si="48"/>
        <v>2833</v>
      </c>
      <c r="S188" s="23">
        <f t="shared" si="48"/>
        <v>1803.27</v>
      </c>
      <c r="T188" s="23">
        <f t="shared" si="48"/>
        <v>3067</v>
      </c>
      <c r="U188" s="23">
        <f t="shared" si="48"/>
        <v>3224</v>
      </c>
      <c r="V188" s="23">
        <f t="shared" si="48"/>
        <v>3235</v>
      </c>
      <c r="W188" s="23">
        <f>W165+W171+W177+W183</f>
        <v>3476</v>
      </c>
      <c r="X188" s="23">
        <f t="shared" si="48"/>
        <v>3545</v>
      </c>
      <c r="Y188" s="23">
        <f t="shared" ref="D188:Y192" si="49">Y165+Y171+Y177+Y183</f>
        <v>3612</v>
      </c>
      <c r="Z188" s="23">
        <f t="shared" ref="Z188:AA192" si="50">SUM(Z165,Z171,Z177,Z183)</f>
        <v>3729</v>
      </c>
      <c r="AA188" s="23">
        <f t="shared" si="50"/>
        <v>3666</v>
      </c>
      <c r="AB188" s="23">
        <f t="shared" ref="AB188:AC188" si="51">SUM(AB165,AB171,AB177,AB183)</f>
        <v>3709</v>
      </c>
      <c r="AC188" s="23">
        <f t="shared" si="51"/>
        <v>3764</v>
      </c>
      <c r="AD188" s="23">
        <f t="shared" ref="AD188:AE188" si="52">SUM(AD165,AD171,AD177,AD183)</f>
        <v>3845</v>
      </c>
      <c r="AE188" s="24">
        <f t="shared" si="52"/>
        <v>4018</v>
      </c>
      <c r="AF188" s="24">
        <f t="shared" ref="AF188" si="53">SUM(AF165,AF171,AF177,AF183)</f>
        <v>4318</v>
      </c>
    </row>
    <row r="189" spans="1:32" s="2" customFormat="1" ht="14.45" customHeight="1" x14ac:dyDescent="0.3">
      <c r="A189" s="25" t="s">
        <v>17</v>
      </c>
      <c r="B189" s="26"/>
      <c r="C189" s="27">
        <f t="shared" ref="C189:R192" si="54">C166+C172+C178+C184</f>
        <v>3195</v>
      </c>
      <c r="D189" s="27">
        <f t="shared" si="54"/>
        <v>2927</v>
      </c>
      <c r="E189" s="27">
        <f t="shared" si="54"/>
        <v>3098</v>
      </c>
      <c r="F189" s="27">
        <f t="shared" si="54"/>
        <v>2921</v>
      </c>
      <c r="G189" s="27">
        <f t="shared" si="54"/>
        <v>3273</v>
      </c>
      <c r="H189" s="27">
        <f t="shared" si="54"/>
        <v>4128</v>
      </c>
      <c r="I189" s="27">
        <f t="shared" si="54"/>
        <v>4854</v>
      </c>
      <c r="J189" s="27">
        <f t="shared" si="54"/>
        <v>5267</v>
      </c>
      <c r="K189" s="27">
        <f t="shared" si="54"/>
        <v>5244</v>
      </c>
      <c r="L189" s="27">
        <f t="shared" si="54"/>
        <v>5439</v>
      </c>
      <c r="M189" s="27">
        <f t="shared" si="54"/>
        <v>5393</v>
      </c>
      <c r="N189" s="27">
        <f t="shared" si="54"/>
        <v>5496</v>
      </c>
      <c r="O189" s="27">
        <f t="shared" si="54"/>
        <v>5380</v>
      </c>
      <c r="P189" s="27">
        <f t="shared" si="54"/>
        <v>5178</v>
      </c>
      <c r="Q189" s="27">
        <f t="shared" si="54"/>
        <v>4935</v>
      </c>
      <c r="R189" s="27">
        <f t="shared" si="54"/>
        <v>5047</v>
      </c>
      <c r="S189" s="27">
        <f t="shared" ref="S189:W189" si="55">S166+S172+S178+S184</f>
        <v>5054</v>
      </c>
      <c r="T189" s="27">
        <f t="shared" si="55"/>
        <v>5089</v>
      </c>
      <c r="U189" s="27">
        <f t="shared" si="55"/>
        <v>5452</v>
      </c>
      <c r="V189" s="27">
        <f t="shared" si="55"/>
        <v>5670</v>
      </c>
      <c r="W189" s="27">
        <f t="shared" si="55"/>
        <v>5909</v>
      </c>
      <c r="X189" s="27">
        <f t="shared" si="49"/>
        <v>6057</v>
      </c>
      <c r="Y189" s="27">
        <f>Y166+Y172+Y178+Y184</f>
        <v>5889</v>
      </c>
      <c r="Z189" s="27">
        <f t="shared" si="50"/>
        <v>5628</v>
      </c>
      <c r="AA189" s="27">
        <f t="shared" si="50"/>
        <v>5151</v>
      </c>
      <c r="AB189" s="27">
        <f t="shared" ref="AB189:AC189" si="56">SUM(AB166,AB172,AB178,AB184)</f>
        <v>4826</v>
      </c>
      <c r="AC189" s="27">
        <f t="shared" si="56"/>
        <v>4598</v>
      </c>
      <c r="AD189" s="27">
        <f t="shared" ref="AD189:AE189" si="57">SUM(AD166,AD172,AD178,AD184)</f>
        <v>4371</v>
      </c>
      <c r="AE189" s="28">
        <f t="shared" si="57"/>
        <v>4138</v>
      </c>
      <c r="AF189" s="28">
        <f t="shared" ref="AF189" si="58">SUM(AF166,AF172,AF178,AF184)</f>
        <v>4705</v>
      </c>
    </row>
    <row r="190" spans="1:32" s="2" customFormat="1" ht="14.45" customHeight="1" x14ac:dyDescent="0.3">
      <c r="A190" s="21" t="s">
        <v>18</v>
      </c>
      <c r="B190" s="22"/>
      <c r="C190" s="23">
        <f t="shared" si="54"/>
        <v>1649</v>
      </c>
      <c r="D190" s="23">
        <f t="shared" si="49"/>
        <v>1500</v>
      </c>
      <c r="E190" s="23">
        <f t="shared" si="49"/>
        <v>1602</v>
      </c>
      <c r="F190" s="23">
        <f t="shared" si="49"/>
        <v>1477</v>
      </c>
      <c r="G190" s="23">
        <f t="shared" si="49"/>
        <v>1680</v>
      </c>
      <c r="H190" s="23">
        <f t="shared" si="49"/>
        <v>1903</v>
      </c>
      <c r="I190" s="23">
        <f t="shared" si="49"/>
        <v>2040</v>
      </c>
      <c r="J190" s="23">
        <f t="shared" si="49"/>
        <v>2427</v>
      </c>
      <c r="K190" s="23">
        <f t="shared" si="49"/>
        <v>2760</v>
      </c>
      <c r="L190" s="23">
        <f t="shared" si="49"/>
        <v>2692</v>
      </c>
      <c r="M190" s="23">
        <f t="shared" si="49"/>
        <v>2796</v>
      </c>
      <c r="N190" s="23">
        <f t="shared" si="49"/>
        <v>2910</v>
      </c>
      <c r="O190" s="23">
        <f t="shared" si="49"/>
        <v>2985</v>
      </c>
      <c r="P190" s="23">
        <f t="shared" si="49"/>
        <v>3037</v>
      </c>
      <c r="Q190" s="23">
        <f t="shared" si="49"/>
        <v>3061</v>
      </c>
      <c r="R190" s="23">
        <f t="shared" si="49"/>
        <v>2948</v>
      </c>
      <c r="S190" s="23">
        <f t="shared" si="49"/>
        <v>2859</v>
      </c>
      <c r="T190" s="23">
        <f t="shared" si="49"/>
        <v>2831</v>
      </c>
      <c r="U190" s="23">
        <f t="shared" si="49"/>
        <v>2856</v>
      </c>
      <c r="V190" s="23">
        <f t="shared" si="49"/>
        <v>2838</v>
      </c>
      <c r="W190" s="23">
        <f t="shared" si="49"/>
        <v>3001</v>
      </c>
      <c r="X190" s="23">
        <f t="shared" si="49"/>
        <v>3099</v>
      </c>
      <c r="Y190" s="23">
        <f>Y167+Y173+Y179+Y185</f>
        <v>3220</v>
      </c>
      <c r="Z190" s="23">
        <f t="shared" si="50"/>
        <v>3123</v>
      </c>
      <c r="AA190" s="23">
        <f t="shared" si="50"/>
        <v>3127</v>
      </c>
      <c r="AB190" s="23">
        <f t="shared" ref="AB190:AC190" si="59">SUM(AB167,AB173,AB179,AB185)</f>
        <v>3240</v>
      </c>
      <c r="AC190" s="23">
        <f t="shared" si="59"/>
        <v>3328</v>
      </c>
      <c r="AD190" s="23">
        <f t="shared" ref="AD190:AE190" si="60">SUM(AD167,AD173,AD179,AD185)</f>
        <v>3324</v>
      </c>
      <c r="AE190" s="24">
        <f t="shared" si="60"/>
        <v>3330</v>
      </c>
      <c r="AF190" s="24">
        <f t="shared" ref="AF190" si="61">SUM(AF167,AF173,AF179,AF185)</f>
        <v>3611</v>
      </c>
    </row>
    <row r="191" spans="1:32" s="2" customFormat="1" ht="14.45" customHeight="1" x14ac:dyDescent="0.3">
      <c r="A191" s="25" t="s">
        <v>19</v>
      </c>
      <c r="B191" s="26"/>
      <c r="C191" s="27">
        <f t="shared" si="54"/>
        <v>0</v>
      </c>
      <c r="D191" s="27">
        <f t="shared" si="49"/>
        <v>0</v>
      </c>
      <c r="E191" s="27">
        <f t="shared" si="49"/>
        <v>0</v>
      </c>
      <c r="F191" s="27">
        <f t="shared" si="49"/>
        <v>0</v>
      </c>
      <c r="G191" s="27">
        <f t="shared" si="49"/>
        <v>0</v>
      </c>
      <c r="H191" s="27">
        <f t="shared" si="49"/>
        <v>0</v>
      </c>
      <c r="I191" s="27">
        <f t="shared" si="49"/>
        <v>0</v>
      </c>
      <c r="J191" s="27">
        <f t="shared" si="49"/>
        <v>0</v>
      </c>
      <c r="K191" s="27">
        <f t="shared" si="49"/>
        <v>0</v>
      </c>
      <c r="L191" s="27">
        <f t="shared" si="49"/>
        <v>0</v>
      </c>
      <c r="M191" s="27">
        <f t="shared" si="49"/>
        <v>0</v>
      </c>
      <c r="N191" s="27">
        <f t="shared" si="49"/>
        <v>0</v>
      </c>
      <c r="O191" s="27">
        <f t="shared" si="49"/>
        <v>0</v>
      </c>
      <c r="P191" s="27">
        <f t="shared" si="49"/>
        <v>0</v>
      </c>
      <c r="Q191" s="27">
        <f t="shared" si="49"/>
        <v>0</v>
      </c>
      <c r="R191" s="27">
        <f t="shared" si="49"/>
        <v>0</v>
      </c>
      <c r="S191" s="27">
        <f t="shared" si="49"/>
        <v>0</v>
      </c>
      <c r="T191" s="27">
        <f t="shared" si="49"/>
        <v>0</v>
      </c>
      <c r="U191" s="27">
        <f t="shared" si="49"/>
        <v>0</v>
      </c>
      <c r="V191" s="27">
        <f t="shared" si="49"/>
        <v>0</v>
      </c>
      <c r="W191" s="27">
        <f t="shared" si="49"/>
        <v>177</v>
      </c>
      <c r="X191" s="27">
        <f t="shared" si="49"/>
        <v>147</v>
      </c>
      <c r="Y191" s="27">
        <f>Y168+Y174+Y180+Y186</f>
        <v>120</v>
      </c>
      <c r="Z191" s="27">
        <f t="shared" si="50"/>
        <v>258</v>
      </c>
      <c r="AA191" s="27">
        <f t="shared" si="50"/>
        <v>371</v>
      </c>
      <c r="AB191" s="27">
        <f t="shared" ref="AB191:AC191" si="62">SUM(AB168,AB174,AB180,AB186)</f>
        <v>355</v>
      </c>
      <c r="AC191" s="27">
        <f t="shared" si="62"/>
        <v>231</v>
      </c>
      <c r="AD191" s="27">
        <f t="shared" ref="AD191:AE191" si="63">SUM(AD168,AD174,AD180,AD186)</f>
        <v>214</v>
      </c>
      <c r="AE191" s="28">
        <f t="shared" si="63"/>
        <v>212</v>
      </c>
      <c r="AF191" s="28">
        <f t="shared" ref="AF191" si="64">SUM(AF168,AF174,AF180,AF186)</f>
        <v>322</v>
      </c>
    </row>
    <row r="192" spans="1:32" s="2" customFormat="1" ht="14.45" customHeight="1" x14ac:dyDescent="0.3">
      <c r="A192" s="21" t="s">
        <v>20</v>
      </c>
      <c r="B192" s="22"/>
      <c r="C192" s="23">
        <f t="shared" si="54"/>
        <v>0</v>
      </c>
      <c r="D192" s="23">
        <f t="shared" si="49"/>
        <v>0</v>
      </c>
      <c r="E192" s="23">
        <f t="shared" si="49"/>
        <v>0</v>
      </c>
      <c r="F192" s="23">
        <f t="shared" si="49"/>
        <v>0</v>
      </c>
      <c r="G192" s="23">
        <f t="shared" si="49"/>
        <v>0</v>
      </c>
      <c r="H192" s="23">
        <f t="shared" si="49"/>
        <v>0</v>
      </c>
      <c r="I192" s="23">
        <f t="shared" si="49"/>
        <v>0</v>
      </c>
      <c r="J192" s="23">
        <f t="shared" si="49"/>
        <v>0</v>
      </c>
      <c r="K192" s="23">
        <f t="shared" si="49"/>
        <v>0</v>
      </c>
      <c r="L192" s="23">
        <f t="shared" si="49"/>
        <v>0</v>
      </c>
      <c r="M192" s="23">
        <f t="shared" si="49"/>
        <v>0</v>
      </c>
      <c r="N192" s="23">
        <f t="shared" si="49"/>
        <v>0</v>
      </c>
      <c r="O192" s="23">
        <f t="shared" si="49"/>
        <v>0</v>
      </c>
      <c r="P192" s="23">
        <f t="shared" si="49"/>
        <v>0</v>
      </c>
      <c r="Q192" s="23">
        <f t="shared" si="49"/>
        <v>13</v>
      </c>
      <c r="R192" s="23">
        <f t="shared" si="49"/>
        <v>0</v>
      </c>
      <c r="S192" s="23">
        <f t="shared" si="49"/>
        <v>0</v>
      </c>
      <c r="T192" s="23">
        <f t="shared" si="49"/>
        <v>0</v>
      </c>
      <c r="U192" s="23">
        <f t="shared" si="49"/>
        <v>0</v>
      </c>
      <c r="V192" s="23">
        <f t="shared" si="49"/>
        <v>0</v>
      </c>
      <c r="W192" s="23">
        <f t="shared" si="49"/>
        <v>0</v>
      </c>
      <c r="X192" s="23">
        <f t="shared" si="49"/>
        <v>0</v>
      </c>
      <c r="Y192" s="23">
        <f>Y169+Y175+Y181+Y187</f>
        <v>0</v>
      </c>
      <c r="Z192" s="23">
        <f t="shared" si="50"/>
        <v>0</v>
      </c>
      <c r="AA192" s="23">
        <f t="shared" si="50"/>
        <v>0</v>
      </c>
      <c r="AB192" s="23">
        <f t="shared" ref="AB192:AC192" si="65">SUM(AB169,AB175,AB181,AB187)</f>
        <v>0</v>
      </c>
      <c r="AC192" s="23">
        <f t="shared" si="65"/>
        <v>0</v>
      </c>
      <c r="AD192" s="23">
        <f t="shared" ref="AD192:AE192" si="66">SUM(AD169,AD175,AD181,AD187)</f>
        <v>0</v>
      </c>
      <c r="AE192" s="24">
        <f t="shared" si="66"/>
        <v>0</v>
      </c>
      <c r="AF192" s="24">
        <f t="shared" ref="AF192" si="67">SUM(AF169,AF175,AF181,AF187)</f>
        <v>0</v>
      </c>
    </row>
    <row r="193" spans="1:32" s="3" customFormat="1" ht="14.45" customHeight="1" x14ac:dyDescent="0.3">
      <c r="A193" s="25" t="s">
        <v>21</v>
      </c>
      <c r="B193" s="30"/>
      <c r="C193" s="31">
        <f>SUM(C188:C192)</f>
        <v>6774</v>
      </c>
      <c r="D193" s="31">
        <f t="shared" ref="D193:Y193" si="68">SUM(D188:D192)</f>
        <v>6388</v>
      </c>
      <c r="E193" s="31">
        <f t="shared" si="68"/>
        <v>6787</v>
      </c>
      <c r="F193" s="31">
        <f t="shared" si="68"/>
        <v>6185</v>
      </c>
      <c r="G193" s="31">
        <f t="shared" si="68"/>
        <v>7012</v>
      </c>
      <c r="H193" s="31">
        <f t="shared" si="68"/>
        <v>8452</v>
      </c>
      <c r="I193" s="31">
        <f t="shared" si="68"/>
        <v>9610</v>
      </c>
      <c r="J193" s="31">
        <f t="shared" si="68"/>
        <v>10686</v>
      </c>
      <c r="K193" s="31">
        <f t="shared" si="68"/>
        <v>11204</v>
      </c>
      <c r="L193" s="31">
        <f t="shared" si="68"/>
        <v>11375</v>
      </c>
      <c r="M193" s="31">
        <f t="shared" si="68"/>
        <v>11328</v>
      </c>
      <c r="N193" s="31">
        <f t="shared" si="68"/>
        <v>11596</v>
      </c>
      <c r="O193" s="31">
        <f t="shared" si="68"/>
        <v>11491</v>
      </c>
      <c r="P193" s="31">
        <f t="shared" si="68"/>
        <v>11240</v>
      </c>
      <c r="Q193" s="31">
        <f t="shared" si="68"/>
        <v>10869</v>
      </c>
      <c r="R193" s="31">
        <f t="shared" si="68"/>
        <v>10828</v>
      </c>
      <c r="S193" s="31">
        <f t="shared" si="68"/>
        <v>9716.27</v>
      </c>
      <c r="T193" s="31">
        <f t="shared" si="68"/>
        <v>10987</v>
      </c>
      <c r="U193" s="31">
        <f t="shared" si="68"/>
        <v>11532</v>
      </c>
      <c r="V193" s="31">
        <f>SUM(V188:V192)</f>
        <v>11743</v>
      </c>
      <c r="W193" s="31">
        <f>SUM(W188:W192)</f>
        <v>12563</v>
      </c>
      <c r="X193" s="31">
        <f t="shared" si="68"/>
        <v>12848</v>
      </c>
      <c r="Y193" s="31">
        <f t="shared" si="68"/>
        <v>12841</v>
      </c>
      <c r="Z193" s="31">
        <f t="shared" ref="Z193:AE193" si="69">SUM(Z188:Z192)</f>
        <v>12738</v>
      </c>
      <c r="AA193" s="62">
        <f t="shared" si="69"/>
        <v>12315</v>
      </c>
      <c r="AB193" s="62">
        <f t="shared" si="69"/>
        <v>12130</v>
      </c>
      <c r="AC193" s="62">
        <f t="shared" si="69"/>
        <v>11921</v>
      </c>
      <c r="AD193" s="62">
        <f t="shared" si="69"/>
        <v>11754</v>
      </c>
      <c r="AE193" s="63">
        <f t="shared" si="69"/>
        <v>11698</v>
      </c>
      <c r="AF193" s="63">
        <f t="shared" ref="AF193" si="70">SUM(AF188:AF192)</f>
        <v>12956</v>
      </c>
    </row>
    <row r="194" spans="1:32" s="3" customFormat="1" ht="14.45" customHeight="1" x14ac:dyDescent="0.3">
      <c r="A194" s="73" t="s">
        <v>98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</row>
    <row r="195" spans="1:32" s="1" customFormat="1" ht="14.45" customHeight="1" x14ac:dyDescent="0.1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</row>
    <row r="196" spans="1:32" s="2" customFormat="1" ht="14.45" customHeight="1" x14ac:dyDescent="0.3">
      <c r="A196" s="34" t="s">
        <v>6</v>
      </c>
      <c r="B196" s="3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36"/>
      <c r="AD196" s="36"/>
      <c r="AE196" s="37"/>
      <c r="AF196" s="37"/>
    </row>
    <row r="197" spans="1:32" s="2" customFormat="1" ht="14.45" customHeight="1" x14ac:dyDescent="0.3">
      <c r="A197" s="25"/>
      <c r="B197" s="26" t="s">
        <v>0</v>
      </c>
      <c r="C197" s="27">
        <v>21</v>
      </c>
      <c r="D197" s="27">
        <v>34</v>
      </c>
      <c r="E197" s="27">
        <v>34</v>
      </c>
      <c r="F197" s="27">
        <v>35</v>
      </c>
      <c r="G197" s="27">
        <v>42</v>
      </c>
      <c r="H197" s="27">
        <v>54</v>
      </c>
      <c r="I197" s="27">
        <v>63</v>
      </c>
      <c r="J197" s="27">
        <v>76</v>
      </c>
      <c r="K197" s="27">
        <v>88</v>
      </c>
      <c r="L197" s="27">
        <v>94</v>
      </c>
      <c r="M197" s="27">
        <v>93</v>
      </c>
      <c r="N197" s="27">
        <v>118</v>
      </c>
      <c r="O197" s="27">
        <v>109</v>
      </c>
      <c r="P197" s="27">
        <v>114</v>
      </c>
      <c r="Q197" s="27">
        <v>165</v>
      </c>
      <c r="R197" s="27">
        <v>90</v>
      </c>
      <c r="S197" s="27">
        <v>588</v>
      </c>
      <c r="T197" s="27">
        <v>912</v>
      </c>
      <c r="U197" s="27">
        <v>1371</v>
      </c>
      <c r="V197" s="27">
        <v>1688</v>
      </c>
      <c r="W197" s="27">
        <v>2186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9</v>
      </c>
      <c r="AD197" s="27">
        <v>5</v>
      </c>
      <c r="AE197" s="28">
        <v>8</v>
      </c>
      <c r="AF197" s="28">
        <v>2</v>
      </c>
    </row>
    <row r="198" spans="1:32" s="2" customFormat="1" ht="14.45" customHeight="1" x14ac:dyDescent="0.3">
      <c r="A198" s="34"/>
      <c r="B198" s="35" t="s">
        <v>1</v>
      </c>
      <c r="C198" s="36">
        <v>56</v>
      </c>
      <c r="D198" s="36">
        <v>68</v>
      </c>
      <c r="E198" s="36">
        <v>56</v>
      </c>
      <c r="F198" s="36">
        <v>59</v>
      </c>
      <c r="G198" s="36">
        <v>76</v>
      </c>
      <c r="H198" s="36">
        <v>102</v>
      </c>
      <c r="I198" s="36">
        <v>114</v>
      </c>
      <c r="J198" s="36">
        <v>137</v>
      </c>
      <c r="K198" s="36">
        <v>151</v>
      </c>
      <c r="L198" s="36">
        <v>173</v>
      </c>
      <c r="M198" s="36">
        <v>174</v>
      </c>
      <c r="N198" s="36">
        <v>213</v>
      </c>
      <c r="O198" s="36">
        <v>178</v>
      </c>
      <c r="P198" s="36">
        <v>186</v>
      </c>
      <c r="Q198" s="36">
        <v>340</v>
      </c>
      <c r="R198" s="36">
        <v>155</v>
      </c>
      <c r="S198" s="36">
        <v>761</v>
      </c>
      <c r="T198" s="36">
        <v>1418</v>
      </c>
      <c r="U198" s="36">
        <v>2188</v>
      </c>
      <c r="V198" s="36">
        <v>2799</v>
      </c>
      <c r="W198" s="36">
        <v>3456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12</v>
      </c>
      <c r="AD198" s="36">
        <v>9</v>
      </c>
      <c r="AE198" s="37">
        <v>8</v>
      </c>
      <c r="AF198" s="37">
        <v>0</v>
      </c>
    </row>
    <row r="199" spans="1:32" s="2" customFormat="1" ht="14.45" customHeight="1" x14ac:dyDescent="0.3">
      <c r="A199" s="25"/>
      <c r="B199" s="26" t="s">
        <v>2</v>
      </c>
      <c r="C199" s="27">
        <v>44</v>
      </c>
      <c r="D199" s="27">
        <v>23</v>
      </c>
      <c r="E199" s="27">
        <v>22</v>
      </c>
      <c r="F199" s="27">
        <v>32</v>
      </c>
      <c r="G199" s="27">
        <v>46</v>
      </c>
      <c r="H199" s="27">
        <v>64</v>
      </c>
      <c r="I199" s="27">
        <v>74</v>
      </c>
      <c r="J199" s="27">
        <v>100</v>
      </c>
      <c r="K199" s="27">
        <v>117</v>
      </c>
      <c r="L199" s="27">
        <v>122</v>
      </c>
      <c r="M199" s="27">
        <v>128</v>
      </c>
      <c r="N199" s="27">
        <v>148</v>
      </c>
      <c r="O199" s="27">
        <v>62</v>
      </c>
      <c r="P199" s="27">
        <v>72</v>
      </c>
      <c r="Q199" s="27">
        <v>215</v>
      </c>
      <c r="R199" s="27">
        <v>59</v>
      </c>
      <c r="S199" s="27">
        <v>249</v>
      </c>
      <c r="T199" s="27">
        <v>417</v>
      </c>
      <c r="U199" s="27">
        <v>626</v>
      </c>
      <c r="V199" s="27">
        <v>795</v>
      </c>
      <c r="W199" s="27">
        <v>1124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6</v>
      </c>
      <c r="AD199" s="27">
        <v>7</v>
      </c>
      <c r="AE199" s="28">
        <v>9</v>
      </c>
      <c r="AF199" s="28">
        <v>0</v>
      </c>
    </row>
    <row r="200" spans="1:32" s="2" customFormat="1" ht="14.45" customHeight="1" x14ac:dyDescent="0.3">
      <c r="A200" s="34"/>
      <c r="B200" s="35" t="s">
        <v>3</v>
      </c>
      <c r="C200" s="36">
        <v>0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176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7">
        <v>0</v>
      </c>
      <c r="AF200" s="37">
        <v>0</v>
      </c>
    </row>
    <row r="201" spans="1:32" s="2" customFormat="1" ht="14.45" customHeight="1" x14ac:dyDescent="0.3">
      <c r="A201" s="25"/>
      <c r="B201" s="26" t="s">
        <v>4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11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8">
        <v>0</v>
      </c>
      <c r="AF201" s="28">
        <v>0</v>
      </c>
    </row>
    <row r="202" spans="1:32" s="2" customFormat="1" ht="14.45" customHeight="1" x14ac:dyDescent="0.3">
      <c r="A202" s="34" t="s">
        <v>34</v>
      </c>
      <c r="B202" s="3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36"/>
      <c r="AD202" s="36"/>
      <c r="AE202" s="37"/>
      <c r="AF202" s="37"/>
    </row>
    <row r="203" spans="1:32" s="2" customFormat="1" ht="14.45" customHeight="1" x14ac:dyDescent="0.3">
      <c r="A203" s="25"/>
      <c r="B203" s="26" t="s">
        <v>0</v>
      </c>
      <c r="C203" s="27">
        <v>1024</v>
      </c>
      <c r="D203" s="27">
        <v>1008</v>
      </c>
      <c r="E203" s="27">
        <v>1118</v>
      </c>
      <c r="F203" s="27">
        <v>852</v>
      </c>
      <c r="G203" s="27">
        <v>925</v>
      </c>
      <c r="H203" s="27">
        <v>1095</v>
      </c>
      <c r="I203" s="27">
        <v>1161</v>
      </c>
      <c r="J203" s="27">
        <v>1227</v>
      </c>
      <c r="K203" s="27">
        <v>1223</v>
      </c>
      <c r="L203" s="27">
        <v>1175</v>
      </c>
      <c r="M203" s="27">
        <v>1094</v>
      </c>
      <c r="N203" s="27">
        <v>1053</v>
      </c>
      <c r="O203" s="27">
        <v>1051</v>
      </c>
      <c r="P203" s="27">
        <v>1334</v>
      </c>
      <c r="Q203" s="27">
        <v>1185</v>
      </c>
      <c r="R203" s="27">
        <v>1135</v>
      </c>
      <c r="S203" s="27">
        <v>1010</v>
      </c>
      <c r="T203" s="27">
        <v>863</v>
      </c>
      <c r="U203" s="27">
        <v>743</v>
      </c>
      <c r="V203" s="27">
        <v>633</v>
      </c>
      <c r="W203" s="27">
        <v>537</v>
      </c>
      <c r="X203" s="27">
        <v>1305</v>
      </c>
      <c r="Y203" s="27">
        <v>1250</v>
      </c>
      <c r="Z203" s="27">
        <v>1302</v>
      </c>
      <c r="AA203" s="54">
        <v>1267</v>
      </c>
      <c r="AB203" s="54">
        <v>1293</v>
      </c>
      <c r="AC203" s="54">
        <v>1345</v>
      </c>
      <c r="AD203" s="54">
        <v>816</v>
      </c>
      <c r="AE203" s="60">
        <v>804</v>
      </c>
      <c r="AF203" s="60">
        <v>1100</v>
      </c>
    </row>
    <row r="204" spans="1:32" s="2" customFormat="1" ht="14.45" customHeight="1" x14ac:dyDescent="0.3">
      <c r="A204" s="34"/>
      <c r="B204" s="35" t="s">
        <v>1</v>
      </c>
      <c r="C204" s="36">
        <v>1748</v>
      </c>
      <c r="D204" s="36">
        <v>1506</v>
      </c>
      <c r="E204" s="36">
        <v>1541</v>
      </c>
      <c r="F204" s="36">
        <v>1328</v>
      </c>
      <c r="G204" s="36">
        <v>1525</v>
      </c>
      <c r="H204" s="36">
        <v>1839</v>
      </c>
      <c r="I204" s="36">
        <v>2117</v>
      </c>
      <c r="J204" s="36">
        <v>2217</v>
      </c>
      <c r="K204" s="36">
        <v>2128</v>
      </c>
      <c r="L204" s="36">
        <v>2065</v>
      </c>
      <c r="M204" s="36">
        <v>2003</v>
      </c>
      <c r="N204" s="36">
        <v>1941</v>
      </c>
      <c r="O204" s="36">
        <v>1958</v>
      </c>
      <c r="P204" s="36">
        <v>2377</v>
      </c>
      <c r="Q204" s="36">
        <v>2090</v>
      </c>
      <c r="R204" s="36">
        <v>2097</v>
      </c>
      <c r="S204" s="36">
        <v>1798</v>
      </c>
      <c r="T204" s="36">
        <v>1534</v>
      </c>
      <c r="U204" s="36">
        <v>1345</v>
      </c>
      <c r="V204" s="36">
        <v>1185</v>
      </c>
      <c r="W204" s="36">
        <v>1034</v>
      </c>
      <c r="X204" s="36">
        <v>2217</v>
      </c>
      <c r="Y204" s="36">
        <v>2098</v>
      </c>
      <c r="Z204" s="36">
        <v>1968</v>
      </c>
      <c r="AA204" s="57">
        <v>1824</v>
      </c>
      <c r="AB204" s="57">
        <v>1710</v>
      </c>
      <c r="AC204" s="57">
        <v>1660</v>
      </c>
      <c r="AD204" s="57">
        <v>1023</v>
      </c>
      <c r="AE204" s="61">
        <v>876</v>
      </c>
      <c r="AF204" s="61">
        <v>1193</v>
      </c>
    </row>
    <row r="205" spans="1:32" s="2" customFormat="1" ht="14.45" customHeight="1" x14ac:dyDescent="0.3">
      <c r="A205" s="25"/>
      <c r="B205" s="26" t="s">
        <v>2</v>
      </c>
      <c r="C205" s="27">
        <v>736</v>
      </c>
      <c r="D205" s="27">
        <v>676</v>
      </c>
      <c r="E205" s="27">
        <v>724</v>
      </c>
      <c r="F205" s="27">
        <v>613</v>
      </c>
      <c r="G205" s="27">
        <v>649</v>
      </c>
      <c r="H205" s="27">
        <v>749</v>
      </c>
      <c r="I205" s="27">
        <v>770</v>
      </c>
      <c r="J205" s="27">
        <v>934</v>
      </c>
      <c r="K205" s="27">
        <v>1080</v>
      </c>
      <c r="L205" s="27">
        <v>951</v>
      </c>
      <c r="M205" s="27">
        <v>965</v>
      </c>
      <c r="N205" s="27">
        <v>925</v>
      </c>
      <c r="O205" s="27">
        <v>1344</v>
      </c>
      <c r="P205" s="27">
        <v>1658</v>
      </c>
      <c r="Q205" s="27">
        <v>1483</v>
      </c>
      <c r="R205" s="27">
        <v>1363</v>
      </c>
      <c r="S205" s="27">
        <v>1226</v>
      </c>
      <c r="T205" s="27">
        <v>1117</v>
      </c>
      <c r="U205" s="27">
        <v>1009</v>
      </c>
      <c r="V205" s="27">
        <v>923</v>
      </c>
      <c r="W205" s="27">
        <v>851</v>
      </c>
      <c r="X205" s="27">
        <v>1352</v>
      </c>
      <c r="Y205" s="27">
        <v>1405</v>
      </c>
      <c r="Z205" s="27">
        <v>1275</v>
      </c>
      <c r="AA205" s="54">
        <v>1244</v>
      </c>
      <c r="AB205" s="54">
        <v>1221</v>
      </c>
      <c r="AC205" s="54">
        <v>1226</v>
      </c>
      <c r="AD205" s="54">
        <v>736</v>
      </c>
      <c r="AE205" s="60">
        <v>699</v>
      </c>
      <c r="AF205" s="60">
        <v>1011</v>
      </c>
    </row>
    <row r="206" spans="1:32" s="2" customFormat="1" ht="14.45" customHeight="1" x14ac:dyDescent="0.3">
      <c r="A206" s="34"/>
      <c r="B206" s="35" t="s">
        <v>3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89</v>
      </c>
      <c r="Y206" s="36">
        <v>73</v>
      </c>
      <c r="Z206" s="36">
        <v>145</v>
      </c>
      <c r="AA206" s="57">
        <v>177</v>
      </c>
      <c r="AB206" s="57">
        <v>171</v>
      </c>
      <c r="AC206" s="57">
        <v>104</v>
      </c>
      <c r="AD206" s="57">
        <v>81</v>
      </c>
      <c r="AE206" s="61">
        <v>82</v>
      </c>
      <c r="AF206" s="61">
        <v>134</v>
      </c>
    </row>
    <row r="207" spans="1:32" s="2" customFormat="1" ht="14.45" customHeight="1" x14ac:dyDescent="0.3">
      <c r="A207" s="25"/>
      <c r="B207" s="26" t="s">
        <v>4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2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8">
        <v>0</v>
      </c>
      <c r="AF207" s="28">
        <v>0</v>
      </c>
    </row>
    <row r="208" spans="1:32" s="2" customFormat="1" ht="14.45" customHeight="1" x14ac:dyDescent="0.3">
      <c r="A208" s="34" t="s">
        <v>35</v>
      </c>
      <c r="B208" s="3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36"/>
      <c r="AD208" s="36"/>
      <c r="AE208" s="37"/>
      <c r="AF208" s="37"/>
    </row>
    <row r="209" spans="1:32" s="2" customFormat="1" ht="14.45" customHeight="1" x14ac:dyDescent="0.3">
      <c r="A209" s="25"/>
      <c r="B209" s="26" t="s">
        <v>0</v>
      </c>
      <c r="C209" s="27">
        <v>705</v>
      </c>
      <c r="D209" s="27">
        <v>740</v>
      </c>
      <c r="E209" s="27">
        <v>768</v>
      </c>
      <c r="F209" s="27">
        <v>752</v>
      </c>
      <c r="G209" s="27">
        <v>908</v>
      </c>
      <c r="H209" s="27">
        <v>1046</v>
      </c>
      <c r="I209" s="27">
        <v>1226</v>
      </c>
      <c r="J209" s="27">
        <v>1390</v>
      </c>
      <c r="K209" s="27">
        <v>1552</v>
      </c>
      <c r="L209" s="27">
        <v>1607</v>
      </c>
      <c r="M209" s="27">
        <v>1592</v>
      </c>
      <c r="N209" s="27">
        <v>1657</v>
      </c>
      <c r="O209" s="27">
        <v>1598</v>
      </c>
      <c r="P209" s="27">
        <v>1577</v>
      </c>
      <c r="Q209" s="27">
        <v>1510</v>
      </c>
      <c r="R209" s="27">
        <v>1608</v>
      </c>
      <c r="S209" s="27">
        <v>1474</v>
      </c>
      <c r="T209" s="27">
        <v>1292</v>
      </c>
      <c r="U209" s="27">
        <v>1110</v>
      </c>
      <c r="V209" s="27">
        <v>914</v>
      </c>
      <c r="W209" s="27">
        <v>753</v>
      </c>
      <c r="X209" s="27">
        <v>2240</v>
      </c>
      <c r="Y209" s="27">
        <v>2362</v>
      </c>
      <c r="Z209" s="27">
        <v>2427</v>
      </c>
      <c r="AA209" s="27">
        <v>2399</v>
      </c>
      <c r="AB209" s="27">
        <v>2416</v>
      </c>
      <c r="AC209" s="27">
        <v>2410</v>
      </c>
      <c r="AD209" s="27">
        <v>2531</v>
      </c>
      <c r="AE209" s="28">
        <v>2673</v>
      </c>
      <c r="AF209" s="28">
        <v>2640</v>
      </c>
    </row>
    <row r="210" spans="1:32" s="2" customFormat="1" ht="14.45" customHeight="1" x14ac:dyDescent="0.3">
      <c r="A210" s="34"/>
      <c r="B210" s="35" t="s">
        <v>1</v>
      </c>
      <c r="C210" s="36">
        <v>1110</v>
      </c>
      <c r="D210" s="36">
        <v>1112</v>
      </c>
      <c r="E210" s="36">
        <v>1242</v>
      </c>
      <c r="F210" s="36">
        <v>1303</v>
      </c>
      <c r="G210" s="36">
        <v>1430</v>
      </c>
      <c r="H210" s="36">
        <v>1876</v>
      </c>
      <c r="I210" s="36">
        <v>2216</v>
      </c>
      <c r="J210" s="36">
        <v>2457</v>
      </c>
      <c r="K210" s="36">
        <v>2493</v>
      </c>
      <c r="L210" s="36">
        <v>2660</v>
      </c>
      <c r="M210" s="36">
        <v>2662</v>
      </c>
      <c r="N210" s="36">
        <v>2757</v>
      </c>
      <c r="O210" s="36">
        <v>2646</v>
      </c>
      <c r="P210" s="36">
        <v>2615</v>
      </c>
      <c r="Q210" s="36">
        <v>2505</v>
      </c>
      <c r="R210" s="36">
        <v>2795</v>
      </c>
      <c r="S210" s="36">
        <v>2495</v>
      </c>
      <c r="T210" s="36">
        <v>2137</v>
      </c>
      <c r="U210" s="36">
        <v>1919</v>
      </c>
      <c r="V210" s="36">
        <v>1686</v>
      </c>
      <c r="W210" s="36">
        <v>1421</v>
      </c>
      <c r="X210" s="36">
        <v>3840</v>
      </c>
      <c r="Y210" s="36">
        <v>3791</v>
      </c>
      <c r="Z210" s="36">
        <v>3660</v>
      </c>
      <c r="AA210" s="36">
        <v>3328</v>
      </c>
      <c r="AB210" s="36">
        <v>3116</v>
      </c>
      <c r="AC210" s="36">
        <v>2926</v>
      </c>
      <c r="AD210" s="36">
        <v>2812</v>
      </c>
      <c r="AE210" s="37">
        <v>2755</v>
      </c>
      <c r="AF210" s="37">
        <v>2957</v>
      </c>
    </row>
    <row r="211" spans="1:32" s="2" customFormat="1" ht="14.45" customHeight="1" x14ac:dyDescent="0.3">
      <c r="A211" s="25"/>
      <c r="B211" s="26" t="s">
        <v>2</v>
      </c>
      <c r="C211" s="27">
        <v>679</v>
      </c>
      <c r="D211" s="27">
        <v>640</v>
      </c>
      <c r="E211" s="27">
        <v>692</v>
      </c>
      <c r="F211" s="27">
        <v>680</v>
      </c>
      <c r="G211" s="27">
        <v>788</v>
      </c>
      <c r="H211" s="27">
        <v>862</v>
      </c>
      <c r="I211" s="27">
        <v>918</v>
      </c>
      <c r="J211" s="27">
        <v>1088</v>
      </c>
      <c r="K211" s="27">
        <v>1191</v>
      </c>
      <c r="L211" s="27">
        <v>1246</v>
      </c>
      <c r="M211" s="27">
        <v>1330</v>
      </c>
      <c r="N211" s="27">
        <v>1440</v>
      </c>
      <c r="O211" s="27">
        <v>1198</v>
      </c>
      <c r="P211" s="27">
        <v>1307</v>
      </c>
      <c r="Q211" s="27">
        <v>1363</v>
      </c>
      <c r="R211" s="27">
        <v>1526</v>
      </c>
      <c r="S211" s="27">
        <v>1384</v>
      </c>
      <c r="T211" s="27">
        <v>1297</v>
      </c>
      <c r="U211" s="27">
        <v>1221</v>
      </c>
      <c r="V211" s="27">
        <v>1120</v>
      </c>
      <c r="W211" s="27">
        <v>1026</v>
      </c>
      <c r="X211" s="27">
        <v>1747</v>
      </c>
      <c r="Y211" s="27">
        <v>1815</v>
      </c>
      <c r="Z211" s="27">
        <v>1848</v>
      </c>
      <c r="AA211" s="27">
        <v>1883</v>
      </c>
      <c r="AB211" s="27">
        <v>2019</v>
      </c>
      <c r="AC211" s="27">
        <v>2096</v>
      </c>
      <c r="AD211" s="27">
        <v>2116</v>
      </c>
      <c r="AE211" s="28">
        <v>2171</v>
      </c>
      <c r="AF211" s="28">
        <v>2072</v>
      </c>
    </row>
    <row r="212" spans="1:32" s="2" customFormat="1" ht="14.45" customHeight="1" x14ac:dyDescent="0.3">
      <c r="A212" s="34"/>
      <c r="B212" s="35" t="s">
        <v>3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1</v>
      </c>
      <c r="X212" s="36">
        <v>58</v>
      </c>
      <c r="Y212" s="36">
        <v>47</v>
      </c>
      <c r="Z212" s="36">
        <v>113</v>
      </c>
      <c r="AA212" s="36">
        <v>194</v>
      </c>
      <c r="AB212" s="36">
        <v>184</v>
      </c>
      <c r="AC212" s="36">
        <v>127</v>
      </c>
      <c r="AD212" s="36">
        <v>117</v>
      </c>
      <c r="AE212" s="37">
        <v>114</v>
      </c>
      <c r="AF212" s="37">
        <v>142</v>
      </c>
    </row>
    <row r="213" spans="1:32" s="2" customFormat="1" ht="14.45" customHeight="1" x14ac:dyDescent="0.3">
      <c r="A213" s="25"/>
      <c r="B213" s="26" t="s">
        <v>4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8">
        <v>0</v>
      </c>
      <c r="AF213" s="28">
        <v>0</v>
      </c>
    </row>
    <row r="214" spans="1:32" s="2" customFormat="1" ht="14.45" customHeight="1" x14ac:dyDescent="0.3">
      <c r="A214" s="34" t="s">
        <v>36</v>
      </c>
      <c r="B214" s="3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36"/>
      <c r="AD214" s="36"/>
      <c r="AE214" s="37"/>
      <c r="AF214" s="37"/>
    </row>
    <row r="215" spans="1:32" s="2" customFormat="1" ht="14.45" customHeight="1" x14ac:dyDescent="0.3">
      <c r="A215" s="25"/>
      <c r="B215" s="26" t="s">
        <v>0</v>
      </c>
      <c r="C215" s="27">
        <v>180</v>
      </c>
      <c r="D215" s="27">
        <v>179</v>
      </c>
      <c r="E215" s="27">
        <v>167</v>
      </c>
      <c r="F215" s="27">
        <v>148</v>
      </c>
      <c r="G215" s="27">
        <v>184</v>
      </c>
      <c r="H215" s="27">
        <v>226</v>
      </c>
      <c r="I215" s="27">
        <v>266</v>
      </c>
      <c r="J215" s="27">
        <v>299</v>
      </c>
      <c r="K215" s="27">
        <v>337</v>
      </c>
      <c r="L215" s="27">
        <v>368</v>
      </c>
      <c r="M215" s="27">
        <v>360</v>
      </c>
      <c r="N215" s="27">
        <v>362</v>
      </c>
      <c r="O215" s="27">
        <v>368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493</v>
      </c>
      <c r="AE215" s="28">
        <v>533</v>
      </c>
      <c r="AF215" s="28">
        <v>576</v>
      </c>
    </row>
    <row r="216" spans="1:32" s="2" customFormat="1" ht="14.45" customHeight="1" x14ac:dyDescent="0.3">
      <c r="A216" s="34"/>
      <c r="B216" s="35" t="s">
        <v>1</v>
      </c>
      <c r="C216" s="36">
        <v>281</v>
      </c>
      <c r="D216" s="36">
        <v>241</v>
      </c>
      <c r="E216" s="36">
        <v>259</v>
      </c>
      <c r="F216" s="36">
        <v>231</v>
      </c>
      <c r="G216" s="36">
        <v>242</v>
      </c>
      <c r="H216" s="36">
        <v>311</v>
      </c>
      <c r="I216" s="36">
        <v>407</v>
      </c>
      <c r="J216" s="36">
        <v>456</v>
      </c>
      <c r="K216" s="36">
        <v>472</v>
      </c>
      <c r="L216" s="36">
        <v>541</v>
      </c>
      <c r="M216" s="36">
        <v>554</v>
      </c>
      <c r="N216" s="36">
        <v>585</v>
      </c>
      <c r="O216" s="36">
        <v>598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527</v>
      </c>
      <c r="AE216" s="37">
        <v>499</v>
      </c>
      <c r="AF216" s="37">
        <v>555</v>
      </c>
    </row>
    <row r="217" spans="1:32" s="2" customFormat="1" ht="14.45" customHeight="1" x14ac:dyDescent="0.3">
      <c r="A217" s="25"/>
      <c r="B217" s="26" t="s">
        <v>2</v>
      </c>
      <c r="C217" s="27">
        <v>190</v>
      </c>
      <c r="D217" s="27">
        <v>161</v>
      </c>
      <c r="E217" s="27">
        <v>164</v>
      </c>
      <c r="F217" s="27">
        <v>152</v>
      </c>
      <c r="G217" s="27">
        <v>197</v>
      </c>
      <c r="H217" s="27">
        <v>228</v>
      </c>
      <c r="I217" s="27">
        <v>278</v>
      </c>
      <c r="J217" s="27">
        <v>305</v>
      </c>
      <c r="K217" s="27">
        <v>372</v>
      </c>
      <c r="L217" s="27">
        <v>373</v>
      </c>
      <c r="M217" s="27">
        <v>373</v>
      </c>
      <c r="N217" s="27">
        <v>397</v>
      </c>
      <c r="O217" s="27">
        <v>381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465</v>
      </c>
      <c r="AE217" s="28">
        <v>451</v>
      </c>
      <c r="AF217" s="28">
        <v>528</v>
      </c>
    </row>
    <row r="218" spans="1:32" s="2" customFormat="1" ht="14.45" customHeight="1" x14ac:dyDescent="0.3">
      <c r="A218" s="34"/>
      <c r="B218" s="35" t="s">
        <v>3</v>
      </c>
      <c r="C218" s="36"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16</v>
      </c>
      <c r="AE218" s="37">
        <v>16</v>
      </c>
      <c r="AF218" s="37">
        <v>46</v>
      </c>
    </row>
    <row r="219" spans="1:32" s="2" customFormat="1" ht="14.45" customHeight="1" x14ac:dyDescent="0.3">
      <c r="A219" s="25"/>
      <c r="B219" s="26" t="s">
        <v>4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8">
        <v>0</v>
      </c>
      <c r="AF219" s="28">
        <v>0</v>
      </c>
    </row>
    <row r="220" spans="1:32" s="2" customFormat="1" ht="14.45" customHeight="1" x14ac:dyDescent="0.3">
      <c r="A220" s="34" t="s">
        <v>16</v>
      </c>
      <c r="B220" s="35"/>
      <c r="C220" s="36">
        <f>C197+C203+C209+C215</f>
        <v>1930</v>
      </c>
      <c r="D220" s="36">
        <f t="shared" ref="D220:Z224" si="71">D197+D203+D209+D215</f>
        <v>1961</v>
      </c>
      <c r="E220" s="36">
        <f t="shared" si="71"/>
        <v>2087</v>
      </c>
      <c r="F220" s="36">
        <f t="shared" si="71"/>
        <v>1787</v>
      </c>
      <c r="G220" s="36">
        <f t="shared" si="71"/>
        <v>2059</v>
      </c>
      <c r="H220" s="36">
        <f t="shared" si="71"/>
        <v>2421</v>
      </c>
      <c r="I220" s="36">
        <f t="shared" si="71"/>
        <v>2716</v>
      </c>
      <c r="J220" s="36">
        <f t="shared" si="71"/>
        <v>2992</v>
      </c>
      <c r="K220" s="36">
        <f t="shared" si="71"/>
        <v>3200</v>
      </c>
      <c r="L220" s="36">
        <f t="shared" si="71"/>
        <v>3244</v>
      </c>
      <c r="M220" s="36">
        <f t="shared" si="71"/>
        <v>3139</v>
      </c>
      <c r="N220" s="36">
        <f t="shared" si="71"/>
        <v>3190</v>
      </c>
      <c r="O220" s="36">
        <f t="shared" si="71"/>
        <v>3126</v>
      </c>
      <c r="P220" s="36">
        <f t="shared" si="71"/>
        <v>3025</v>
      </c>
      <c r="Q220" s="36">
        <f t="shared" si="71"/>
        <v>2860</v>
      </c>
      <c r="R220" s="36">
        <f t="shared" si="71"/>
        <v>2833</v>
      </c>
      <c r="S220" s="36">
        <f t="shared" si="71"/>
        <v>3072</v>
      </c>
      <c r="T220" s="36">
        <f t="shared" si="71"/>
        <v>3067</v>
      </c>
      <c r="U220" s="36">
        <f t="shared" si="71"/>
        <v>3224</v>
      </c>
      <c r="V220" s="36">
        <f t="shared" si="71"/>
        <v>3235</v>
      </c>
      <c r="W220" s="36">
        <f t="shared" si="71"/>
        <v>3476</v>
      </c>
      <c r="X220" s="36">
        <f t="shared" si="71"/>
        <v>3545</v>
      </c>
      <c r="Y220" s="36">
        <f t="shared" si="71"/>
        <v>3612</v>
      </c>
      <c r="Z220" s="36">
        <f t="shared" si="71"/>
        <v>3729</v>
      </c>
      <c r="AA220" s="36">
        <f t="shared" ref="AA220:AF220" si="72">AA197+AA203+AA209+AA215</f>
        <v>3666</v>
      </c>
      <c r="AB220" s="36">
        <f t="shared" si="72"/>
        <v>3709</v>
      </c>
      <c r="AC220" s="36">
        <f t="shared" si="72"/>
        <v>3764</v>
      </c>
      <c r="AD220" s="36">
        <f t="shared" si="72"/>
        <v>3845</v>
      </c>
      <c r="AE220" s="37">
        <f t="shared" si="72"/>
        <v>4018</v>
      </c>
      <c r="AF220" s="37">
        <f t="shared" si="72"/>
        <v>4318</v>
      </c>
    </row>
    <row r="221" spans="1:32" s="2" customFormat="1" ht="14.45" customHeight="1" x14ac:dyDescent="0.3">
      <c r="A221" s="25" t="s">
        <v>17</v>
      </c>
      <c r="B221" s="26"/>
      <c r="C221" s="27">
        <f t="shared" ref="C221:R224" si="73">C198+C204+C210+C216</f>
        <v>3195</v>
      </c>
      <c r="D221" s="27">
        <f t="shared" si="73"/>
        <v>2927</v>
      </c>
      <c r="E221" s="27">
        <f t="shared" si="73"/>
        <v>3098</v>
      </c>
      <c r="F221" s="27">
        <f t="shared" si="73"/>
        <v>2921</v>
      </c>
      <c r="G221" s="27">
        <f t="shared" si="73"/>
        <v>3273</v>
      </c>
      <c r="H221" s="27">
        <f t="shared" si="73"/>
        <v>4128</v>
      </c>
      <c r="I221" s="27">
        <f t="shared" si="73"/>
        <v>4854</v>
      </c>
      <c r="J221" s="27">
        <f t="shared" si="73"/>
        <v>5267</v>
      </c>
      <c r="K221" s="27">
        <f t="shared" si="73"/>
        <v>5244</v>
      </c>
      <c r="L221" s="27">
        <f t="shared" si="73"/>
        <v>5439</v>
      </c>
      <c r="M221" s="27">
        <f t="shared" si="73"/>
        <v>5393</v>
      </c>
      <c r="N221" s="27">
        <f t="shared" si="73"/>
        <v>5496</v>
      </c>
      <c r="O221" s="27">
        <f t="shared" si="73"/>
        <v>5380</v>
      </c>
      <c r="P221" s="27">
        <f t="shared" si="73"/>
        <v>5178</v>
      </c>
      <c r="Q221" s="27">
        <f t="shared" si="73"/>
        <v>4935</v>
      </c>
      <c r="R221" s="27">
        <f t="shared" si="73"/>
        <v>5047</v>
      </c>
      <c r="S221" s="27">
        <f t="shared" si="71"/>
        <v>5054</v>
      </c>
      <c r="T221" s="27">
        <f t="shared" si="71"/>
        <v>5089</v>
      </c>
      <c r="U221" s="27">
        <f t="shared" si="71"/>
        <v>5452</v>
      </c>
      <c r="V221" s="27">
        <f t="shared" si="71"/>
        <v>5670</v>
      </c>
      <c r="W221" s="27">
        <f t="shared" si="71"/>
        <v>5911</v>
      </c>
      <c r="X221" s="27">
        <f t="shared" si="71"/>
        <v>6057</v>
      </c>
      <c r="Y221" s="27">
        <f t="shared" si="71"/>
        <v>5889</v>
      </c>
      <c r="Z221" s="27">
        <f t="shared" si="71"/>
        <v>5628</v>
      </c>
      <c r="AA221" s="27">
        <f t="shared" ref="AA221:AB221" si="74">AA198+AA204+AA210+AA216</f>
        <v>5152</v>
      </c>
      <c r="AB221" s="27">
        <f t="shared" si="74"/>
        <v>4826</v>
      </c>
      <c r="AC221" s="27">
        <f t="shared" ref="AC221:AD221" si="75">AC198+AC204+AC210+AC216</f>
        <v>4598</v>
      </c>
      <c r="AD221" s="27">
        <f t="shared" si="75"/>
        <v>4371</v>
      </c>
      <c r="AE221" s="28">
        <f t="shared" ref="AE221:AF221" si="76">AE198+AE204+AE210+AE216</f>
        <v>4138</v>
      </c>
      <c r="AF221" s="28">
        <f t="shared" si="76"/>
        <v>4705</v>
      </c>
    </row>
    <row r="222" spans="1:32" s="2" customFormat="1" ht="14.45" customHeight="1" x14ac:dyDescent="0.3">
      <c r="A222" s="34" t="s">
        <v>18</v>
      </c>
      <c r="B222" s="35"/>
      <c r="C222" s="36">
        <f t="shared" si="73"/>
        <v>1649</v>
      </c>
      <c r="D222" s="36">
        <f t="shared" si="71"/>
        <v>1500</v>
      </c>
      <c r="E222" s="36">
        <f t="shared" si="71"/>
        <v>1602</v>
      </c>
      <c r="F222" s="36">
        <f t="shared" si="71"/>
        <v>1477</v>
      </c>
      <c r="G222" s="36">
        <f t="shared" si="71"/>
        <v>1680</v>
      </c>
      <c r="H222" s="36">
        <f t="shared" si="71"/>
        <v>1903</v>
      </c>
      <c r="I222" s="36">
        <f t="shared" si="71"/>
        <v>2040</v>
      </c>
      <c r="J222" s="36">
        <f t="shared" si="71"/>
        <v>2427</v>
      </c>
      <c r="K222" s="36">
        <f t="shared" si="71"/>
        <v>2760</v>
      </c>
      <c r="L222" s="36">
        <f t="shared" si="71"/>
        <v>2692</v>
      </c>
      <c r="M222" s="36">
        <f t="shared" si="71"/>
        <v>2796</v>
      </c>
      <c r="N222" s="36">
        <f t="shared" si="71"/>
        <v>2910</v>
      </c>
      <c r="O222" s="36">
        <f t="shared" si="71"/>
        <v>2985</v>
      </c>
      <c r="P222" s="36">
        <f t="shared" si="71"/>
        <v>3037</v>
      </c>
      <c r="Q222" s="36">
        <f t="shared" si="71"/>
        <v>3061</v>
      </c>
      <c r="R222" s="36">
        <f t="shared" si="71"/>
        <v>2948</v>
      </c>
      <c r="S222" s="36">
        <f t="shared" si="71"/>
        <v>2859</v>
      </c>
      <c r="T222" s="36">
        <f t="shared" si="71"/>
        <v>2831</v>
      </c>
      <c r="U222" s="36">
        <f t="shared" si="71"/>
        <v>2856</v>
      </c>
      <c r="V222" s="36">
        <f t="shared" si="71"/>
        <v>2838</v>
      </c>
      <c r="W222" s="36">
        <f t="shared" si="71"/>
        <v>3001</v>
      </c>
      <c r="X222" s="36">
        <f t="shared" si="71"/>
        <v>3099</v>
      </c>
      <c r="Y222" s="36">
        <f t="shared" si="71"/>
        <v>3220</v>
      </c>
      <c r="Z222" s="36">
        <f t="shared" ref="Z222:AA222" si="77">Z199+Z205+Z211+Z217</f>
        <v>3123</v>
      </c>
      <c r="AA222" s="36">
        <f t="shared" si="77"/>
        <v>3127</v>
      </c>
      <c r="AB222" s="36">
        <f t="shared" ref="AB222:AC222" si="78">AB199+AB205+AB211+AB217</f>
        <v>3240</v>
      </c>
      <c r="AC222" s="36">
        <f t="shared" si="78"/>
        <v>3328</v>
      </c>
      <c r="AD222" s="36">
        <f t="shared" ref="AD222:AE222" si="79">AD199+AD205+AD211+AD217</f>
        <v>3324</v>
      </c>
      <c r="AE222" s="37">
        <f t="shared" si="79"/>
        <v>3330</v>
      </c>
      <c r="AF222" s="37">
        <f t="shared" ref="AF222" si="80">AF199+AF205+AF211+AF217</f>
        <v>3611</v>
      </c>
    </row>
    <row r="223" spans="1:32" s="2" customFormat="1" ht="14.45" customHeight="1" x14ac:dyDescent="0.3">
      <c r="A223" s="25" t="s">
        <v>19</v>
      </c>
      <c r="B223" s="26"/>
      <c r="C223" s="27">
        <f t="shared" si="73"/>
        <v>0</v>
      </c>
      <c r="D223" s="27">
        <f t="shared" si="71"/>
        <v>0</v>
      </c>
      <c r="E223" s="27">
        <f t="shared" si="71"/>
        <v>0</v>
      </c>
      <c r="F223" s="27">
        <f t="shared" si="71"/>
        <v>0</v>
      </c>
      <c r="G223" s="27">
        <f t="shared" si="71"/>
        <v>0</v>
      </c>
      <c r="H223" s="27">
        <f t="shared" si="71"/>
        <v>0</v>
      </c>
      <c r="I223" s="27">
        <f t="shared" si="71"/>
        <v>0</v>
      </c>
      <c r="J223" s="27">
        <f t="shared" si="71"/>
        <v>0</v>
      </c>
      <c r="K223" s="27">
        <f t="shared" si="71"/>
        <v>0</v>
      </c>
      <c r="L223" s="27">
        <f t="shared" si="71"/>
        <v>0</v>
      </c>
      <c r="M223" s="27">
        <f t="shared" si="71"/>
        <v>0</v>
      </c>
      <c r="N223" s="27">
        <f t="shared" si="71"/>
        <v>0</v>
      </c>
      <c r="O223" s="27">
        <f t="shared" si="71"/>
        <v>0</v>
      </c>
      <c r="P223" s="27">
        <f t="shared" si="71"/>
        <v>0</v>
      </c>
      <c r="Q223" s="27">
        <f t="shared" si="71"/>
        <v>0</v>
      </c>
      <c r="R223" s="27">
        <f t="shared" si="71"/>
        <v>0</v>
      </c>
      <c r="S223" s="27">
        <f t="shared" si="71"/>
        <v>0</v>
      </c>
      <c r="T223" s="27">
        <f t="shared" si="71"/>
        <v>0</v>
      </c>
      <c r="U223" s="27">
        <f t="shared" si="71"/>
        <v>0</v>
      </c>
      <c r="V223" s="27">
        <f t="shared" si="71"/>
        <v>0</v>
      </c>
      <c r="W223" s="27">
        <f t="shared" si="71"/>
        <v>177</v>
      </c>
      <c r="X223" s="27">
        <f t="shared" si="71"/>
        <v>147</v>
      </c>
      <c r="Y223" s="27">
        <f t="shared" si="71"/>
        <v>120</v>
      </c>
      <c r="Z223" s="27">
        <f t="shared" ref="Z223:AA223" si="81">Z200+Z206+Z212+Z218</f>
        <v>258</v>
      </c>
      <c r="AA223" s="27">
        <f t="shared" si="81"/>
        <v>371</v>
      </c>
      <c r="AB223" s="27">
        <f t="shared" ref="AB223:AC223" si="82">AB200+AB206+AB212+AB218</f>
        <v>355</v>
      </c>
      <c r="AC223" s="27">
        <f t="shared" si="82"/>
        <v>231</v>
      </c>
      <c r="AD223" s="27">
        <f t="shared" ref="AD223:AE223" si="83">AD200+AD206+AD212+AD218</f>
        <v>214</v>
      </c>
      <c r="AE223" s="28">
        <f t="shared" si="83"/>
        <v>212</v>
      </c>
      <c r="AF223" s="28">
        <f t="shared" ref="AF223" si="84">AF200+AF206+AF212+AF218</f>
        <v>322</v>
      </c>
    </row>
    <row r="224" spans="1:32" s="2" customFormat="1" ht="14.45" customHeight="1" x14ac:dyDescent="0.3">
      <c r="A224" s="34" t="s">
        <v>20</v>
      </c>
      <c r="B224" s="35"/>
      <c r="C224" s="36">
        <f t="shared" si="73"/>
        <v>0</v>
      </c>
      <c r="D224" s="36">
        <f t="shared" si="71"/>
        <v>0</v>
      </c>
      <c r="E224" s="36">
        <f t="shared" si="71"/>
        <v>0</v>
      </c>
      <c r="F224" s="36">
        <f t="shared" si="71"/>
        <v>0</v>
      </c>
      <c r="G224" s="36">
        <f t="shared" si="71"/>
        <v>0</v>
      </c>
      <c r="H224" s="36">
        <f t="shared" si="71"/>
        <v>0</v>
      </c>
      <c r="I224" s="36">
        <f t="shared" si="71"/>
        <v>0</v>
      </c>
      <c r="J224" s="36">
        <f t="shared" si="71"/>
        <v>0</v>
      </c>
      <c r="K224" s="36">
        <f t="shared" si="71"/>
        <v>0</v>
      </c>
      <c r="L224" s="36">
        <f t="shared" si="71"/>
        <v>0</v>
      </c>
      <c r="M224" s="36">
        <f t="shared" si="71"/>
        <v>0</v>
      </c>
      <c r="N224" s="36">
        <f t="shared" si="71"/>
        <v>0</v>
      </c>
      <c r="O224" s="36">
        <f t="shared" si="71"/>
        <v>0</v>
      </c>
      <c r="P224" s="36">
        <f t="shared" si="71"/>
        <v>0</v>
      </c>
      <c r="Q224" s="36">
        <f t="shared" si="71"/>
        <v>13</v>
      </c>
      <c r="R224" s="36">
        <f t="shared" si="71"/>
        <v>0</v>
      </c>
      <c r="S224" s="36">
        <f t="shared" si="71"/>
        <v>0</v>
      </c>
      <c r="T224" s="36">
        <f t="shared" si="71"/>
        <v>0</v>
      </c>
      <c r="U224" s="36">
        <f t="shared" si="71"/>
        <v>0</v>
      </c>
      <c r="V224" s="36">
        <f t="shared" si="71"/>
        <v>0</v>
      </c>
      <c r="W224" s="36">
        <f t="shared" si="71"/>
        <v>0</v>
      </c>
      <c r="X224" s="36">
        <f t="shared" si="71"/>
        <v>0</v>
      </c>
      <c r="Y224" s="36">
        <f t="shared" si="71"/>
        <v>0</v>
      </c>
      <c r="Z224" s="36">
        <f t="shared" ref="Z224:AA224" si="85">Z201+Z207+Z213+Z219</f>
        <v>0</v>
      </c>
      <c r="AA224" s="36">
        <f t="shared" si="85"/>
        <v>0</v>
      </c>
      <c r="AB224" s="36">
        <f t="shared" ref="AB224:AC224" si="86">AB201+AB207+AB213+AB219</f>
        <v>0</v>
      </c>
      <c r="AC224" s="36">
        <f t="shared" si="86"/>
        <v>0</v>
      </c>
      <c r="AD224" s="36">
        <f t="shared" ref="AD224:AE224" si="87">AD201+AD207+AD213+AD219</f>
        <v>0</v>
      </c>
      <c r="AE224" s="37">
        <f t="shared" si="87"/>
        <v>0</v>
      </c>
      <c r="AF224" s="37">
        <f t="shared" ref="AF224" si="88">AF201+AF207+AF213+AF219</f>
        <v>0</v>
      </c>
    </row>
    <row r="225" spans="1:32" s="2" customFormat="1" ht="14.45" customHeight="1" x14ac:dyDescent="0.3">
      <c r="A225" s="25" t="s">
        <v>21</v>
      </c>
      <c r="B225" s="26"/>
      <c r="C225" s="31">
        <f>SUM(C220:C224)</f>
        <v>6774</v>
      </c>
      <c r="D225" s="31">
        <f t="shared" ref="D225:Y225" si="89">SUM(D220:D224)</f>
        <v>6388</v>
      </c>
      <c r="E225" s="31">
        <f t="shared" si="89"/>
        <v>6787</v>
      </c>
      <c r="F225" s="31">
        <f t="shared" si="89"/>
        <v>6185</v>
      </c>
      <c r="G225" s="31">
        <f t="shared" si="89"/>
        <v>7012</v>
      </c>
      <c r="H225" s="31">
        <f t="shared" si="89"/>
        <v>8452</v>
      </c>
      <c r="I225" s="31">
        <f t="shared" si="89"/>
        <v>9610</v>
      </c>
      <c r="J225" s="31">
        <f t="shared" si="89"/>
        <v>10686</v>
      </c>
      <c r="K225" s="31">
        <f t="shared" si="89"/>
        <v>11204</v>
      </c>
      <c r="L225" s="31">
        <f t="shared" si="89"/>
        <v>11375</v>
      </c>
      <c r="M225" s="31">
        <f t="shared" si="89"/>
        <v>11328</v>
      </c>
      <c r="N225" s="31">
        <f t="shared" si="89"/>
        <v>11596</v>
      </c>
      <c r="O225" s="31">
        <f t="shared" si="89"/>
        <v>11491</v>
      </c>
      <c r="P225" s="31">
        <f t="shared" si="89"/>
        <v>11240</v>
      </c>
      <c r="Q225" s="31">
        <f t="shared" si="89"/>
        <v>10869</v>
      </c>
      <c r="R225" s="31">
        <f t="shared" si="89"/>
        <v>10828</v>
      </c>
      <c r="S225" s="31">
        <f t="shared" si="89"/>
        <v>10985</v>
      </c>
      <c r="T225" s="31">
        <f t="shared" si="89"/>
        <v>10987</v>
      </c>
      <c r="U225" s="31">
        <f t="shared" si="89"/>
        <v>11532</v>
      </c>
      <c r="V225" s="31">
        <f t="shared" si="89"/>
        <v>11743</v>
      </c>
      <c r="W225" s="31">
        <f t="shared" si="89"/>
        <v>12565</v>
      </c>
      <c r="X225" s="31">
        <f t="shared" si="89"/>
        <v>12848</v>
      </c>
      <c r="Y225" s="31">
        <f t="shared" si="89"/>
        <v>12841</v>
      </c>
      <c r="Z225" s="31">
        <f t="shared" ref="Z225:AE225" si="90">SUM(Z220:Z224)</f>
        <v>12738</v>
      </c>
      <c r="AA225" s="31">
        <f t="shared" si="90"/>
        <v>12316</v>
      </c>
      <c r="AB225" s="31">
        <f t="shared" si="90"/>
        <v>12130</v>
      </c>
      <c r="AC225" s="31">
        <f t="shared" si="90"/>
        <v>11921</v>
      </c>
      <c r="AD225" s="31">
        <f t="shared" si="90"/>
        <v>11754</v>
      </c>
      <c r="AE225" s="38">
        <f t="shared" si="90"/>
        <v>11698</v>
      </c>
      <c r="AF225" s="38">
        <f t="shared" ref="AF225" si="91">SUM(AF220:AF224)</f>
        <v>12956</v>
      </c>
    </row>
    <row r="226" spans="1:32" s="2" customFormat="1" ht="14.45" customHeight="1" x14ac:dyDescent="0.3">
      <c r="A226" s="73" t="s">
        <v>99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</row>
    <row r="227" spans="1:32" s="1" customFormat="1" ht="14.45" customHeight="1" x14ac:dyDescent="0.1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</row>
    <row r="228" spans="1:32" s="2" customFormat="1" ht="14.45" customHeight="1" x14ac:dyDescent="0.3">
      <c r="A228" s="21" t="s">
        <v>6</v>
      </c>
      <c r="B228" s="22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23"/>
      <c r="AD228" s="23"/>
      <c r="AE228" s="24"/>
      <c r="AF228" s="24"/>
    </row>
    <row r="229" spans="1:32" s="2" customFormat="1" ht="14.45" customHeight="1" x14ac:dyDescent="0.3">
      <c r="A229" s="25"/>
      <c r="B229" s="26" t="s">
        <v>0</v>
      </c>
      <c r="C229" s="27">
        <v>870</v>
      </c>
      <c r="D229" s="27">
        <v>914</v>
      </c>
      <c r="E229" s="27">
        <v>942</v>
      </c>
      <c r="F229" s="27">
        <v>884</v>
      </c>
      <c r="G229" s="27">
        <v>1046</v>
      </c>
      <c r="H229" s="27">
        <v>1197</v>
      </c>
      <c r="I229" s="27">
        <v>1599</v>
      </c>
      <c r="J229" s="27">
        <v>1751</v>
      </c>
      <c r="K229" s="27">
        <v>1905</v>
      </c>
      <c r="L229" s="27">
        <v>239</v>
      </c>
      <c r="M229" s="27">
        <v>222</v>
      </c>
      <c r="N229" s="27">
        <v>217</v>
      </c>
      <c r="O229" s="27">
        <v>288</v>
      </c>
      <c r="P229" s="27">
        <v>106</v>
      </c>
      <c r="Q229" s="27">
        <v>89</v>
      </c>
      <c r="R229" s="27">
        <v>459</v>
      </c>
      <c r="S229" s="27">
        <v>149</v>
      </c>
      <c r="T229" s="27">
        <v>146</v>
      </c>
      <c r="U229" s="27">
        <v>126</v>
      </c>
      <c r="V229" s="27">
        <v>126</v>
      </c>
      <c r="W229" s="27">
        <v>99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8">
        <v>8</v>
      </c>
      <c r="AF229" s="28">
        <v>0</v>
      </c>
    </row>
    <row r="230" spans="1:32" s="2" customFormat="1" ht="14.45" customHeight="1" x14ac:dyDescent="0.3">
      <c r="A230" s="21"/>
      <c r="B230" s="22" t="s">
        <v>1</v>
      </c>
      <c r="C230" s="23">
        <v>1414</v>
      </c>
      <c r="D230" s="23">
        <v>1398</v>
      </c>
      <c r="E230" s="23">
        <v>1551</v>
      </c>
      <c r="F230" s="23">
        <v>1584</v>
      </c>
      <c r="G230" s="23">
        <v>1754</v>
      </c>
      <c r="H230" s="23">
        <v>2219</v>
      </c>
      <c r="I230" s="23">
        <v>2926</v>
      </c>
      <c r="J230" s="23">
        <v>3141</v>
      </c>
      <c r="K230" s="23">
        <v>3109</v>
      </c>
      <c r="L230" s="23">
        <v>445</v>
      </c>
      <c r="M230" s="23">
        <v>423</v>
      </c>
      <c r="N230" s="23">
        <v>397</v>
      </c>
      <c r="O230" s="23">
        <v>515</v>
      </c>
      <c r="P230" s="23">
        <v>203</v>
      </c>
      <c r="Q230" s="23">
        <v>158</v>
      </c>
      <c r="R230" s="23">
        <v>313</v>
      </c>
      <c r="S230" s="23">
        <v>316</v>
      </c>
      <c r="T230" s="23">
        <v>282</v>
      </c>
      <c r="U230" s="23">
        <v>265</v>
      </c>
      <c r="V230" s="23">
        <v>245</v>
      </c>
      <c r="W230" s="23">
        <v>231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4">
        <v>8</v>
      </c>
      <c r="AF230" s="24">
        <v>0</v>
      </c>
    </row>
    <row r="231" spans="1:32" s="2" customFormat="1" ht="14.45" customHeight="1" x14ac:dyDescent="0.3">
      <c r="A231" s="25"/>
      <c r="B231" s="26" t="s">
        <v>2</v>
      </c>
      <c r="C231" s="27">
        <v>835</v>
      </c>
      <c r="D231" s="27">
        <v>738</v>
      </c>
      <c r="E231" s="27">
        <v>787</v>
      </c>
      <c r="F231" s="27">
        <v>775</v>
      </c>
      <c r="G231" s="27">
        <v>911</v>
      </c>
      <c r="H231" s="27">
        <v>999</v>
      </c>
      <c r="I231" s="27">
        <v>1247</v>
      </c>
      <c r="J231" s="27">
        <v>1431</v>
      </c>
      <c r="K231" s="27">
        <v>1536</v>
      </c>
      <c r="L231" s="27">
        <v>214</v>
      </c>
      <c r="M231" s="27">
        <v>209</v>
      </c>
      <c r="N231" s="27">
        <v>196</v>
      </c>
      <c r="O231" s="27">
        <v>148</v>
      </c>
      <c r="P231" s="27">
        <v>54</v>
      </c>
      <c r="Q231" s="27">
        <v>47</v>
      </c>
      <c r="R231" s="27">
        <v>73</v>
      </c>
      <c r="S231" s="27">
        <v>68</v>
      </c>
      <c r="T231" s="27">
        <v>89</v>
      </c>
      <c r="U231" s="27">
        <v>82</v>
      </c>
      <c r="V231" s="27">
        <v>89</v>
      </c>
      <c r="W231" s="27">
        <v>93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8">
        <v>9</v>
      </c>
      <c r="AF231" s="28">
        <v>0</v>
      </c>
    </row>
    <row r="232" spans="1:32" s="2" customFormat="1" ht="14.45" customHeight="1" x14ac:dyDescent="0.3">
      <c r="A232" s="21"/>
      <c r="B232" s="22" t="s">
        <v>3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4">
        <v>0</v>
      </c>
      <c r="AF232" s="24">
        <v>0</v>
      </c>
    </row>
    <row r="233" spans="1:32" s="2" customFormat="1" ht="14.45" customHeight="1" x14ac:dyDescent="0.3">
      <c r="A233" s="25"/>
      <c r="B233" s="26" t="s">
        <v>4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8">
        <v>0</v>
      </c>
      <c r="AF233" s="28">
        <v>0</v>
      </c>
    </row>
    <row r="234" spans="1:32" s="2" customFormat="1" ht="14.45" customHeight="1" x14ac:dyDescent="0.3">
      <c r="A234" s="21" t="s">
        <v>37</v>
      </c>
      <c r="B234" s="22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23"/>
      <c r="AD234" s="23"/>
      <c r="AE234" s="24"/>
      <c r="AF234" s="24"/>
    </row>
    <row r="235" spans="1:32" s="2" customFormat="1" ht="14.45" customHeight="1" x14ac:dyDescent="0.3">
      <c r="A235" s="25"/>
      <c r="B235" s="26" t="s">
        <v>0</v>
      </c>
      <c r="C235" s="27">
        <v>686</v>
      </c>
      <c r="D235" s="27">
        <v>672</v>
      </c>
      <c r="E235" s="27">
        <v>740</v>
      </c>
      <c r="F235" s="27">
        <v>543</v>
      </c>
      <c r="G235" s="27">
        <v>569</v>
      </c>
      <c r="H235" s="27">
        <v>657</v>
      </c>
      <c r="I235" s="27">
        <v>590</v>
      </c>
      <c r="J235" s="27">
        <v>658</v>
      </c>
      <c r="K235" s="27">
        <v>651</v>
      </c>
      <c r="L235" s="27">
        <v>615</v>
      </c>
      <c r="M235" s="27">
        <v>556</v>
      </c>
      <c r="N235" s="27">
        <v>520</v>
      </c>
      <c r="O235" s="27">
        <v>540</v>
      </c>
      <c r="P235" s="27">
        <v>449</v>
      </c>
      <c r="Q235" s="27">
        <v>391</v>
      </c>
      <c r="R235" s="27">
        <v>341</v>
      </c>
      <c r="S235" s="27">
        <v>317</v>
      </c>
      <c r="T235" s="27">
        <v>290</v>
      </c>
      <c r="U235" s="27">
        <v>241</v>
      </c>
      <c r="V235" s="27">
        <v>217</v>
      </c>
      <c r="W235" s="27">
        <v>180</v>
      </c>
      <c r="X235" s="27">
        <v>386</v>
      </c>
      <c r="Y235" s="27">
        <v>333</v>
      </c>
      <c r="Z235" s="27">
        <v>373</v>
      </c>
      <c r="AA235" s="27">
        <v>326</v>
      </c>
      <c r="AB235" s="27">
        <v>304</v>
      </c>
      <c r="AC235" s="27">
        <v>333</v>
      </c>
      <c r="AD235" s="27">
        <v>285</v>
      </c>
      <c r="AE235" s="28">
        <v>241</v>
      </c>
      <c r="AF235" s="28">
        <v>491</v>
      </c>
    </row>
    <row r="236" spans="1:32" s="2" customFormat="1" ht="14.45" customHeight="1" x14ac:dyDescent="0.3">
      <c r="A236" s="21"/>
      <c r="B236" s="22" t="s">
        <v>1</v>
      </c>
      <c r="C236" s="23">
        <v>1154</v>
      </c>
      <c r="D236" s="23">
        <v>952</v>
      </c>
      <c r="E236" s="23">
        <v>928</v>
      </c>
      <c r="F236" s="23">
        <v>758</v>
      </c>
      <c r="G236" s="23">
        <v>860</v>
      </c>
      <c r="H236" s="23">
        <v>1043</v>
      </c>
      <c r="I236" s="23">
        <v>1045</v>
      </c>
      <c r="J236" s="23">
        <v>1150</v>
      </c>
      <c r="K236" s="23">
        <v>1142</v>
      </c>
      <c r="L236" s="23">
        <v>1059</v>
      </c>
      <c r="M236" s="23">
        <v>1001</v>
      </c>
      <c r="N236" s="23">
        <v>949</v>
      </c>
      <c r="O236" s="23">
        <v>1</v>
      </c>
      <c r="P236" s="23">
        <v>801</v>
      </c>
      <c r="Q236" s="23">
        <v>679</v>
      </c>
      <c r="R236" s="23">
        <v>597</v>
      </c>
      <c r="S236" s="23">
        <v>534</v>
      </c>
      <c r="T236" s="23">
        <v>444</v>
      </c>
      <c r="U236" s="23">
        <v>357</v>
      </c>
      <c r="V236" s="23">
        <v>333</v>
      </c>
      <c r="W236" s="23">
        <v>290</v>
      </c>
      <c r="X236" s="23">
        <v>692</v>
      </c>
      <c r="Y236" s="23">
        <v>594</v>
      </c>
      <c r="Z236" s="23">
        <v>580</v>
      </c>
      <c r="AA236" s="23">
        <v>522</v>
      </c>
      <c r="AB236" s="23">
        <v>449</v>
      </c>
      <c r="AC236" s="23">
        <v>428</v>
      </c>
      <c r="AD236" s="23">
        <v>374</v>
      </c>
      <c r="AE236" s="24">
        <v>242</v>
      </c>
      <c r="AF236" s="24">
        <v>491</v>
      </c>
    </row>
    <row r="237" spans="1:32" s="2" customFormat="1" ht="14.45" customHeight="1" x14ac:dyDescent="0.3">
      <c r="A237" s="25"/>
      <c r="B237" s="26" t="s">
        <v>2</v>
      </c>
      <c r="C237" s="27">
        <v>472</v>
      </c>
      <c r="D237" s="27">
        <v>435</v>
      </c>
      <c r="E237" s="27">
        <v>474</v>
      </c>
      <c r="F237" s="27">
        <v>393</v>
      </c>
      <c r="G237" s="27">
        <v>380</v>
      </c>
      <c r="H237" s="27">
        <v>415</v>
      </c>
      <c r="I237" s="27">
        <v>349</v>
      </c>
      <c r="J237" s="27">
        <v>456</v>
      </c>
      <c r="K237" s="27">
        <v>569</v>
      </c>
      <c r="L237" s="27">
        <v>434</v>
      </c>
      <c r="M237" s="27">
        <v>447</v>
      </c>
      <c r="N237" s="27">
        <v>411</v>
      </c>
      <c r="O237" s="27">
        <v>749</v>
      </c>
      <c r="P237" s="27">
        <v>632</v>
      </c>
      <c r="Q237" s="27">
        <v>498</v>
      </c>
      <c r="R237" s="27">
        <v>430</v>
      </c>
      <c r="S237" s="27">
        <v>395</v>
      </c>
      <c r="T237" s="27">
        <v>351</v>
      </c>
      <c r="U237" s="27">
        <v>319</v>
      </c>
      <c r="V237" s="27">
        <v>286</v>
      </c>
      <c r="W237" s="27">
        <v>260</v>
      </c>
      <c r="X237" s="27">
        <v>427</v>
      </c>
      <c r="Y237" s="27">
        <v>450</v>
      </c>
      <c r="Z237" s="27">
        <v>360</v>
      </c>
      <c r="AA237" s="27">
        <v>343</v>
      </c>
      <c r="AB237" s="27">
        <v>314</v>
      </c>
      <c r="AC237" s="27">
        <v>317</v>
      </c>
      <c r="AD237" s="27">
        <v>299</v>
      </c>
      <c r="AE237" s="28">
        <v>259</v>
      </c>
      <c r="AF237" s="28">
        <v>543</v>
      </c>
    </row>
    <row r="238" spans="1:32" s="2" customFormat="1" ht="14.45" customHeight="1" x14ac:dyDescent="0.3">
      <c r="A238" s="21"/>
      <c r="B238" s="22" t="s">
        <v>3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15</v>
      </c>
      <c r="Y238" s="23">
        <v>13</v>
      </c>
      <c r="Z238" s="23">
        <v>35</v>
      </c>
      <c r="AA238" s="23">
        <v>46</v>
      </c>
      <c r="AB238" s="23">
        <v>43</v>
      </c>
      <c r="AC238" s="23">
        <v>29</v>
      </c>
      <c r="AD238" s="23">
        <v>29</v>
      </c>
      <c r="AE238" s="24">
        <v>30</v>
      </c>
      <c r="AF238" s="24">
        <v>60</v>
      </c>
    </row>
    <row r="239" spans="1:32" s="2" customFormat="1" ht="14.45" customHeight="1" x14ac:dyDescent="0.3">
      <c r="A239" s="25"/>
      <c r="B239" s="26" t="s">
        <v>4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8">
        <v>0</v>
      </c>
      <c r="AF239" s="28">
        <v>0</v>
      </c>
    </row>
    <row r="240" spans="1:32" s="2" customFormat="1" ht="14.45" customHeight="1" x14ac:dyDescent="0.3">
      <c r="A240" s="21" t="s">
        <v>36</v>
      </c>
      <c r="B240" s="22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23"/>
      <c r="AD240" s="23"/>
      <c r="AE240" s="24"/>
      <c r="AF240" s="24"/>
    </row>
    <row r="241" spans="1:32" s="2" customFormat="1" ht="14.45" customHeight="1" x14ac:dyDescent="0.3">
      <c r="A241" s="25"/>
      <c r="B241" s="26" t="s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372</v>
      </c>
      <c r="Q241" s="27">
        <v>440</v>
      </c>
      <c r="R241" s="27">
        <v>396</v>
      </c>
      <c r="S241" s="27">
        <v>336</v>
      </c>
      <c r="T241" s="27">
        <v>263</v>
      </c>
      <c r="U241" s="27">
        <v>235</v>
      </c>
      <c r="V241" s="27">
        <v>171</v>
      </c>
      <c r="W241" s="27">
        <v>153</v>
      </c>
      <c r="X241" s="27">
        <v>474</v>
      </c>
      <c r="Y241" s="27">
        <v>5</v>
      </c>
      <c r="Z241" s="27">
        <v>61</v>
      </c>
      <c r="AA241" s="27">
        <v>468</v>
      </c>
      <c r="AB241" s="27">
        <v>496</v>
      </c>
      <c r="AC241" s="27">
        <v>499</v>
      </c>
      <c r="AD241" s="27">
        <v>493</v>
      </c>
      <c r="AE241" s="28">
        <v>317</v>
      </c>
      <c r="AF241" s="28">
        <v>576</v>
      </c>
    </row>
    <row r="242" spans="1:32" s="2" customFormat="1" ht="14.45" customHeight="1" x14ac:dyDescent="0.3">
      <c r="A242" s="21"/>
      <c r="B242" s="22" t="s">
        <v>1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613</v>
      </c>
      <c r="Q242" s="23">
        <v>825</v>
      </c>
      <c r="R242" s="23">
        <v>777</v>
      </c>
      <c r="S242" s="23">
        <v>603</v>
      </c>
      <c r="T242" s="23">
        <v>501</v>
      </c>
      <c r="U242" s="23">
        <v>452</v>
      </c>
      <c r="V242" s="23">
        <v>381</v>
      </c>
      <c r="W242" s="23">
        <v>328</v>
      </c>
      <c r="X242" s="23">
        <v>795</v>
      </c>
      <c r="Y242" s="23">
        <v>23</v>
      </c>
      <c r="Z242" s="23">
        <v>61</v>
      </c>
      <c r="AA242" s="23">
        <v>637</v>
      </c>
      <c r="AB242" s="23">
        <v>620</v>
      </c>
      <c r="AC242" s="23">
        <v>583</v>
      </c>
      <c r="AD242" s="23">
        <v>527</v>
      </c>
      <c r="AE242" s="24">
        <v>331</v>
      </c>
      <c r="AF242" s="24">
        <v>555</v>
      </c>
    </row>
    <row r="243" spans="1:32" s="2" customFormat="1" ht="14.45" customHeight="1" x14ac:dyDescent="0.3">
      <c r="A243" s="25"/>
      <c r="B243" s="26" t="s">
        <v>2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411</v>
      </c>
      <c r="Q243" s="27">
        <v>579</v>
      </c>
      <c r="R243" s="27">
        <v>531</v>
      </c>
      <c r="S243" s="27">
        <v>468</v>
      </c>
      <c r="T243" s="27">
        <v>408</v>
      </c>
      <c r="U243" s="27">
        <v>368</v>
      </c>
      <c r="V243" s="27">
        <v>324</v>
      </c>
      <c r="W243" s="27">
        <v>290</v>
      </c>
      <c r="X243" s="27">
        <v>501</v>
      </c>
      <c r="Y243" s="27">
        <v>17</v>
      </c>
      <c r="Z243" s="27">
        <v>43</v>
      </c>
      <c r="AA243" s="27">
        <v>481</v>
      </c>
      <c r="AB243" s="27">
        <v>475</v>
      </c>
      <c r="AC243" s="27">
        <v>479</v>
      </c>
      <c r="AD243" s="27">
        <v>465</v>
      </c>
      <c r="AE243" s="28">
        <v>202</v>
      </c>
      <c r="AF243" s="28">
        <v>528</v>
      </c>
    </row>
    <row r="244" spans="1:32" s="2" customFormat="1" ht="14.45" customHeight="1" x14ac:dyDescent="0.3">
      <c r="A244" s="21"/>
      <c r="B244" s="22" t="s">
        <v>3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36</v>
      </c>
      <c r="Y244" s="23">
        <v>0</v>
      </c>
      <c r="Z244" s="23">
        <v>31</v>
      </c>
      <c r="AA244" s="23">
        <v>45</v>
      </c>
      <c r="AB244" s="23">
        <v>41</v>
      </c>
      <c r="AC244" s="23">
        <v>17</v>
      </c>
      <c r="AD244" s="23">
        <v>16</v>
      </c>
      <c r="AE244" s="24">
        <v>24</v>
      </c>
      <c r="AF244" s="24">
        <v>46</v>
      </c>
    </row>
    <row r="245" spans="1:32" s="2" customFormat="1" ht="14.45" customHeight="1" x14ac:dyDescent="0.3">
      <c r="A245" s="25"/>
      <c r="B245" s="26" t="s">
        <v>4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1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8">
        <v>0</v>
      </c>
      <c r="AF245" s="28">
        <v>0</v>
      </c>
    </row>
    <row r="246" spans="1:32" s="2" customFormat="1" ht="14.45" customHeight="1" x14ac:dyDescent="0.3">
      <c r="A246" s="21" t="s">
        <v>38</v>
      </c>
      <c r="B246" s="22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23"/>
      <c r="AD246" s="23"/>
      <c r="AE246" s="24"/>
      <c r="AF246" s="24"/>
    </row>
    <row r="247" spans="1:32" s="2" customFormat="1" ht="14.45" customHeight="1" x14ac:dyDescent="0.3">
      <c r="A247" s="25"/>
      <c r="B247" s="26" t="s">
        <v>0</v>
      </c>
      <c r="C247" s="27">
        <v>149</v>
      </c>
      <c r="D247" s="27">
        <v>156</v>
      </c>
      <c r="E247" s="27">
        <v>166</v>
      </c>
      <c r="F247" s="27">
        <v>141</v>
      </c>
      <c r="G247" s="27">
        <v>170</v>
      </c>
      <c r="H247" s="27">
        <v>222</v>
      </c>
      <c r="I247" s="27">
        <v>195</v>
      </c>
      <c r="J247" s="27">
        <v>236</v>
      </c>
      <c r="K247" s="27">
        <v>257</v>
      </c>
      <c r="L247" s="27">
        <v>289</v>
      </c>
      <c r="M247" s="27">
        <v>295</v>
      </c>
      <c r="N247" s="27">
        <v>293</v>
      </c>
      <c r="O247" s="27">
        <v>300</v>
      </c>
      <c r="P247" s="27">
        <v>407</v>
      </c>
      <c r="Q247" s="27">
        <v>265</v>
      </c>
      <c r="R247" s="27">
        <v>230</v>
      </c>
      <c r="S247" s="27">
        <v>208</v>
      </c>
      <c r="T247" s="27">
        <v>164</v>
      </c>
      <c r="U247" s="27">
        <v>141</v>
      </c>
      <c r="V247" s="27">
        <v>119</v>
      </c>
      <c r="W247" s="27">
        <v>105</v>
      </c>
      <c r="X247" s="27">
        <v>433</v>
      </c>
      <c r="Y247" s="27">
        <v>484</v>
      </c>
      <c r="Z247" s="27">
        <v>458</v>
      </c>
      <c r="AA247" s="27">
        <v>369</v>
      </c>
      <c r="AB247" s="27">
        <v>334</v>
      </c>
      <c r="AC247" s="27">
        <v>296</v>
      </c>
      <c r="AD247" s="27">
        <v>258</v>
      </c>
      <c r="AE247" s="28">
        <v>533</v>
      </c>
      <c r="AF247" s="28">
        <v>192</v>
      </c>
    </row>
    <row r="248" spans="1:32" s="2" customFormat="1" ht="14.45" customHeight="1" x14ac:dyDescent="0.3">
      <c r="A248" s="21"/>
      <c r="B248" s="22" t="s">
        <v>1</v>
      </c>
      <c r="C248" s="23">
        <v>305</v>
      </c>
      <c r="D248" s="23">
        <v>279</v>
      </c>
      <c r="E248" s="23">
        <v>315</v>
      </c>
      <c r="F248" s="23">
        <v>295</v>
      </c>
      <c r="G248" s="23">
        <v>349</v>
      </c>
      <c r="H248" s="23">
        <v>472</v>
      </c>
      <c r="I248" s="23">
        <v>482</v>
      </c>
      <c r="J248" s="23">
        <v>521</v>
      </c>
      <c r="K248" s="23">
        <v>521</v>
      </c>
      <c r="L248" s="23">
        <v>561</v>
      </c>
      <c r="M248" s="23">
        <v>587</v>
      </c>
      <c r="N248" s="23">
        <v>607</v>
      </c>
      <c r="O248" s="23">
        <v>614</v>
      </c>
      <c r="P248" s="23">
        <v>760</v>
      </c>
      <c r="Q248" s="23">
        <v>428</v>
      </c>
      <c r="R248" s="23">
        <v>410</v>
      </c>
      <c r="S248" s="23">
        <v>345</v>
      </c>
      <c r="T248" s="23">
        <v>307</v>
      </c>
      <c r="U248" s="23">
        <v>271</v>
      </c>
      <c r="V248" s="23">
        <v>226</v>
      </c>
      <c r="W248" s="23">
        <v>185</v>
      </c>
      <c r="X248" s="23">
        <v>702</v>
      </c>
      <c r="Y248" s="23">
        <v>788</v>
      </c>
      <c r="Z248" s="23">
        <v>699</v>
      </c>
      <c r="AA248" s="23">
        <v>558</v>
      </c>
      <c r="AB248" s="23">
        <v>492</v>
      </c>
      <c r="AC248" s="23">
        <v>420</v>
      </c>
      <c r="AD248" s="23">
        <v>356</v>
      </c>
      <c r="AE248" s="24">
        <v>499</v>
      </c>
      <c r="AF248" s="24">
        <v>252</v>
      </c>
    </row>
    <row r="249" spans="1:32" s="2" customFormat="1" ht="14.45" customHeight="1" x14ac:dyDescent="0.3">
      <c r="A249" s="25"/>
      <c r="B249" s="26" t="s">
        <v>2</v>
      </c>
      <c r="C249" s="27">
        <v>167</v>
      </c>
      <c r="D249" s="27">
        <v>153</v>
      </c>
      <c r="E249" s="27">
        <v>168</v>
      </c>
      <c r="F249" s="27">
        <v>150</v>
      </c>
      <c r="G249" s="27">
        <v>190</v>
      </c>
      <c r="H249" s="27">
        <v>241</v>
      </c>
      <c r="I249" s="27">
        <v>222</v>
      </c>
      <c r="J249" s="27">
        <v>251</v>
      </c>
      <c r="K249" s="27">
        <v>310</v>
      </c>
      <c r="L249" s="27">
        <v>312</v>
      </c>
      <c r="M249" s="27">
        <v>317</v>
      </c>
      <c r="N249" s="27">
        <v>339</v>
      </c>
      <c r="O249" s="27">
        <v>371</v>
      </c>
      <c r="P249" s="27">
        <v>561</v>
      </c>
      <c r="Q249" s="27">
        <v>359</v>
      </c>
      <c r="R249" s="27">
        <v>329</v>
      </c>
      <c r="S249" s="27">
        <v>295</v>
      </c>
      <c r="T249" s="27">
        <v>269</v>
      </c>
      <c r="U249" s="27">
        <v>240</v>
      </c>
      <c r="V249" s="27">
        <v>224</v>
      </c>
      <c r="W249" s="27">
        <v>208</v>
      </c>
      <c r="X249" s="27">
        <v>406</v>
      </c>
      <c r="Y249" s="27">
        <v>519</v>
      </c>
      <c r="Z249" s="27">
        <v>493</v>
      </c>
      <c r="AA249" s="27">
        <v>342</v>
      </c>
      <c r="AB249" s="27">
        <v>322</v>
      </c>
      <c r="AC249" s="27">
        <v>288</v>
      </c>
      <c r="AD249" s="27">
        <v>261</v>
      </c>
      <c r="AE249" s="28">
        <v>451</v>
      </c>
      <c r="AF249" s="28">
        <v>164</v>
      </c>
    </row>
    <row r="250" spans="1:32" s="2" customFormat="1" ht="14.45" customHeight="1" x14ac:dyDescent="0.3">
      <c r="A250" s="21"/>
      <c r="B250" s="22" t="s">
        <v>3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38</v>
      </c>
      <c r="Y250" s="23">
        <v>30</v>
      </c>
      <c r="Z250" s="23">
        <v>43</v>
      </c>
      <c r="AA250" s="23">
        <v>57</v>
      </c>
      <c r="AB250" s="23">
        <v>58</v>
      </c>
      <c r="AC250" s="23">
        <v>30</v>
      </c>
      <c r="AD250" s="23">
        <v>27</v>
      </c>
      <c r="AE250" s="24">
        <v>16</v>
      </c>
      <c r="AF250" s="24">
        <v>31</v>
      </c>
    </row>
    <row r="251" spans="1:32" s="2" customFormat="1" ht="14.45" customHeight="1" x14ac:dyDescent="0.3">
      <c r="A251" s="25"/>
      <c r="B251" s="26" t="s">
        <v>4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1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8">
        <v>0</v>
      </c>
      <c r="AF251" s="28">
        <v>0</v>
      </c>
    </row>
    <row r="252" spans="1:32" s="2" customFormat="1" ht="14.45" customHeight="1" x14ac:dyDescent="0.3">
      <c r="A252" s="21" t="s">
        <v>39</v>
      </c>
      <c r="B252" s="22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23"/>
      <c r="AD252" s="23"/>
      <c r="AE252" s="24"/>
      <c r="AF252" s="24"/>
    </row>
    <row r="253" spans="1:32" s="2" customFormat="1" ht="14.45" customHeight="1" x14ac:dyDescent="0.3">
      <c r="A253" s="25"/>
      <c r="B253" s="26" t="s">
        <v>0</v>
      </c>
      <c r="C253" s="27">
        <v>225</v>
      </c>
      <c r="D253" s="27">
        <v>219</v>
      </c>
      <c r="E253" s="27">
        <v>239</v>
      </c>
      <c r="F253" s="27">
        <v>219</v>
      </c>
      <c r="G253" s="27">
        <v>274</v>
      </c>
      <c r="H253" s="27">
        <v>345</v>
      </c>
      <c r="I253" s="27">
        <v>332</v>
      </c>
      <c r="J253" s="27">
        <v>347</v>
      </c>
      <c r="K253" s="27">
        <v>387</v>
      </c>
      <c r="L253" s="27">
        <v>400</v>
      </c>
      <c r="M253" s="27">
        <v>381</v>
      </c>
      <c r="N253" s="27">
        <v>385</v>
      </c>
      <c r="O253" s="27">
        <v>400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12</v>
      </c>
      <c r="Y253" s="27">
        <v>428</v>
      </c>
      <c r="Z253" s="27">
        <v>410</v>
      </c>
      <c r="AA253" s="27">
        <v>104</v>
      </c>
      <c r="AB253" s="27">
        <v>159</v>
      </c>
      <c r="AC253" s="27">
        <v>217</v>
      </c>
      <c r="AD253" s="27">
        <v>273</v>
      </c>
      <c r="AE253" s="28">
        <v>246</v>
      </c>
      <c r="AF253" s="28">
        <v>417</v>
      </c>
    </row>
    <row r="254" spans="1:32" s="2" customFormat="1" ht="14.45" customHeight="1" x14ac:dyDescent="0.3">
      <c r="A254" s="21"/>
      <c r="B254" s="22" t="s">
        <v>1</v>
      </c>
      <c r="C254" s="23">
        <v>322</v>
      </c>
      <c r="D254" s="23">
        <v>298</v>
      </c>
      <c r="E254" s="23">
        <v>304</v>
      </c>
      <c r="F254" s="23">
        <v>284</v>
      </c>
      <c r="G254" s="23">
        <v>310</v>
      </c>
      <c r="H254" s="23">
        <v>394</v>
      </c>
      <c r="I254" s="23">
        <v>401</v>
      </c>
      <c r="J254" s="23">
        <v>455</v>
      </c>
      <c r="K254" s="23">
        <v>472</v>
      </c>
      <c r="L254" s="23">
        <v>541</v>
      </c>
      <c r="M254" s="23">
        <v>546</v>
      </c>
      <c r="N254" s="23">
        <v>573</v>
      </c>
      <c r="O254" s="23">
        <v>605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28</v>
      </c>
      <c r="Y254" s="23">
        <v>693</v>
      </c>
      <c r="Z254" s="23">
        <v>628</v>
      </c>
      <c r="AA254" s="23">
        <v>107</v>
      </c>
      <c r="AB254" s="23">
        <v>149</v>
      </c>
      <c r="AC254" s="23">
        <v>229</v>
      </c>
      <c r="AD254" s="23">
        <v>293</v>
      </c>
      <c r="AE254" s="24">
        <v>303</v>
      </c>
      <c r="AF254" s="24">
        <v>450</v>
      </c>
    </row>
    <row r="255" spans="1:32" s="2" customFormat="1" ht="14.45" customHeight="1" x14ac:dyDescent="0.3">
      <c r="A255" s="25"/>
      <c r="B255" s="26" t="s">
        <v>2</v>
      </c>
      <c r="C255" s="27">
        <v>175</v>
      </c>
      <c r="D255" s="27">
        <v>174</v>
      </c>
      <c r="E255" s="27">
        <v>173</v>
      </c>
      <c r="F255" s="27">
        <v>159</v>
      </c>
      <c r="G255" s="27">
        <v>199</v>
      </c>
      <c r="H255" s="27">
        <v>248</v>
      </c>
      <c r="I255" s="27">
        <v>222</v>
      </c>
      <c r="J255" s="27">
        <v>289</v>
      </c>
      <c r="K255" s="27">
        <v>345</v>
      </c>
      <c r="L255" s="27">
        <v>364</v>
      </c>
      <c r="M255" s="27">
        <v>365</v>
      </c>
      <c r="N255" s="27">
        <v>376</v>
      </c>
      <c r="O255" s="27">
        <v>519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18</v>
      </c>
      <c r="Y255" s="27">
        <v>419</v>
      </c>
      <c r="Z255" s="27">
        <v>379</v>
      </c>
      <c r="AA255" s="27">
        <v>78</v>
      </c>
      <c r="AB255" s="27">
        <v>110</v>
      </c>
      <c r="AC255" s="27">
        <v>142</v>
      </c>
      <c r="AD255" s="27">
        <v>176</v>
      </c>
      <c r="AE255" s="28">
        <v>238</v>
      </c>
      <c r="AF255" s="28">
        <v>304</v>
      </c>
    </row>
    <row r="256" spans="1:32" s="2" customFormat="1" ht="14.45" customHeight="1" x14ac:dyDescent="0.3">
      <c r="A256" s="21"/>
      <c r="B256" s="22" t="s">
        <v>3</v>
      </c>
      <c r="C256" s="23"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30</v>
      </c>
      <c r="Z256" s="23">
        <v>36</v>
      </c>
      <c r="AA256" s="23">
        <v>29</v>
      </c>
      <c r="AB256" s="23">
        <v>29</v>
      </c>
      <c r="AC256" s="23">
        <v>28</v>
      </c>
      <c r="AD256" s="23">
        <v>25</v>
      </c>
      <c r="AE256" s="24">
        <v>28</v>
      </c>
      <c r="AF256" s="24">
        <v>43</v>
      </c>
    </row>
    <row r="257" spans="1:32" s="2" customFormat="1" ht="14.45" customHeight="1" x14ac:dyDescent="0.3">
      <c r="A257" s="25"/>
      <c r="B257" s="26" t="s">
        <v>4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8">
        <v>0</v>
      </c>
      <c r="AF257" s="28">
        <v>0</v>
      </c>
    </row>
    <row r="258" spans="1:32" s="2" customFormat="1" ht="14.45" customHeight="1" x14ac:dyDescent="0.3">
      <c r="A258" s="21" t="s">
        <v>16</v>
      </c>
      <c r="B258" s="22"/>
      <c r="C258" s="23">
        <f>C229+C235+C241+C247+C253</f>
        <v>1930</v>
      </c>
      <c r="D258" s="23">
        <f t="shared" ref="D258:Y262" si="92">D229+D235+D241+D247+D253</f>
        <v>1961</v>
      </c>
      <c r="E258" s="23">
        <f t="shared" si="92"/>
        <v>2087</v>
      </c>
      <c r="F258" s="23">
        <f t="shared" si="92"/>
        <v>1787</v>
      </c>
      <c r="G258" s="23">
        <f t="shared" si="92"/>
        <v>2059</v>
      </c>
      <c r="H258" s="23">
        <f t="shared" si="92"/>
        <v>2421</v>
      </c>
      <c r="I258" s="23">
        <f t="shared" si="92"/>
        <v>2716</v>
      </c>
      <c r="J258" s="23">
        <f t="shared" si="92"/>
        <v>2992</v>
      </c>
      <c r="K258" s="23">
        <f t="shared" si="92"/>
        <v>3200</v>
      </c>
      <c r="L258" s="23">
        <f t="shared" si="92"/>
        <v>1543</v>
      </c>
      <c r="M258" s="23">
        <f t="shared" si="92"/>
        <v>1454</v>
      </c>
      <c r="N258" s="23">
        <f t="shared" si="92"/>
        <v>1415</v>
      </c>
      <c r="O258" s="23">
        <f t="shared" si="92"/>
        <v>1528</v>
      </c>
      <c r="P258" s="23">
        <f t="shared" si="92"/>
        <v>1334</v>
      </c>
      <c r="Q258" s="23">
        <f t="shared" si="92"/>
        <v>1185</v>
      </c>
      <c r="R258" s="23">
        <f t="shared" si="92"/>
        <v>1426</v>
      </c>
      <c r="S258" s="23">
        <f t="shared" si="92"/>
        <v>1010</v>
      </c>
      <c r="T258" s="23">
        <f t="shared" si="92"/>
        <v>863</v>
      </c>
      <c r="U258" s="23">
        <f t="shared" si="92"/>
        <v>743</v>
      </c>
      <c r="V258" s="23">
        <f t="shared" si="92"/>
        <v>633</v>
      </c>
      <c r="W258" s="23">
        <f t="shared" si="92"/>
        <v>537</v>
      </c>
      <c r="X258" s="23">
        <f t="shared" si="92"/>
        <v>1305</v>
      </c>
      <c r="Y258" s="23">
        <f t="shared" si="92"/>
        <v>1250</v>
      </c>
      <c r="Z258" s="23">
        <f t="shared" ref="Z258:AB258" si="93">Z229+Z235+Z241+Z247+Z253</f>
        <v>1302</v>
      </c>
      <c r="AA258" s="23">
        <f t="shared" si="93"/>
        <v>1267</v>
      </c>
      <c r="AB258" s="23">
        <f t="shared" si="93"/>
        <v>1293</v>
      </c>
      <c r="AC258" s="23">
        <f>AC229+AC235+AC241+AC247+AC253</f>
        <v>1345</v>
      </c>
      <c r="AD258" s="23">
        <f>AD229+AD235+AD241+AD247+AD253</f>
        <v>1309</v>
      </c>
      <c r="AE258" s="24">
        <f>AE229+AE235+AE241+AE247+AE253</f>
        <v>1345</v>
      </c>
      <c r="AF258" s="24">
        <f>AF229+AF235+AF241+AF247+AF253</f>
        <v>1676</v>
      </c>
    </row>
    <row r="259" spans="1:32" s="2" customFormat="1" ht="14.45" customHeight="1" x14ac:dyDescent="0.3">
      <c r="A259" s="25" t="s">
        <v>17</v>
      </c>
      <c r="B259" s="26"/>
      <c r="C259" s="27">
        <f t="shared" ref="C259:R262" si="94">C230+C236+C242+C248+C254</f>
        <v>3195</v>
      </c>
      <c r="D259" s="27">
        <f t="shared" si="94"/>
        <v>2927</v>
      </c>
      <c r="E259" s="27">
        <f t="shared" si="94"/>
        <v>3098</v>
      </c>
      <c r="F259" s="27">
        <f t="shared" si="94"/>
        <v>2921</v>
      </c>
      <c r="G259" s="27">
        <f t="shared" si="94"/>
        <v>3273</v>
      </c>
      <c r="H259" s="27">
        <f t="shared" si="94"/>
        <v>4128</v>
      </c>
      <c r="I259" s="27">
        <f t="shared" si="94"/>
        <v>4854</v>
      </c>
      <c r="J259" s="27">
        <f t="shared" si="94"/>
        <v>5267</v>
      </c>
      <c r="K259" s="27">
        <f t="shared" si="94"/>
        <v>5244</v>
      </c>
      <c r="L259" s="27">
        <f t="shared" si="94"/>
        <v>2606</v>
      </c>
      <c r="M259" s="27">
        <f t="shared" si="94"/>
        <v>2557</v>
      </c>
      <c r="N259" s="27">
        <f t="shared" si="94"/>
        <v>2526</v>
      </c>
      <c r="O259" s="27">
        <f t="shared" si="94"/>
        <v>1735</v>
      </c>
      <c r="P259" s="27">
        <f t="shared" si="94"/>
        <v>2377</v>
      </c>
      <c r="Q259" s="27">
        <f t="shared" si="94"/>
        <v>2090</v>
      </c>
      <c r="R259" s="27">
        <f t="shared" si="94"/>
        <v>2097</v>
      </c>
      <c r="S259" s="27">
        <f t="shared" si="92"/>
        <v>1798</v>
      </c>
      <c r="T259" s="27">
        <f t="shared" si="92"/>
        <v>1534</v>
      </c>
      <c r="U259" s="27">
        <f t="shared" si="92"/>
        <v>1345</v>
      </c>
      <c r="V259" s="27">
        <f t="shared" si="92"/>
        <v>1185</v>
      </c>
      <c r="W259" s="27">
        <f t="shared" si="92"/>
        <v>1034</v>
      </c>
      <c r="X259" s="27">
        <f t="shared" si="92"/>
        <v>2217</v>
      </c>
      <c r="Y259" s="27">
        <f t="shared" si="92"/>
        <v>2098</v>
      </c>
      <c r="Z259" s="27">
        <f t="shared" ref="Z259:AB259" si="95">Z230+Z236+Z242+Z248+Z254</f>
        <v>1968</v>
      </c>
      <c r="AA259" s="27">
        <f t="shared" si="95"/>
        <v>1824</v>
      </c>
      <c r="AB259" s="27">
        <f t="shared" si="95"/>
        <v>1710</v>
      </c>
      <c r="AC259" s="27">
        <f t="shared" ref="AC259:AD259" si="96">AC230+AC236+AC242+AC248+AC254</f>
        <v>1660</v>
      </c>
      <c r="AD259" s="27">
        <f t="shared" si="96"/>
        <v>1550</v>
      </c>
      <c r="AE259" s="28">
        <f t="shared" ref="AE259:AF259" si="97">AE230+AE236+AE242+AE248+AE254</f>
        <v>1383</v>
      </c>
      <c r="AF259" s="28">
        <f t="shared" si="97"/>
        <v>1748</v>
      </c>
    </row>
    <row r="260" spans="1:32" s="2" customFormat="1" ht="14.45" customHeight="1" x14ac:dyDescent="0.3">
      <c r="A260" s="21" t="s">
        <v>18</v>
      </c>
      <c r="B260" s="22"/>
      <c r="C260" s="23">
        <f t="shared" si="94"/>
        <v>1649</v>
      </c>
      <c r="D260" s="23">
        <f t="shared" si="92"/>
        <v>1500</v>
      </c>
      <c r="E260" s="23">
        <f t="shared" si="92"/>
        <v>1602</v>
      </c>
      <c r="F260" s="23">
        <f t="shared" si="92"/>
        <v>1477</v>
      </c>
      <c r="G260" s="23">
        <f t="shared" si="92"/>
        <v>1680</v>
      </c>
      <c r="H260" s="23">
        <f t="shared" si="92"/>
        <v>1903</v>
      </c>
      <c r="I260" s="23">
        <f t="shared" si="92"/>
        <v>2040</v>
      </c>
      <c r="J260" s="23">
        <f t="shared" si="92"/>
        <v>2427</v>
      </c>
      <c r="K260" s="23">
        <f t="shared" si="92"/>
        <v>2760</v>
      </c>
      <c r="L260" s="23">
        <f t="shared" si="92"/>
        <v>1324</v>
      </c>
      <c r="M260" s="23">
        <f t="shared" si="92"/>
        <v>1338</v>
      </c>
      <c r="N260" s="23">
        <f t="shared" si="92"/>
        <v>1322</v>
      </c>
      <c r="O260" s="23">
        <f t="shared" si="92"/>
        <v>1787</v>
      </c>
      <c r="P260" s="23">
        <f t="shared" si="92"/>
        <v>1658</v>
      </c>
      <c r="Q260" s="23">
        <f t="shared" si="92"/>
        <v>1483</v>
      </c>
      <c r="R260" s="23">
        <f t="shared" si="92"/>
        <v>1363</v>
      </c>
      <c r="S260" s="23">
        <f t="shared" si="92"/>
        <v>1226</v>
      </c>
      <c r="T260" s="23">
        <f t="shared" si="92"/>
        <v>1117</v>
      </c>
      <c r="U260" s="23">
        <f t="shared" si="92"/>
        <v>1009</v>
      </c>
      <c r="V260" s="23">
        <f t="shared" si="92"/>
        <v>923</v>
      </c>
      <c r="W260" s="23">
        <f t="shared" si="92"/>
        <v>851</v>
      </c>
      <c r="X260" s="23">
        <f t="shared" si="92"/>
        <v>1352</v>
      </c>
      <c r="Y260" s="23">
        <f t="shared" si="92"/>
        <v>1405</v>
      </c>
      <c r="Z260" s="23">
        <f t="shared" ref="Z260:AB260" si="98">Z231+Z237+Z243+Z249+Z255</f>
        <v>1275</v>
      </c>
      <c r="AA260" s="23">
        <f t="shared" si="98"/>
        <v>1244</v>
      </c>
      <c r="AB260" s="23">
        <f t="shared" si="98"/>
        <v>1221</v>
      </c>
      <c r="AC260" s="23">
        <f t="shared" ref="AC260:AD260" si="99">AC231+AC237+AC243+AC249+AC255</f>
        <v>1226</v>
      </c>
      <c r="AD260" s="23">
        <f t="shared" si="99"/>
        <v>1201</v>
      </c>
      <c r="AE260" s="24">
        <f t="shared" ref="AE260:AF260" si="100">AE231+AE237+AE243+AE249+AE255</f>
        <v>1159</v>
      </c>
      <c r="AF260" s="24">
        <f t="shared" si="100"/>
        <v>1539</v>
      </c>
    </row>
    <row r="261" spans="1:32" s="2" customFormat="1" ht="14.45" customHeight="1" x14ac:dyDescent="0.3">
      <c r="A261" s="25" t="s">
        <v>19</v>
      </c>
      <c r="B261" s="26"/>
      <c r="C261" s="27">
        <f t="shared" si="94"/>
        <v>0</v>
      </c>
      <c r="D261" s="27">
        <f t="shared" si="92"/>
        <v>0</v>
      </c>
      <c r="E261" s="27">
        <f t="shared" si="92"/>
        <v>0</v>
      </c>
      <c r="F261" s="27">
        <f t="shared" si="92"/>
        <v>0</v>
      </c>
      <c r="G261" s="27">
        <f t="shared" si="92"/>
        <v>0</v>
      </c>
      <c r="H261" s="27">
        <f t="shared" si="92"/>
        <v>0</v>
      </c>
      <c r="I261" s="27">
        <f t="shared" si="92"/>
        <v>0</v>
      </c>
      <c r="J261" s="27">
        <f t="shared" si="92"/>
        <v>0</v>
      </c>
      <c r="K261" s="27">
        <f t="shared" si="92"/>
        <v>0</v>
      </c>
      <c r="L261" s="27">
        <f t="shared" si="92"/>
        <v>0</v>
      </c>
      <c r="M261" s="27">
        <f t="shared" si="92"/>
        <v>0</v>
      </c>
      <c r="N261" s="27">
        <f t="shared" si="92"/>
        <v>0</v>
      </c>
      <c r="O261" s="27">
        <f t="shared" si="92"/>
        <v>0</v>
      </c>
      <c r="P261" s="27">
        <f t="shared" si="92"/>
        <v>0</v>
      </c>
      <c r="Q261" s="27">
        <f t="shared" si="92"/>
        <v>0</v>
      </c>
      <c r="R261" s="27">
        <f t="shared" si="92"/>
        <v>0</v>
      </c>
      <c r="S261" s="27">
        <f t="shared" si="92"/>
        <v>0</v>
      </c>
      <c r="T261" s="27">
        <f t="shared" si="92"/>
        <v>0</v>
      </c>
      <c r="U261" s="27">
        <f t="shared" si="92"/>
        <v>0</v>
      </c>
      <c r="V261" s="27">
        <f t="shared" si="92"/>
        <v>0</v>
      </c>
      <c r="W261" s="27">
        <f t="shared" si="92"/>
        <v>0</v>
      </c>
      <c r="X261" s="27">
        <f t="shared" si="92"/>
        <v>89</v>
      </c>
      <c r="Y261" s="27">
        <f t="shared" si="92"/>
        <v>73</v>
      </c>
      <c r="Z261" s="27">
        <f t="shared" ref="Z261:AB261" si="101">Z232+Z238+Z244+Z250+Z256</f>
        <v>145</v>
      </c>
      <c r="AA261" s="27">
        <f t="shared" si="101"/>
        <v>177</v>
      </c>
      <c r="AB261" s="27">
        <f t="shared" si="101"/>
        <v>171</v>
      </c>
      <c r="AC261" s="27">
        <f t="shared" ref="AC261:AD261" si="102">AC232+AC238+AC244+AC250+AC256</f>
        <v>104</v>
      </c>
      <c r="AD261" s="27">
        <f t="shared" si="102"/>
        <v>97</v>
      </c>
      <c r="AE261" s="28">
        <f t="shared" ref="AE261:AF261" si="103">AE232+AE238+AE244+AE250+AE256</f>
        <v>98</v>
      </c>
      <c r="AF261" s="28">
        <f t="shared" si="103"/>
        <v>180</v>
      </c>
    </row>
    <row r="262" spans="1:32" s="2" customFormat="1" ht="14.45" customHeight="1" x14ac:dyDescent="0.3">
      <c r="A262" s="21" t="s">
        <v>20</v>
      </c>
      <c r="B262" s="22"/>
      <c r="C262" s="23">
        <f t="shared" si="94"/>
        <v>0</v>
      </c>
      <c r="D262" s="23">
        <f t="shared" si="92"/>
        <v>0</v>
      </c>
      <c r="E262" s="23">
        <f t="shared" si="92"/>
        <v>0</v>
      </c>
      <c r="F262" s="23">
        <f t="shared" si="92"/>
        <v>0</v>
      </c>
      <c r="G262" s="23">
        <f t="shared" si="92"/>
        <v>0</v>
      </c>
      <c r="H262" s="23">
        <f t="shared" si="92"/>
        <v>0</v>
      </c>
      <c r="I262" s="23">
        <f t="shared" si="92"/>
        <v>0</v>
      </c>
      <c r="J262" s="23">
        <f t="shared" si="92"/>
        <v>0</v>
      </c>
      <c r="K262" s="23">
        <f t="shared" si="92"/>
        <v>0</v>
      </c>
      <c r="L262" s="23">
        <f t="shared" si="92"/>
        <v>0</v>
      </c>
      <c r="M262" s="23">
        <f t="shared" si="92"/>
        <v>0</v>
      </c>
      <c r="N262" s="23">
        <f t="shared" si="92"/>
        <v>0</v>
      </c>
      <c r="O262" s="23">
        <f t="shared" si="92"/>
        <v>0</v>
      </c>
      <c r="P262" s="23">
        <f t="shared" si="92"/>
        <v>0</v>
      </c>
      <c r="Q262" s="23">
        <f t="shared" si="92"/>
        <v>2</v>
      </c>
      <c r="R262" s="23">
        <f t="shared" si="92"/>
        <v>0</v>
      </c>
      <c r="S262" s="23">
        <f t="shared" si="92"/>
        <v>0</v>
      </c>
      <c r="T262" s="23">
        <f t="shared" si="92"/>
        <v>0</v>
      </c>
      <c r="U262" s="23">
        <f t="shared" si="92"/>
        <v>0</v>
      </c>
      <c r="V262" s="23">
        <f t="shared" si="92"/>
        <v>0</v>
      </c>
      <c r="W262" s="23">
        <f t="shared" si="92"/>
        <v>0</v>
      </c>
      <c r="X262" s="23">
        <f t="shared" si="92"/>
        <v>0</v>
      </c>
      <c r="Y262" s="23">
        <f t="shared" si="92"/>
        <v>0</v>
      </c>
      <c r="Z262" s="23">
        <f t="shared" ref="Z262:AB262" si="104">Z233+Z239+Z245+Z251+Z257</f>
        <v>0</v>
      </c>
      <c r="AA262" s="23">
        <f t="shared" si="104"/>
        <v>0</v>
      </c>
      <c r="AB262" s="23">
        <f t="shared" si="104"/>
        <v>0</v>
      </c>
      <c r="AC262" s="23">
        <f t="shared" ref="AC262:AD262" si="105">AC233+AC239+AC245+AC251+AC257</f>
        <v>0</v>
      </c>
      <c r="AD262" s="23">
        <f t="shared" si="105"/>
        <v>0</v>
      </c>
      <c r="AE262" s="24">
        <f t="shared" ref="AE262:AF262" si="106">AE233+AE239+AE245+AE251+AE257</f>
        <v>0</v>
      </c>
      <c r="AF262" s="24">
        <f t="shared" si="106"/>
        <v>0</v>
      </c>
    </row>
    <row r="263" spans="1:32" s="3" customFormat="1" ht="14.45" customHeight="1" x14ac:dyDescent="0.3">
      <c r="A263" s="25" t="s">
        <v>21</v>
      </c>
      <c r="B263" s="30"/>
      <c r="C263" s="31">
        <f>SUM(C258:C262)</f>
        <v>6774</v>
      </c>
      <c r="D263" s="31">
        <f t="shared" ref="D263:Y263" si="107">SUM(D258:D262)</f>
        <v>6388</v>
      </c>
      <c r="E263" s="31">
        <f t="shared" si="107"/>
        <v>6787</v>
      </c>
      <c r="F263" s="31">
        <f t="shared" si="107"/>
        <v>6185</v>
      </c>
      <c r="G263" s="31">
        <f t="shared" si="107"/>
        <v>7012</v>
      </c>
      <c r="H263" s="31">
        <f t="shared" si="107"/>
        <v>8452</v>
      </c>
      <c r="I263" s="31">
        <f t="shared" si="107"/>
        <v>9610</v>
      </c>
      <c r="J263" s="31">
        <f t="shared" si="107"/>
        <v>10686</v>
      </c>
      <c r="K263" s="31">
        <f t="shared" si="107"/>
        <v>11204</v>
      </c>
      <c r="L263" s="31">
        <f t="shared" si="107"/>
        <v>5473</v>
      </c>
      <c r="M263" s="31">
        <f t="shared" si="107"/>
        <v>5349</v>
      </c>
      <c r="N263" s="31">
        <f t="shared" si="107"/>
        <v>5263</v>
      </c>
      <c r="O263" s="31">
        <f t="shared" si="107"/>
        <v>5050</v>
      </c>
      <c r="P263" s="31">
        <f t="shared" si="107"/>
        <v>5369</v>
      </c>
      <c r="Q263" s="31">
        <f t="shared" si="107"/>
        <v>4760</v>
      </c>
      <c r="R263" s="31">
        <f t="shared" si="107"/>
        <v>4886</v>
      </c>
      <c r="S263" s="31">
        <f t="shared" si="107"/>
        <v>4034</v>
      </c>
      <c r="T263" s="31">
        <f t="shared" si="107"/>
        <v>3514</v>
      </c>
      <c r="U263" s="31">
        <f t="shared" si="107"/>
        <v>3097</v>
      </c>
      <c r="V263" s="31">
        <f t="shared" si="107"/>
        <v>2741</v>
      </c>
      <c r="W263" s="31">
        <f t="shared" si="107"/>
        <v>2422</v>
      </c>
      <c r="X263" s="31">
        <f t="shared" si="107"/>
        <v>4963</v>
      </c>
      <c r="Y263" s="31">
        <f t="shared" si="107"/>
        <v>4826</v>
      </c>
      <c r="Z263" s="31">
        <f>SUM(Z258:Z262)</f>
        <v>4690</v>
      </c>
      <c r="AA263" s="31">
        <f t="shared" ref="AA263:AB263" si="108">SUM(AA258:AA262)</f>
        <v>4512</v>
      </c>
      <c r="AB263" s="31">
        <f t="shared" si="108"/>
        <v>4395</v>
      </c>
      <c r="AC263" s="31">
        <f>SUM(AC258:AC262)</f>
        <v>4335</v>
      </c>
      <c r="AD263" s="31">
        <f>SUM(AD258:AD262)</f>
        <v>4157</v>
      </c>
      <c r="AE263" s="38">
        <f>SUM(AE258:AE262)</f>
        <v>3985</v>
      </c>
      <c r="AF263" s="38">
        <f>SUM(AF258:AF262)</f>
        <v>5143</v>
      </c>
    </row>
    <row r="264" spans="1:32" s="3" customFormat="1" ht="14.45" customHeight="1" x14ac:dyDescent="0.3">
      <c r="A264" s="73" t="s">
        <v>100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</row>
    <row r="265" spans="1:32" s="1" customFormat="1" ht="14.45" customHeight="1" x14ac:dyDescent="0.1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</row>
    <row r="266" spans="1:32" s="2" customFormat="1" ht="14.45" customHeight="1" x14ac:dyDescent="0.3">
      <c r="A266" s="34" t="s">
        <v>6</v>
      </c>
      <c r="B266" s="35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36"/>
      <c r="AD266" s="36"/>
      <c r="AE266" s="37"/>
      <c r="AF266" s="37"/>
    </row>
    <row r="267" spans="1:32" s="2" customFormat="1" ht="14.45" customHeight="1" x14ac:dyDescent="0.3">
      <c r="A267" s="25"/>
      <c r="B267" s="26" t="s">
        <v>0</v>
      </c>
      <c r="C267" s="27">
        <v>172</v>
      </c>
      <c r="D267" s="27">
        <v>162</v>
      </c>
      <c r="E267" s="27">
        <v>170</v>
      </c>
      <c r="F267" s="27">
        <v>124</v>
      </c>
      <c r="G267" s="27">
        <v>129</v>
      </c>
      <c r="H267" s="27">
        <v>136</v>
      </c>
      <c r="I267" s="27">
        <v>580</v>
      </c>
      <c r="J267" s="27">
        <v>577</v>
      </c>
      <c r="K267" s="27">
        <v>557</v>
      </c>
      <c r="L267" s="27">
        <v>508</v>
      </c>
      <c r="M267" s="27">
        <v>489</v>
      </c>
      <c r="N267" s="27">
        <v>493</v>
      </c>
      <c r="O267" s="27">
        <v>397</v>
      </c>
      <c r="P267" s="27">
        <v>579</v>
      </c>
      <c r="Q267" s="27">
        <v>563</v>
      </c>
      <c r="R267" s="27">
        <v>459</v>
      </c>
      <c r="S267" s="27">
        <v>421</v>
      </c>
      <c r="T267" s="27">
        <v>346</v>
      </c>
      <c r="U267" s="27">
        <v>312</v>
      </c>
      <c r="V267" s="27">
        <v>263</v>
      </c>
      <c r="W267" s="27">
        <v>209</v>
      </c>
      <c r="X267" s="27">
        <v>163</v>
      </c>
      <c r="Y267" s="27">
        <v>133</v>
      </c>
      <c r="Z267" s="27">
        <v>119</v>
      </c>
      <c r="AA267" s="27">
        <v>95</v>
      </c>
      <c r="AB267" s="27">
        <v>77</v>
      </c>
      <c r="AC267" s="27">
        <v>74</v>
      </c>
      <c r="AD267" s="27">
        <v>57</v>
      </c>
      <c r="AE267" s="28">
        <v>42</v>
      </c>
      <c r="AF267" s="28">
        <v>2</v>
      </c>
    </row>
    <row r="268" spans="1:32" s="2" customFormat="1" ht="14.45" customHeight="1" x14ac:dyDescent="0.3">
      <c r="A268" s="34"/>
      <c r="B268" s="35" t="s">
        <v>1</v>
      </c>
      <c r="C268" s="36">
        <v>643</v>
      </c>
      <c r="D268" s="36">
        <v>575</v>
      </c>
      <c r="E268" s="36">
        <v>543</v>
      </c>
      <c r="F268" s="36">
        <v>461</v>
      </c>
      <c r="G268" s="36">
        <v>409</v>
      </c>
      <c r="H268" s="36">
        <v>414</v>
      </c>
      <c r="I268" s="36">
        <v>1156</v>
      </c>
      <c r="J268" s="36">
        <v>1113</v>
      </c>
      <c r="K268" s="36">
        <v>1011</v>
      </c>
      <c r="L268" s="36">
        <v>935</v>
      </c>
      <c r="M268" s="36">
        <v>920</v>
      </c>
      <c r="N268" s="36">
        <v>918</v>
      </c>
      <c r="O268" s="36">
        <v>756</v>
      </c>
      <c r="P268" s="36">
        <v>1049</v>
      </c>
      <c r="Q268" s="36">
        <v>1.0569999999999999</v>
      </c>
      <c r="R268" s="36">
        <v>874</v>
      </c>
      <c r="S268" s="36">
        <v>742</v>
      </c>
      <c r="T268" s="36">
        <v>673</v>
      </c>
      <c r="U268" s="36">
        <v>641</v>
      </c>
      <c r="V268" s="36">
        <v>564</v>
      </c>
      <c r="W268" s="36">
        <v>451</v>
      </c>
      <c r="X268" s="36">
        <v>345</v>
      </c>
      <c r="Y268" s="36">
        <v>284</v>
      </c>
      <c r="Z268" s="36">
        <v>258</v>
      </c>
      <c r="AA268" s="36">
        <v>183</v>
      </c>
      <c r="AB268" s="36">
        <v>142</v>
      </c>
      <c r="AC268" s="36">
        <v>121</v>
      </c>
      <c r="AD268" s="36">
        <v>93</v>
      </c>
      <c r="AE268" s="37">
        <v>73</v>
      </c>
      <c r="AF268" s="37">
        <v>0</v>
      </c>
    </row>
    <row r="269" spans="1:32" s="2" customFormat="1" ht="14.45" customHeight="1" x14ac:dyDescent="0.3">
      <c r="A269" s="25"/>
      <c r="B269" s="26" t="s">
        <v>2</v>
      </c>
      <c r="C269" s="27">
        <v>273</v>
      </c>
      <c r="D269" s="27">
        <v>73</v>
      </c>
      <c r="E269" s="27">
        <v>72</v>
      </c>
      <c r="F269" s="27">
        <v>69</v>
      </c>
      <c r="G269" s="27">
        <v>67</v>
      </c>
      <c r="H269" s="27">
        <v>80</v>
      </c>
      <c r="I269" s="27">
        <v>403</v>
      </c>
      <c r="J269" s="27">
        <v>409</v>
      </c>
      <c r="K269" s="27">
        <v>390</v>
      </c>
      <c r="L269" s="27">
        <v>378</v>
      </c>
      <c r="M269" s="27">
        <v>383</v>
      </c>
      <c r="N269" s="27">
        <v>382</v>
      </c>
      <c r="O269" s="27">
        <v>152</v>
      </c>
      <c r="P269" s="27">
        <v>481</v>
      </c>
      <c r="Q269" s="27">
        <v>518</v>
      </c>
      <c r="R269" s="27">
        <v>373</v>
      </c>
      <c r="S269" s="27">
        <v>342</v>
      </c>
      <c r="T269" s="27">
        <v>324</v>
      </c>
      <c r="U269" s="27">
        <v>301</v>
      </c>
      <c r="V269" s="27">
        <v>278</v>
      </c>
      <c r="W269" s="27">
        <v>234</v>
      </c>
      <c r="X269" s="27">
        <v>192</v>
      </c>
      <c r="Y269" s="27">
        <v>171</v>
      </c>
      <c r="Z269" s="27">
        <v>162</v>
      </c>
      <c r="AA269" s="27">
        <v>147</v>
      </c>
      <c r="AB269" s="27">
        <v>130</v>
      </c>
      <c r="AC269" s="27">
        <v>118</v>
      </c>
      <c r="AD269" s="27">
        <v>102</v>
      </c>
      <c r="AE269" s="28">
        <v>94</v>
      </c>
      <c r="AF269" s="28">
        <v>0</v>
      </c>
    </row>
    <row r="270" spans="1:32" s="2" customFormat="1" ht="14.45" customHeight="1" x14ac:dyDescent="0.3">
      <c r="A270" s="34"/>
      <c r="B270" s="35" t="s">
        <v>3</v>
      </c>
      <c r="C270" s="36">
        <v>0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>
        <v>4</v>
      </c>
      <c r="X270" s="36">
        <v>2</v>
      </c>
      <c r="Y270" s="36">
        <v>2</v>
      </c>
      <c r="Z270" s="36">
        <v>1</v>
      </c>
      <c r="AA270" s="36">
        <v>1</v>
      </c>
      <c r="AB270" s="36">
        <v>1</v>
      </c>
      <c r="AC270" s="36">
        <v>0</v>
      </c>
      <c r="AD270" s="36">
        <v>0</v>
      </c>
      <c r="AE270" s="37">
        <v>0</v>
      </c>
      <c r="AF270" s="37">
        <v>0</v>
      </c>
    </row>
    <row r="271" spans="1:32" s="2" customFormat="1" ht="14.45" customHeight="1" x14ac:dyDescent="0.3">
      <c r="A271" s="25"/>
      <c r="B271" s="26" t="s">
        <v>4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11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8">
        <v>0</v>
      </c>
      <c r="AF271" s="28">
        <v>0</v>
      </c>
    </row>
    <row r="272" spans="1:32" s="2" customFormat="1" ht="14.45" customHeight="1" x14ac:dyDescent="0.3">
      <c r="A272" s="34" t="s">
        <v>40</v>
      </c>
      <c r="B272" s="35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36"/>
      <c r="AD272" s="36"/>
      <c r="AE272" s="37"/>
      <c r="AF272" s="37"/>
    </row>
    <row r="273" spans="1:32" s="2" customFormat="1" ht="14.45" customHeight="1" x14ac:dyDescent="0.3">
      <c r="A273" s="25"/>
      <c r="B273" s="26" t="s">
        <v>0</v>
      </c>
      <c r="C273" s="27">
        <v>17</v>
      </c>
      <c r="D273" s="27">
        <v>16</v>
      </c>
      <c r="E273" s="27">
        <v>20</v>
      </c>
      <c r="F273" s="27">
        <v>19</v>
      </c>
      <c r="G273" s="27">
        <v>23</v>
      </c>
      <c r="H273" s="27">
        <v>23</v>
      </c>
      <c r="I273" s="27">
        <v>21</v>
      </c>
      <c r="J273" s="27">
        <v>24</v>
      </c>
      <c r="K273" s="27">
        <v>21</v>
      </c>
      <c r="L273" s="27">
        <v>19</v>
      </c>
      <c r="M273" s="27">
        <v>18</v>
      </c>
      <c r="N273" s="27">
        <v>17</v>
      </c>
      <c r="O273" s="27">
        <v>18</v>
      </c>
      <c r="P273" s="27">
        <v>17</v>
      </c>
      <c r="Q273" s="27">
        <v>14</v>
      </c>
      <c r="R273" s="27">
        <v>12</v>
      </c>
      <c r="S273" s="27">
        <v>12</v>
      </c>
      <c r="T273" s="27">
        <v>13</v>
      </c>
      <c r="U273" s="27">
        <v>11</v>
      </c>
      <c r="V273" s="27">
        <v>12</v>
      </c>
      <c r="W273" s="27">
        <v>13</v>
      </c>
      <c r="X273" s="27">
        <v>11</v>
      </c>
      <c r="Y273" s="27">
        <v>13</v>
      </c>
      <c r="Z273" s="27">
        <v>14</v>
      </c>
      <c r="AA273" s="27">
        <v>11</v>
      </c>
      <c r="AB273" s="27">
        <v>14</v>
      </c>
      <c r="AC273" s="27">
        <v>16</v>
      </c>
      <c r="AD273" s="27">
        <v>18</v>
      </c>
      <c r="AE273" s="28">
        <v>21</v>
      </c>
      <c r="AF273" s="28">
        <v>14</v>
      </c>
    </row>
    <row r="274" spans="1:32" s="2" customFormat="1" ht="14.45" customHeight="1" x14ac:dyDescent="0.3">
      <c r="A274" s="34"/>
      <c r="B274" s="35" t="s">
        <v>1</v>
      </c>
      <c r="C274" s="36">
        <v>32</v>
      </c>
      <c r="D274" s="36">
        <v>28</v>
      </c>
      <c r="E274" s="36">
        <v>27</v>
      </c>
      <c r="F274" s="36">
        <v>21</v>
      </c>
      <c r="G274" s="36">
        <v>26</v>
      </c>
      <c r="H274" s="36">
        <v>37</v>
      </c>
      <c r="I274" s="36">
        <v>32</v>
      </c>
      <c r="J274" s="36">
        <v>41</v>
      </c>
      <c r="K274" s="36">
        <v>48</v>
      </c>
      <c r="L274" s="36">
        <v>49</v>
      </c>
      <c r="M274" s="36">
        <v>48</v>
      </c>
      <c r="N274" s="36">
        <v>47</v>
      </c>
      <c r="O274" s="36">
        <v>44</v>
      </c>
      <c r="P274" s="36">
        <v>38</v>
      </c>
      <c r="Q274" s="36">
        <v>39</v>
      </c>
      <c r="R274" s="36">
        <v>40</v>
      </c>
      <c r="S274" s="36">
        <v>32</v>
      </c>
      <c r="T274" s="36">
        <v>33</v>
      </c>
      <c r="U274" s="36">
        <v>35</v>
      </c>
      <c r="V274" s="36">
        <v>36</v>
      </c>
      <c r="W274" s="36">
        <v>37</v>
      </c>
      <c r="X274" s="36">
        <v>34</v>
      </c>
      <c r="Y274" s="36">
        <v>30</v>
      </c>
      <c r="Z274" s="36">
        <v>28</v>
      </c>
      <c r="AA274" s="36">
        <v>27</v>
      </c>
      <c r="AB274" s="36">
        <v>25</v>
      </c>
      <c r="AC274" s="36">
        <v>24</v>
      </c>
      <c r="AD274" s="36">
        <v>19</v>
      </c>
      <c r="AE274" s="37">
        <v>20</v>
      </c>
      <c r="AF274" s="37">
        <v>18</v>
      </c>
    </row>
    <row r="275" spans="1:32" s="2" customFormat="1" ht="14.45" customHeight="1" x14ac:dyDescent="0.3">
      <c r="A275" s="25"/>
      <c r="B275" s="26" t="s">
        <v>2</v>
      </c>
      <c r="C275" s="27">
        <v>9</v>
      </c>
      <c r="D275" s="27">
        <v>11</v>
      </c>
      <c r="E275" s="27">
        <v>12</v>
      </c>
      <c r="F275" s="27">
        <v>11</v>
      </c>
      <c r="G275" s="27">
        <v>15</v>
      </c>
      <c r="H275" s="27">
        <v>19</v>
      </c>
      <c r="I275" s="27">
        <v>17</v>
      </c>
      <c r="J275" s="27">
        <v>19</v>
      </c>
      <c r="K275" s="27">
        <v>23</v>
      </c>
      <c r="L275" s="27">
        <v>21</v>
      </c>
      <c r="M275" s="27">
        <v>22</v>
      </c>
      <c r="N275" s="27">
        <v>24</v>
      </c>
      <c r="O275" s="27">
        <v>19</v>
      </c>
      <c r="P275" s="27">
        <v>16</v>
      </c>
      <c r="Q275" s="27">
        <v>20</v>
      </c>
      <c r="R275" s="27">
        <v>21</v>
      </c>
      <c r="S275" s="27">
        <v>15</v>
      </c>
      <c r="T275" s="27">
        <v>15</v>
      </c>
      <c r="U275" s="27">
        <v>13</v>
      </c>
      <c r="V275" s="27">
        <v>15</v>
      </c>
      <c r="W275" s="27">
        <v>17</v>
      </c>
      <c r="X275" s="27">
        <v>20</v>
      </c>
      <c r="Y275" s="27">
        <v>19</v>
      </c>
      <c r="Z275" s="27">
        <v>12</v>
      </c>
      <c r="AA275" s="27">
        <v>12</v>
      </c>
      <c r="AB275" s="27">
        <v>14</v>
      </c>
      <c r="AC275" s="27">
        <v>17</v>
      </c>
      <c r="AD275" s="27">
        <v>14</v>
      </c>
      <c r="AE275" s="28">
        <v>15</v>
      </c>
      <c r="AF275" s="28">
        <v>13</v>
      </c>
    </row>
    <row r="276" spans="1:32" s="2" customFormat="1" ht="14.45" customHeight="1" x14ac:dyDescent="0.3">
      <c r="A276" s="34"/>
      <c r="B276" s="35" t="s">
        <v>3</v>
      </c>
      <c r="C276" s="36">
        <v>0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7">
        <v>0</v>
      </c>
      <c r="AF276" s="37">
        <v>0</v>
      </c>
    </row>
    <row r="277" spans="1:32" s="2" customFormat="1" ht="14.45" customHeight="1" x14ac:dyDescent="0.3">
      <c r="A277" s="25"/>
      <c r="B277" s="26" t="s">
        <v>4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8">
        <v>0</v>
      </c>
      <c r="AF277" s="28">
        <v>0</v>
      </c>
    </row>
    <row r="278" spans="1:32" s="2" customFormat="1" ht="14.45" customHeight="1" x14ac:dyDescent="0.3">
      <c r="A278" s="34" t="s">
        <v>41</v>
      </c>
      <c r="B278" s="35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36"/>
      <c r="AD278" s="36"/>
      <c r="AE278" s="37"/>
      <c r="AF278" s="37"/>
    </row>
    <row r="279" spans="1:32" s="2" customFormat="1" ht="14.45" customHeight="1" x14ac:dyDescent="0.3">
      <c r="A279" s="25"/>
      <c r="B279" s="26" t="s">
        <v>0</v>
      </c>
      <c r="C279" s="27">
        <v>304</v>
      </c>
      <c r="D279" s="27">
        <v>325</v>
      </c>
      <c r="E279" s="27">
        <v>333</v>
      </c>
      <c r="F279" s="27">
        <v>272</v>
      </c>
      <c r="G279" s="27">
        <v>329</v>
      </c>
      <c r="H279" s="27">
        <v>373</v>
      </c>
      <c r="I279" s="27">
        <v>335</v>
      </c>
      <c r="J279" s="27">
        <v>369</v>
      </c>
      <c r="K279" s="27">
        <v>383</v>
      </c>
      <c r="L279" s="27">
        <v>394</v>
      </c>
      <c r="M279" s="27">
        <v>363</v>
      </c>
      <c r="N279" s="27">
        <v>371</v>
      </c>
      <c r="O279" s="27">
        <v>387</v>
      </c>
      <c r="P279" s="27">
        <v>348</v>
      </c>
      <c r="Q279" s="27">
        <v>326</v>
      </c>
      <c r="R279" s="27">
        <v>326</v>
      </c>
      <c r="S279" s="27">
        <v>361</v>
      </c>
      <c r="T279" s="27">
        <v>380</v>
      </c>
      <c r="U279" s="27">
        <v>393</v>
      </c>
      <c r="V279" s="27">
        <v>391</v>
      </c>
      <c r="W279" s="27">
        <v>434</v>
      </c>
      <c r="X279" s="27">
        <v>486</v>
      </c>
      <c r="Y279" s="27">
        <v>483</v>
      </c>
      <c r="Z279" s="27">
        <v>521</v>
      </c>
      <c r="AA279" s="27">
        <v>500</v>
      </c>
      <c r="AB279" s="27">
        <v>505</v>
      </c>
      <c r="AC279" s="27">
        <v>516</v>
      </c>
      <c r="AD279" s="27">
        <v>528</v>
      </c>
      <c r="AE279" s="28">
        <v>575</v>
      </c>
      <c r="AF279" s="28">
        <v>630</v>
      </c>
    </row>
    <row r="280" spans="1:32" s="2" customFormat="1" ht="14.45" customHeight="1" x14ac:dyDescent="0.3">
      <c r="A280" s="34"/>
      <c r="B280" s="35" t="s">
        <v>1</v>
      </c>
      <c r="C280" s="36">
        <v>571</v>
      </c>
      <c r="D280" s="36">
        <v>516</v>
      </c>
      <c r="E280" s="36">
        <v>557</v>
      </c>
      <c r="F280" s="36">
        <v>478</v>
      </c>
      <c r="G280" s="36">
        <v>497</v>
      </c>
      <c r="H280" s="36">
        <v>619</v>
      </c>
      <c r="I280" s="36">
        <v>631</v>
      </c>
      <c r="J280" s="36">
        <v>690</v>
      </c>
      <c r="K280" s="36">
        <v>650</v>
      </c>
      <c r="L280" s="36">
        <v>684</v>
      </c>
      <c r="M280" s="36">
        <v>662</v>
      </c>
      <c r="N280" s="36">
        <v>687</v>
      </c>
      <c r="O280" s="36">
        <v>707</v>
      </c>
      <c r="P280" s="36">
        <v>631</v>
      </c>
      <c r="Q280" s="36">
        <v>589</v>
      </c>
      <c r="R280" s="36">
        <v>629</v>
      </c>
      <c r="S280" s="36">
        <v>625</v>
      </c>
      <c r="T280" s="36">
        <v>674</v>
      </c>
      <c r="U280" s="36">
        <v>720</v>
      </c>
      <c r="V280" s="36">
        <v>746</v>
      </c>
      <c r="W280" s="36">
        <v>820</v>
      </c>
      <c r="X280" s="36">
        <v>847</v>
      </c>
      <c r="Y280" s="36">
        <v>795</v>
      </c>
      <c r="Z280" s="36">
        <v>769</v>
      </c>
      <c r="AA280" s="36">
        <v>696</v>
      </c>
      <c r="AB280" s="36">
        <v>665</v>
      </c>
      <c r="AC280" s="36">
        <v>640</v>
      </c>
      <c r="AD280" s="36">
        <v>632</v>
      </c>
      <c r="AE280" s="37">
        <v>596</v>
      </c>
      <c r="AF280" s="37">
        <v>708</v>
      </c>
    </row>
    <row r="281" spans="1:32" s="2" customFormat="1" ht="14.45" customHeight="1" x14ac:dyDescent="0.3">
      <c r="A281" s="25"/>
      <c r="B281" s="26" t="s">
        <v>2</v>
      </c>
      <c r="C281" s="27">
        <v>367</v>
      </c>
      <c r="D281" s="27">
        <v>347</v>
      </c>
      <c r="E281" s="27">
        <v>355</v>
      </c>
      <c r="F281" s="27">
        <v>292</v>
      </c>
      <c r="G281" s="27">
        <v>313</v>
      </c>
      <c r="H281" s="27">
        <v>346</v>
      </c>
      <c r="I281" s="27">
        <v>327</v>
      </c>
      <c r="J281" s="27">
        <v>384</v>
      </c>
      <c r="K281" s="27">
        <v>418</v>
      </c>
      <c r="L281" s="27">
        <v>416</v>
      </c>
      <c r="M281" s="27">
        <v>406</v>
      </c>
      <c r="N281" s="27">
        <v>408</v>
      </c>
      <c r="O281" s="27">
        <v>439</v>
      </c>
      <c r="P281" s="27">
        <v>397</v>
      </c>
      <c r="Q281" s="27">
        <v>365</v>
      </c>
      <c r="R281" s="27">
        <v>369</v>
      </c>
      <c r="S281" s="27">
        <v>352</v>
      </c>
      <c r="T281" s="27">
        <v>344</v>
      </c>
      <c r="U281" s="27">
        <v>354</v>
      </c>
      <c r="V281" s="27">
        <v>359</v>
      </c>
      <c r="W281" s="27">
        <v>377</v>
      </c>
      <c r="X281" s="27">
        <v>423</v>
      </c>
      <c r="Y281" s="27">
        <v>449</v>
      </c>
      <c r="Z281" s="27">
        <v>430</v>
      </c>
      <c r="AA281" s="27">
        <v>448</v>
      </c>
      <c r="AB281" s="27">
        <v>456</v>
      </c>
      <c r="AC281" s="27">
        <v>472</v>
      </c>
      <c r="AD281" s="27">
        <v>465</v>
      </c>
      <c r="AE281" s="28">
        <v>482</v>
      </c>
      <c r="AF281" s="28">
        <v>568</v>
      </c>
    </row>
    <row r="282" spans="1:32" s="2" customFormat="1" ht="14.45" customHeight="1" x14ac:dyDescent="0.3">
      <c r="A282" s="34"/>
      <c r="B282" s="35" t="s">
        <v>3</v>
      </c>
      <c r="C282" s="36">
        <v>0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37</v>
      </c>
      <c r="X282" s="36">
        <v>29</v>
      </c>
      <c r="Y282" s="36">
        <v>23</v>
      </c>
      <c r="Z282" s="36">
        <v>49</v>
      </c>
      <c r="AA282" s="36">
        <v>71</v>
      </c>
      <c r="AB282" s="36">
        <v>70</v>
      </c>
      <c r="AC282" s="36">
        <v>52</v>
      </c>
      <c r="AD282" s="36">
        <v>49</v>
      </c>
      <c r="AE282" s="37">
        <v>49</v>
      </c>
      <c r="AF282" s="37">
        <v>91</v>
      </c>
    </row>
    <row r="283" spans="1:32" s="2" customFormat="1" ht="14.45" customHeight="1" x14ac:dyDescent="0.3">
      <c r="A283" s="25"/>
      <c r="B283" s="26" t="s">
        <v>4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2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8">
        <v>0</v>
      </c>
      <c r="AF283" s="28"/>
    </row>
    <row r="284" spans="1:32" s="2" customFormat="1" ht="14.45" customHeight="1" x14ac:dyDescent="0.3">
      <c r="A284" s="34" t="s">
        <v>42</v>
      </c>
      <c r="B284" s="35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36"/>
      <c r="AD284" s="36"/>
      <c r="AE284" s="37"/>
      <c r="AF284" s="37"/>
    </row>
    <row r="285" spans="1:32" s="2" customFormat="1" ht="14.45" customHeight="1" x14ac:dyDescent="0.3">
      <c r="A285" s="25"/>
      <c r="B285" s="26" t="s">
        <v>0</v>
      </c>
      <c r="C285" s="27">
        <v>222</v>
      </c>
      <c r="D285" s="27">
        <v>230</v>
      </c>
      <c r="E285" s="27">
        <v>266</v>
      </c>
      <c r="F285" s="27">
        <v>233</v>
      </c>
      <c r="G285" s="27">
        <v>276</v>
      </c>
      <c r="H285" s="27">
        <v>328</v>
      </c>
      <c r="I285" s="27">
        <v>309</v>
      </c>
      <c r="J285" s="27">
        <v>345</v>
      </c>
      <c r="K285" s="27">
        <v>380</v>
      </c>
      <c r="L285" s="27">
        <v>386</v>
      </c>
      <c r="M285" s="27">
        <v>361</v>
      </c>
      <c r="N285" s="27">
        <v>371</v>
      </c>
      <c r="O285" s="27">
        <v>394</v>
      </c>
      <c r="P285" s="27">
        <v>330</v>
      </c>
      <c r="Q285" s="27">
        <v>307</v>
      </c>
      <c r="R285" s="27">
        <v>343</v>
      </c>
      <c r="S285" s="27">
        <v>392</v>
      </c>
      <c r="T285" s="27">
        <v>391</v>
      </c>
      <c r="U285" s="27">
        <v>415</v>
      </c>
      <c r="V285" s="27">
        <v>417</v>
      </c>
      <c r="W285" s="27">
        <v>464</v>
      </c>
      <c r="X285" s="27">
        <v>464</v>
      </c>
      <c r="Y285" s="27">
        <v>479</v>
      </c>
      <c r="Z285" s="27">
        <v>472</v>
      </c>
      <c r="AA285" s="27">
        <v>470</v>
      </c>
      <c r="AB285" s="27">
        <v>457</v>
      </c>
      <c r="AC285" s="27">
        <v>460</v>
      </c>
      <c r="AD285" s="27">
        <v>451</v>
      </c>
      <c r="AE285" s="28">
        <v>460</v>
      </c>
      <c r="AF285" s="28">
        <v>493</v>
      </c>
    </row>
    <row r="286" spans="1:32" s="2" customFormat="1" ht="14.45" customHeight="1" x14ac:dyDescent="0.3">
      <c r="A286" s="34"/>
      <c r="B286" s="35" t="s">
        <v>1</v>
      </c>
      <c r="C286" s="36">
        <v>319</v>
      </c>
      <c r="D286" s="36">
        <v>292</v>
      </c>
      <c r="E286" s="36">
        <v>313</v>
      </c>
      <c r="F286" s="36">
        <v>304</v>
      </c>
      <c r="G286" s="36">
        <v>376</v>
      </c>
      <c r="H286" s="36">
        <v>512</v>
      </c>
      <c r="I286" s="36">
        <v>503</v>
      </c>
      <c r="J286" s="36">
        <v>571</v>
      </c>
      <c r="K286" s="36">
        <v>593</v>
      </c>
      <c r="L286" s="36">
        <v>632</v>
      </c>
      <c r="M286" s="36">
        <v>620</v>
      </c>
      <c r="N286" s="36">
        <v>644</v>
      </c>
      <c r="O286" s="36">
        <v>684</v>
      </c>
      <c r="P286" s="36">
        <v>607</v>
      </c>
      <c r="Q286" s="36">
        <v>551</v>
      </c>
      <c r="R286" s="36">
        <v>580</v>
      </c>
      <c r="S286" s="36">
        <v>599</v>
      </c>
      <c r="T286" s="36">
        <v>589</v>
      </c>
      <c r="U286" s="36">
        <v>602</v>
      </c>
      <c r="V286" s="36">
        <v>640</v>
      </c>
      <c r="W286" s="36">
        <v>659</v>
      </c>
      <c r="X286" s="36">
        <v>673</v>
      </c>
      <c r="Y286" s="36">
        <v>649</v>
      </c>
      <c r="Z286" s="36">
        <v>615</v>
      </c>
      <c r="AA286" s="36">
        <v>553</v>
      </c>
      <c r="AB286" s="36">
        <v>511</v>
      </c>
      <c r="AC286" s="36">
        <v>461</v>
      </c>
      <c r="AD286" s="36">
        <v>426</v>
      </c>
      <c r="AE286" s="37">
        <v>399</v>
      </c>
      <c r="AF286" s="37">
        <v>459</v>
      </c>
    </row>
    <row r="287" spans="1:32" s="2" customFormat="1" ht="14.45" customHeight="1" x14ac:dyDescent="0.3">
      <c r="A287" s="25"/>
      <c r="B287" s="26" t="s">
        <v>2</v>
      </c>
      <c r="C287" s="27">
        <v>186</v>
      </c>
      <c r="D287" s="27">
        <v>197</v>
      </c>
      <c r="E287" s="27">
        <v>205</v>
      </c>
      <c r="F287" s="27">
        <v>188</v>
      </c>
      <c r="G287" s="27">
        <v>212</v>
      </c>
      <c r="H287" s="27">
        <v>233</v>
      </c>
      <c r="I287" s="27">
        <v>200</v>
      </c>
      <c r="J287" s="27">
        <v>278</v>
      </c>
      <c r="K287" s="27">
        <v>333</v>
      </c>
      <c r="L287" s="27">
        <v>297</v>
      </c>
      <c r="M287" s="27">
        <v>319</v>
      </c>
      <c r="N287" s="27">
        <v>329</v>
      </c>
      <c r="O287" s="27">
        <v>469</v>
      </c>
      <c r="P287" s="27">
        <v>405</v>
      </c>
      <c r="Q287" s="27">
        <v>384</v>
      </c>
      <c r="R287" s="27">
        <v>392</v>
      </c>
      <c r="S287" s="27">
        <v>371</v>
      </c>
      <c r="T287" s="27">
        <v>375</v>
      </c>
      <c r="U287" s="27">
        <v>363</v>
      </c>
      <c r="V287" s="27">
        <v>366</v>
      </c>
      <c r="W287" s="27">
        <v>385</v>
      </c>
      <c r="X287" s="27">
        <v>390</v>
      </c>
      <c r="Y287" s="27">
        <v>393</v>
      </c>
      <c r="Z287" s="27">
        <v>359</v>
      </c>
      <c r="AA287" s="27">
        <v>348</v>
      </c>
      <c r="AB287" s="27">
        <v>360</v>
      </c>
      <c r="AC287" s="27">
        <v>361</v>
      </c>
      <c r="AD287" s="27">
        <v>364</v>
      </c>
      <c r="AE287" s="28">
        <v>330</v>
      </c>
      <c r="AF287" s="28">
        <v>353</v>
      </c>
    </row>
    <row r="288" spans="1:32" s="2" customFormat="1" ht="14.45" customHeight="1" x14ac:dyDescent="0.3">
      <c r="A288" s="34"/>
      <c r="B288" s="35" t="s">
        <v>3</v>
      </c>
      <c r="C288" s="36">
        <v>0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3</v>
      </c>
      <c r="X288" s="36">
        <v>2</v>
      </c>
      <c r="Y288" s="36">
        <v>1</v>
      </c>
      <c r="Z288" s="36">
        <v>4</v>
      </c>
      <c r="AA288" s="36">
        <v>10</v>
      </c>
      <c r="AB288" s="36">
        <v>7</v>
      </c>
      <c r="AC288" s="36">
        <v>5</v>
      </c>
      <c r="AD288" s="36">
        <v>5</v>
      </c>
      <c r="AE288" s="37">
        <v>6</v>
      </c>
      <c r="AF288" s="37">
        <v>7</v>
      </c>
    </row>
    <row r="289" spans="1:32" s="2" customFormat="1" ht="14.45" customHeight="1" x14ac:dyDescent="0.3">
      <c r="A289" s="25"/>
      <c r="B289" s="26" t="s">
        <v>4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8">
        <v>0</v>
      </c>
      <c r="AF289" s="28">
        <v>0</v>
      </c>
    </row>
    <row r="290" spans="1:32" s="2" customFormat="1" ht="14.45" customHeight="1" x14ac:dyDescent="0.3">
      <c r="A290" s="34" t="s">
        <v>43</v>
      </c>
      <c r="B290" s="35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36"/>
      <c r="AD290" s="36"/>
      <c r="AE290" s="37"/>
      <c r="AF290" s="37"/>
    </row>
    <row r="291" spans="1:32" s="2" customFormat="1" ht="14.45" customHeight="1" x14ac:dyDescent="0.3">
      <c r="A291" s="25"/>
      <c r="B291" s="26" t="s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6</v>
      </c>
      <c r="T291" s="27">
        <v>8</v>
      </c>
      <c r="U291" s="27">
        <v>5</v>
      </c>
      <c r="V291" s="27">
        <v>2</v>
      </c>
      <c r="W291" s="27">
        <v>1</v>
      </c>
      <c r="X291" s="27">
        <v>1</v>
      </c>
      <c r="Y291" s="27">
        <v>1</v>
      </c>
      <c r="Z291" s="27">
        <v>14</v>
      </c>
      <c r="AA291" s="27">
        <v>26</v>
      </c>
      <c r="AB291" s="27">
        <v>50</v>
      </c>
      <c r="AC291" s="27">
        <v>81</v>
      </c>
      <c r="AD291" s="27">
        <v>108</v>
      </c>
      <c r="AE291" s="28">
        <v>150</v>
      </c>
      <c r="AF291" s="28">
        <v>240</v>
      </c>
    </row>
    <row r="292" spans="1:32" s="2" customFormat="1" ht="14.45" customHeight="1" x14ac:dyDescent="0.3">
      <c r="A292" s="34"/>
      <c r="B292" s="35" t="s">
        <v>1</v>
      </c>
      <c r="C292" s="36">
        <v>0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20</v>
      </c>
      <c r="T292" s="36">
        <v>13</v>
      </c>
      <c r="U292" s="36">
        <v>9</v>
      </c>
      <c r="V292" s="36">
        <v>1</v>
      </c>
      <c r="W292" s="36">
        <v>1</v>
      </c>
      <c r="X292" s="36">
        <v>1</v>
      </c>
      <c r="Y292" s="36">
        <v>1</v>
      </c>
      <c r="Z292" s="36">
        <v>21</v>
      </c>
      <c r="AA292" s="36">
        <v>22</v>
      </c>
      <c r="AB292" s="36">
        <v>44</v>
      </c>
      <c r="AC292" s="36">
        <v>70</v>
      </c>
      <c r="AD292" s="36">
        <v>94</v>
      </c>
      <c r="AE292" s="37">
        <v>119</v>
      </c>
      <c r="AF292" s="37">
        <v>229</v>
      </c>
    </row>
    <row r="293" spans="1:32" s="2" customFormat="1" ht="14.45" customHeight="1" x14ac:dyDescent="0.3">
      <c r="A293" s="25"/>
      <c r="B293" s="26" t="s">
        <v>2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3</v>
      </c>
      <c r="T293" s="27">
        <v>3</v>
      </c>
      <c r="U293" s="27">
        <v>1</v>
      </c>
      <c r="V293" s="27">
        <v>2</v>
      </c>
      <c r="W293" s="27">
        <v>1</v>
      </c>
      <c r="X293" s="27">
        <v>1</v>
      </c>
      <c r="Y293" s="27">
        <v>2</v>
      </c>
      <c r="Z293" s="27">
        <v>6</v>
      </c>
      <c r="AA293" s="27">
        <v>24</v>
      </c>
      <c r="AB293" s="27">
        <v>42</v>
      </c>
      <c r="AC293" s="27">
        <v>61</v>
      </c>
      <c r="AD293" s="27">
        <v>82</v>
      </c>
      <c r="AE293" s="28">
        <v>113</v>
      </c>
      <c r="AF293" s="28">
        <v>228</v>
      </c>
    </row>
    <row r="294" spans="1:32" s="2" customFormat="1" ht="14.45" customHeight="1" x14ac:dyDescent="0.3">
      <c r="A294" s="34"/>
      <c r="B294" s="35" t="s">
        <v>3</v>
      </c>
      <c r="C294" s="36">
        <v>0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6">
        <v>0</v>
      </c>
      <c r="Z294" s="36">
        <v>46</v>
      </c>
      <c r="AA294" s="36">
        <v>110</v>
      </c>
      <c r="AB294" s="36">
        <v>100</v>
      </c>
      <c r="AC294" s="36">
        <v>88</v>
      </c>
      <c r="AD294" s="36">
        <v>80</v>
      </c>
      <c r="AE294" s="37">
        <v>77</v>
      </c>
      <c r="AF294" s="37">
        <v>65</v>
      </c>
    </row>
    <row r="295" spans="1:32" s="2" customFormat="1" ht="14.45" customHeight="1" x14ac:dyDescent="0.3">
      <c r="A295" s="25"/>
      <c r="B295" s="26" t="s">
        <v>4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8">
        <v>0</v>
      </c>
      <c r="AF295" s="28">
        <v>0</v>
      </c>
    </row>
    <row r="296" spans="1:32" s="2" customFormat="1" ht="14.45" customHeight="1" x14ac:dyDescent="0.3">
      <c r="A296" s="34" t="s">
        <v>44</v>
      </c>
      <c r="B296" s="35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36"/>
      <c r="AD296" s="36"/>
      <c r="AE296" s="37"/>
      <c r="AF296" s="37"/>
    </row>
    <row r="297" spans="1:32" s="2" customFormat="1" ht="14.45" customHeight="1" x14ac:dyDescent="0.3">
      <c r="A297" s="25"/>
      <c r="B297" s="26" t="s">
        <v>0</v>
      </c>
      <c r="C297" s="27">
        <v>69</v>
      </c>
      <c r="D297" s="27">
        <v>65</v>
      </c>
      <c r="E297" s="27">
        <v>69</v>
      </c>
      <c r="F297" s="27">
        <v>54</v>
      </c>
      <c r="G297" s="27">
        <v>53</v>
      </c>
      <c r="H297" s="27">
        <v>66</v>
      </c>
      <c r="I297" s="27">
        <v>58</v>
      </c>
      <c r="J297" s="27">
        <v>71</v>
      </c>
      <c r="K297" s="27">
        <v>75</v>
      </c>
      <c r="L297" s="27">
        <v>70</v>
      </c>
      <c r="M297" s="27">
        <v>65</v>
      </c>
      <c r="N297" s="27">
        <v>66</v>
      </c>
      <c r="O297" s="27">
        <v>72</v>
      </c>
      <c r="P297" s="27">
        <v>65</v>
      </c>
      <c r="Q297" s="27">
        <v>60</v>
      </c>
      <c r="R297" s="27">
        <v>76</v>
      </c>
      <c r="S297" s="27">
        <v>90</v>
      </c>
      <c r="T297" s="27">
        <v>107</v>
      </c>
      <c r="U297" s="27">
        <v>109</v>
      </c>
      <c r="V297" s="27">
        <v>114</v>
      </c>
      <c r="W297" s="27">
        <v>129</v>
      </c>
      <c r="X297" s="27">
        <v>140</v>
      </c>
      <c r="Y297" s="27">
        <v>142</v>
      </c>
      <c r="Z297" s="27">
        <v>144</v>
      </c>
      <c r="AA297" s="27">
        <v>143</v>
      </c>
      <c r="AB297" s="27">
        <v>148</v>
      </c>
      <c r="AC297" s="27">
        <v>155</v>
      </c>
      <c r="AD297" s="27">
        <v>163</v>
      </c>
      <c r="AE297" s="28">
        <v>165</v>
      </c>
      <c r="AF297" s="28">
        <v>201</v>
      </c>
    </row>
    <row r="298" spans="1:32" s="2" customFormat="1" ht="14.45" customHeight="1" x14ac:dyDescent="0.3">
      <c r="A298" s="34"/>
      <c r="B298" s="35" t="s">
        <v>1</v>
      </c>
      <c r="C298" s="36">
        <v>120</v>
      </c>
      <c r="D298" s="36">
        <v>94</v>
      </c>
      <c r="E298" s="36">
        <v>102</v>
      </c>
      <c r="F298" s="36">
        <v>88</v>
      </c>
      <c r="G298" s="36">
        <v>96</v>
      </c>
      <c r="H298" s="36">
        <v>114</v>
      </c>
      <c r="I298" s="36">
        <v>119</v>
      </c>
      <c r="J298" s="36">
        <v>132</v>
      </c>
      <c r="K298" s="36">
        <v>138</v>
      </c>
      <c r="L298" s="36">
        <v>131</v>
      </c>
      <c r="M298" s="36">
        <v>127</v>
      </c>
      <c r="N298" s="36">
        <v>123</v>
      </c>
      <c r="O298" s="36">
        <v>124</v>
      </c>
      <c r="P298" s="36">
        <v>114</v>
      </c>
      <c r="Q298" s="36">
        <v>104</v>
      </c>
      <c r="R298" s="36">
        <v>129</v>
      </c>
      <c r="S298" s="36">
        <v>161</v>
      </c>
      <c r="T298" s="36">
        <v>174</v>
      </c>
      <c r="U298" s="36">
        <v>192</v>
      </c>
      <c r="V298" s="36">
        <v>199</v>
      </c>
      <c r="W298" s="36">
        <v>211</v>
      </c>
      <c r="X298" s="36">
        <v>235</v>
      </c>
      <c r="Y298" s="36">
        <v>236</v>
      </c>
      <c r="Z298" s="36">
        <v>230</v>
      </c>
      <c r="AA298" s="36">
        <v>213</v>
      </c>
      <c r="AB298" s="36">
        <v>210</v>
      </c>
      <c r="AC298" s="36">
        <v>206</v>
      </c>
      <c r="AD298" s="36">
        <v>199</v>
      </c>
      <c r="AE298" s="37">
        <v>200</v>
      </c>
      <c r="AF298" s="37">
        <v>259</v>
      </c>
    </row>
    <row r="299" spans="1:32" s="2" customFormat="1" ht="14.45" customHeight="1" x14ac:dyDescent="0.3">
      <c r="A299" s="25"/>
      <c r="B299" s="26" t="s">
        <v>2</v>
      </c>
      <c r="C299" s="27">
        <v>92</v>
      </c>
      <c r="D299" s="27">
        <v>67</v>
      </c>
      <c r="E299" s="27">
        <v>64</v>
      </c>
      <c r="F299" s="27">
        <v>53</v>
      </c>
      <c r="G299" s="27">
        <v>56</v>
      </c>
      <c r="H299" s="27">
        <v>68</v>
      </c>
      <c r="I299" s="27">
        <v>54</v>
      </c>
      <c r="J299" s="27">
        <v>73</v>
      </c>
      <c r="K299" s="27">
        <v>81</v>
      </c>
      <c r="L299" s="27">
        <v>76</v>
      </c>
      <c r="M299" s="27">
        <v>84</v>
      </c>
      <c r="N299" s="27">
        <v>79</v>
      </c>
      <c r="O299" s="27">
        <v>149</v>
      </c>
      <c r="P299" s="27">
        <v>131</v>
      </c>
      <c r="Q299" s="27">
        <v>117</v>
      </c>
      <c r="R299" s="27">
        <v>123</v>
      </c>
      <c r="S299" s="27">
        <v>118</v>
      </c>
      <c r="T299" s="27">
        <v>100</v>
      </c>
      <c r="U299" s="27">
        <v>122</v>
      </c>
      <c r="V299" s="27">
        <v>119</v>
      </c>
      <c r="W299" s="27">
        <v>128</v>
      </c>
      <c r="X299" s="27">
        <v>140</v>
      </c>
      <c r="Y299" s="27">
        <v>152</v>
      </c>
      <c r="Z299" s="27">
        <v>141</v>
      </c>
      <c r="AA299" s="27">
        <v>138</v>
      </c>
      <c r="AB299" s="27">
        <v>138</v>
      </c>
      <c r="AC299" s="27">
        <v>149</v>
      </c>
      <c r="AD299" s="27">
        <v>143</v>
      </c>
      <c r="AE299" s="28">
        <v>152</v>
      </c>
      <c r="AF299" s="28">
        <v>209</v>
      </c>
    </row>
    <row r="300" spans="1:32" s="2" customFormat="1" ht="14.45" customHeight="1" x14ac:dyDescent="0.3">
      <c r="A300" s="34"/>
      <c r="B300" s="35" t="s">
        <v>3</v>
      </c>
      <c r="C300" s="36">
        <v>0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7</v>
      </c>
      <c r="X300" s="36">
        <v>7</v>
      </c>
      <c r="Y300" s="36">
        <v>7</v>
      </c>
      <c r="Z300" s="36">
        <v>9</v>
      </c>
      <c r="AA300" s="36">
        <v>13</v>
      </c>
      <c r="AB300" s="36">
        <v>13</v>
      </c>
      <c r="AC300" s="36">
        <v>5</v>
      </c>
      <c r="AD300" s="36">
        <v>5</v>
      </c>
      <c r="AE300" s="37">
        <v>5</v>
      </c>
      <c r="AF300" s="37">
        <v>17</v>
      </c>
    </row>
    <row r="301" spans="1:32" s="2" customFormat="1" ht="14.45" customHeight="1" x14ac:dyDescent="0.3">
      <c r="A301" s="25"/>
      <c r="B301" s="26" t="s">
        <v>4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8">
        <v>0</v>
      </c>
      <c r="AF301" s="28">
        <v>0</v>
      </c>
    </row>
    <row r="302" spans="1:32" s="2" customFormat="1" ht="14.45" customHeight="1" x14ac:dyDescent="0.3">
      <c r="A302" s="34" t="s">
        <v>45</v>
      </c>
      <c r="B302" s="35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36"/>
      <c r="AD302" s="36"/>
      <c r="AE302" s="37"/>
      <c r="AF302" s="37"/>
    </row>
    <row r="303" spans="1:32" s="2" customFormat="1" ht="14.45" customHeight="1" x14ac:dyDescent="0.3">
      <c r="A303" s="25"/>
      <c r="B303" s="26" t="s">
        <v>0</v>
      </c>
      <c r="C303" s="27">
        <v>1146</v>
      </c>
      <c r="D303" s="27">
        <v>1163</v>
      </c>
      <c r="E303" s="27">
        <v>1229</v>
      </c>
      <c r="F303" s="27">
        <v>1085</v>
      </c>
      <c r="G303" s="27">
        <v>1249</v>
      </c>
      <c r="H303" s="27">
        <v>1495</v>
      </c>
      <c r="I303" s="27">
        <v>1413</v>
      </c>
      <c r="J303" s="27">
        <v>1606</v>
      </c>
      <c r="K303" s="27">
        <v>1784</v>
      </c>
      <c r="L303" s="27">
        <v>1867</v>
      </c>
      <c r="M303" s="27">
        <v>1843</v>
      </c>
      <c r="N303" s="27">
        <v>1872</v>
      </c>
      <c r="O303" s="27">
        <v>1858</v>
      </c>
      <c r="P303" s="27">
        <v>1686</v>
      </c>
      <c r="Q303" s="27">
        <v>1590</v>
      </c>
      <c r="R303" s="27">
        <v>1617</v>
      </c>
      <c r="S303" s="27">
        <v>1790</v>
      </c>
      <c r="T303" s="27">
        <v>1822</v>
      </c>
      <c r="U303" s="27">
        <v>1979</v>
      </c>
      <c r="V303" s="27">
        <v>2036</v>
      </c>
      <c r="W303" s="27">
        <v>2226</v>
      </c>
      <c r="X303" s="27">
        <v>2280</v>
      </c>
      <c r="Y303" s="27">
        <v>2361</v>
      </c>
      <c r="Z303" s="27">
        <v>2445</v>
      </c>
      <c r="AA303" s="54">
        <v>2421</v>
      </c>
      <c r="AB303" s="55">
        <v>2458</v>
      </c>
      <c r="AC303" s="55">
        <v>2462</v>
      </c>
      <c r="AD303" s="55">
        <v>2520</v>
      </c>
      <c r="AE303" s="56">
        <v>2605</v>
      </c>
      <c r="AF303" s="56">
        <v>2738</v>
      </c>
    </row>
    <row r="304" spans="1:32" s="2" customFormat="1" ht="14.45" customHeight="1" x14ac:dyDescent="0.3">
      <c r="A304" s="34"/>
      <c r="B304" s="35" t="s">
        <v>1</v>
      </c>
      <c r="C304" s="36">
        <v>1510</v>
      </c>
      <c r="D304" s="36">
        <v>1422</v>
      </c>
      <c r="E304" s="36">
        <v>1556</v>
      </c>
      <c r="F304" s="36">
        <v>1569</v>
      </c>
      <c r="G304" s="36">
        <v>1869</v>
      </c>
      <c r="H304" s="36">
        <v>2432</v>
      </c>
      <c r="I304" s="36">
        <v>2416</v>
      </c>
      <c r="J304" s="36">
        <v>2720</v>
      </c>
      <c r="K304" s="36">
        <v>3804</v>
      </c>
      <c r="L304" s="36">
        <v>3008</v>
      </c>
      <c r="M304" s="36">
        <v>3016</v>
      </c>
      <c r="N304" s="36">
        <v>3077</v>
      </c>
      <c r="O304" s="36">
        <v>3065</v>
      </c>
      <c r="P304" s="36">
        <v>2439</v>
      </c>
      <c r="Q304" s="36">
        <v>2595</v>
      </c>
      <c r="R304" s="36">
        <v>2795</v>
      </c>
      <c r="S304" s="36">
        <v>2875</v>
      </c>
      <c r="T304" s="36">
        <v>2933</v>
      </c>
      <c r="U304" s="36">
        <v>3253</v>
      </c>
      <c r="V304" s="36">
        <v>3484</v>
      </c>
      <c r="W304" s="36">
        <v>3730</v>
      </c>
      <c r="X304" s="36">
        <v>3922</v>
      </c>
      <c r="Y304" s="36">
        <v>3894</v>
      </c>
      <c r="Z304" s="36">
        <v>3707</v>
      </c>
      <c r="AA304" s="57">
        <v>3458</v>
      </c>
      <c r="AB304" s="58">
        <v>3229</v>
      </c>
      <c r="AC304" s="58">
        <v>3076</v>
      </c>
      <c r="AD304" s="58">
        <v>2908</v>
      </c>
      <c r="AE304" s="59">
        <v>2731</v>
      </c>
      <c r="AF304" s="59">
        <v>3032</v>
      </c>
    </row>
    <row r="305" spans="1:32" s="2" customFormat="1" ht="14.45" customHeight="1" x14ac:dyDescent="0.3">
      <c r="A305" s="25"/>
      <c r="B305" s="26" t="s">
        <v>2</v>
      </c>
      <c r="C305" s="27">
        <v>722</v>
      </c>
      <c r="D305" s="27">
        <v>805</v>
      </c>
      <c r="E305" s="27">
        <v>894</v>
      </c>
      <c r="F305" s="27">
        <v>864</v>
      </c>
      <c r="G305" s="27">
        <v>1017</v>
      </c>
      <c r="H305" s="27">
        <v>1157</v>
      </c>
      <c r="I305" s="27">
        <v>1039</v>
      </c>
      <c r="J305" s="27">
        <v>1264</v>
      </c>
      <c r="K305" s="27">
        <v>1515</v>
      </c>
      <c r="L305" s="27">
        <v>1504</v>
      </c>
      <c r="M305" s="27">
        <v>1582</v>
      </c>
      <c r="N305" s="27">
        <v>1688</v>
      </c>
      <c r="O305" s="27">
        <v>1757</v>
      </c>
      <c r="P305" s="27">
        <v>1607</v>
      </c>
      <c r="Q305" s="27">
        <v>1657</v>
      </c>
      <c r="R305" s="27">
        <v>1670</v>
      </c>
      <c r="S305" s="27">
        <v>1658</v>
      </c>
      <c r="T305" s="27">
        <v>1670</v>
      </c>
      <c r="U305" s="27">
        <v>1702</v>
      </c>
      <c r="V305" s="27">
        <v>1699</v>
      </c>
      <c r="W305" s="27">
        <v>1859</v>
      </c>
      <c r="X305" s="27">
        <v>1933</v>
      </c>
      <c r="Y305" s="27">
        <v>2034</v>
      </c>
      <c r="Z305" s="27">
        <v>2013</v>
      </c>
      <c r="AA305" s="54">
        <v>2010</v>
      </c>
      <c r="AB305" s="55">
        <v>2100</v>
      </c>
      <c r="AC305" s="55">
        <v>2150</v>
      </c>
      <c r="AD305" s="55">
        <v>2154</v>
      </c>
      <c r="AE305" s="56">
        <v>2144</v>
      </c>
      <c r="AF305" s="56">
        <v>2240</v>
      </c>
    </row>
    <row r="306" spans="1:32" s="2" customFormat="1" ht="14.45" customHeight="1" x14ac:dyDescent="0.3">
      <c r="A306" s="34"/>
      <c r="B306" s="35" t="s">
        <v>3</v>
      </c>
      <c r="C306" s="36">
        <v>0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126</v>
      </c>
      <c r="X306" s="36">
        <v>107</v>
      </c>
      <c r="Y306" s="36">
        <v>87</v>
      </c>
      <c r="Z306" s="36">
        <v>149</v>
      </c>
      <c r="AA306" s="57">
        <v>166</v>
      </c>
      <c r="AB306" s="58">
        <v>164</v>
      </c>
      <c r="AC306" s="58">
        <v>81</v>
      </c>
      <c r="AD306" s="58">
        <v>75</v>
      </c>
      <c r="AE306" s="59">
        <v>75</v>
      </c>
      <c r="AF306" s="59">
        <v>142</v>
      </c>
    </row>
    <row r="307" spans="1:32" s="2" customFormat="1" ht="14.45" customHeight="1" x14ac:dyDescent="0.3">
      <c r="A307" s="25"/>
      <c r="B307" s="26" t="s">
        <v>4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54">
        <v>0</v>
      </c>
      <c r="AB307" s="55">
        <v>0</v>
      </c>
      <c r="AC307" s="55">
        <v>0</v>
      </c>
      <c r="AD307" s="55">
        <v>0</v>
      </c>
      <c r="AE307" s="56">
        <v>0</v>
      </c>
      <c r="AF307" s="56">
        <v>0</v>
      </c>
    </row>
    <row r="308" spans="1:32" s="2" customFormat="1" ht="14.45" customHeight="1" x14ac:dyDescent="0.3">
      <c r="A308" s="34" t="s">
        <v>16</v>
      </c>
      <c r="B308" s="35"/>
      <c r="C308" s="36">
        <f>C267+C273+C279+C285+C291+C297+C303</f>
        <v>1930</v>
      </c>
      <c r="D308" s="36">
        <f t="shared" ref="D308:Y312" si="109">D267+D273+D279+D285+D291+D297+D303</f>
        <v>1961</v>
      </c>
      <c r="E308" s="36">
        <f t="shared" si="109"/>
        <v>2087</v>
      </c>
      <c r="F308" s="36">
        <f t="shared" si="109"/>
        <v>1787</v>
      </c>
      <c r="G308" s="36">
        <f t="shared" si="109"/>
        <v>2059</v>
      </c>
      <c r="H308" s="36">
        <f t="shared" si="109"/>
        <v>2421</v>
      </c>
      <c r="I308" s="36">
        <f t="shared" si="109"/>
        <v>2716</v>
      </c>
      <c r="J308" s="36">
        <f t="shared" si="109"/>
        <v>2992</v>
      </c>
      <c r="K308" s="36">
        <f t="shared" si="109"/>
        <v>3200</v>
      </c>
      <c r="L308" s="36">
        <f t="shared" si="109"/>
        <v>3244</v>
      </c>
      <c r="M308" s="36">
        <f t="shared" si="109"/>
        <v>3139</v>
      </c>
      <c r="N308" s="36">
        <f t="shared" si="109"/>
        <v>3190</v>
      </c>
      <c r="O308" s="36">
        <f t="shared" si="109"/>
        <v>3126</v>
      </c>
      <c r="P308" s="36">
        <f t="shared" si="109"/>
        <v>3025</v>
      </c>
      <c r="Q308" s="36">
        <f t="shared" si="109"/>
        <v>2860</v>
      </c>
      <c r="R308" s="36">
        <f t="shared" si="109"/>
        <v>2833</v>
      </c>
      <c r="S308" s="36">
        <f t="shared" si="109"/>
        <v>3072</v>
      </c>
      <c r="T308" s="36">
        <f t="shared" si="109"/>
        <v>3067</v>
      </c>
      <c r="U308" s="36">
        <f t="shared" si="109"/>
        <v>3224</v>
      </c>
      <c r="V308" s="36">
        <f t="shared" si="109"/>
        <v>3235</v>
      </c>
      <c r="W308" s="36">
        <f t="shared" si="109"/>
        <v>3476</v>
      </c>
      <c r="X308" s="36">
        <f t="shared" si="109"/>
        <v>3545</v>
      </c>
      <c r="Y308" s="36">
        <f t="shared" si="109"/>
        <v>3612</v>
      </c>
      <c r="Z308" s="36">
        <f t="shared" ref="Z308:AB308" si="110">Z267+Z273+Z279+Z285+Z291+Z297+Z303</f>
        <v>3729</v>
      </c>
      <c r="AA308" s="36">
        <f t="shared" si="110"/>
        <v>3666</v>
      </c>
      <c r="AB308" s="36">
        <f t="shared" si="110"/>
        <v>3709</v>
      </c>
      <c r="AC308" s="36">
        <f t="shared" ref="AC308:AD308" si="111">AC267+AC273+AC279+AC285+AC291+AC297+AC303</f>
        <v>3764</v>
      </c>
      <c r="AD308" s="36">
        <f t="shared" si="111"/>
        <v>3845</v>
      </c>
      <c r="AE308" s="37">
        <f t="shared" ref="AE308:AF308" si="112">AE267+AE273+AE279+AE285+AE291+AE297+AE303</f>
        <v>4018</v>
      </c>
      <c r="AF308" s="37">
        <f t="shared" si="112"/>
        <v>4318</v>
      </c>
    </row>
    <row r="309" spans="1:32" s="2" customFormat="1" ht="14.45" customHeight="1" x14ac:dyDescent="0.3">
      <c r="A309" s="25" t="s">
        <v>17</v>
      </c>
      <c r="B309" s="26"/>
      <c r="C309" s="27">
        <f t="shared" ref="C309:R312" si="113">C268+C274+C280+C286+C292+C298+C304</f>
        <v>3195</v>
      </c>
      <c r="D309" s="27">
        <f t="shared" si="113"/>
        <v>2927</v>
      </c>
      <c r="E309" s="27">
        <f t="shared" si="113"/>
        <v>3098</v>
      </c>
      <c r="F309" s="27">
        <f t="shared" si="113"/>
        <v>2921</v>
      </c>
      <c r="G309" s="27">
        <f t="shared" si="113"/>
        <v>3273</v>
      </c>
      <c r="H309" s="27">
        <f t="shared" si="113"/>
        <v>4128</v>
      </c>
      <c r="I309" s="27">
        <f t="shared" si="113"/>
        <v>4857</v>
      </c>
      <c r="J309" s="27">
        <f t="shared" si="113"/>
        <v>5267</v>
      </c>
      <c r="K309" s="27">
        <f t="shared" si="113"/>
        <v>6244</v>
      </c>
      <c r="L309" s="27">
        <f t="shared" si="113"/>
        <v>5439</v>
      </c>
      <c r="M309" s="27">
        <f t="shared" si="113"/>
        <v>5393</v>
      </c>
      <c r="N309" s="27">
        <f t="shared" si="113"/>
        <v>5496</v>
      </c>
      <c r="O309" s="27">
        <f t="shared" si="113"/>
        <v>5380</v>
      </c>
      <c r="P309" s="27">
        <f t="shared" si="113"/>
        <v>4878</v>
      </c>
      <c r="Q309" s="27">
        <f t="shared" si="113"/>
        <v>3879.0569999999998</v>
      </c>
      <c r="R309" s="27">
        <f t="shared" si="113"/>
        <v>5047</v>
      </c>
      <c r="S309" s="27">
        <f t="shared" si="109"/>
        <v>5054</v>
      </c>
      <c r="T309" s="27">
        <f t="shared" si="109"/>
        <v>5089</v>
      </c>
      <c r="U309" s="27">
        <f t="shared" si="109"/>
        <v>5452</v>
      </c>
      <c r="V309" s="27">
        <f t="shared" si="109"/>
        <v>5670</v>
      </c>
      <c r="W309" s="27">
        <f t="shared" si="109"/>
        <v>5909</v>
      </c>
      <c r="X309" s="27">
        <f t="shared" si="109"/>
        <v>6057</v>
      </c>
      <c r="Y309" s="27">
        <f t="shared" si="109"/>
        <v>5889</v>
      </c>
      <c r="Z309" s="27">
        <f t="shared" ref="Z309:AB309" si="114">Z268+Z274+Z280+Z286+Z292+Z298+Z304</f>
        <v>5628</v>
      </c>
      <c r="AA309" s="27">
        <f t="shared" si="114"/>
        <v>5152</v>
      </c>
      <c r="AB309" s="27">
        <f t="shared" si="114"/>
        <v>4826</v>
      </c>
      <c r="AC309" s="27">
        <f t="shared" ref="AC309:AD309" si="115">AC268+AC274+AC280+AC286+AC292+AC298+AC304</f>
        <v>4598</v>
      </c>
      <c r="AD309" s="27">
        <f t="shared" si="115"/>
        <v>4371</v>
      </c>
      <c r="AE309" s="28">
        <f t="shared" ref="AE309:AF309" si="116">AE268+AE274+AE280+AE286+AE292+AE298+AE304</f>
        <v>4138</v>
      </c>
      <c r="AF309" s="28">
        <f t="shared" si="116"/>
        <v>4705</v>
      </c>
    </row>
    <row r="310" spans="1:32" s="2" customFormat="1" ht="14.45" customHeight="1" x14ac:dyDescent="0.3">
      <c r="A310" s="34" t="s">
        <v>18</v>
      </c>
      <c r="B310" s="35"/>
      <c r="C310" s="36">
        <f t="shared" si="113"/>
        <v>1649</v>
      </c>
      <c r="D310" s="36">
        <f t="shared" si="109"/>
        <v>1500</v>
      </c>
      <c r="E310" s="36">
        <f t="shared" si="109"/>
        <v>1602</v>
      </c>
      <c r="F310" s="36">
        <f t="shared" si="109"/>
        <v>1477</v>
      </c>
      <c r="G310" s="36">
        <f t="shared" si="109"/>
        <v>1680</v>
      </c>
      <c r="H310" s="36">
        <f t="shared" si="109"/>
        <v>1903</v>
      </c>
      <c r="I310" s="36">
        <f t="shared" si="109"/>
        <v>2040</v>
      </c>
      <c r="J310" s="36">
        <f t="shared" si="109"/>
        <v>2427</v>
      </c>
      <c r="K310" s="36">
        <f t="shared" si="109"/>
        <v>2760</v>
      </c>
      <c r="L310" s="36">
        <f t="shared" si="109"/>
        <v>2692</v>
      </c>
      <c r="M310" s="36">
        <f t="shared" si="109"/>
        <v>2796</v>
      </c>
      <c r="N310" s="36">
        <f t="shared" si="109"/>
        <v>2910</v>
      </c>
      <c r="O310" s="36">
        <f t="shared" si="109"/>
        <v>2985</v>
      </c>
      <c r="P310" s="36">
        <f t="shared" si="109"/>
        <v>3037</v>
      </c>
      <c r="Q310" s="36">
        <f t="shared" si="109"/>
        <v>3061</v>
      </c>
      <c r="R310" s="36">
        <f t="shared" si="109"/>
        <v>2948</v>
      </c>
      <c r="S310" s="36">
        <f t="shared" si="109"/>
        <v>2859</v>
      </c>
      <c r="T310" s="36">
        <f t="shared" si="109"/>
        <v>2831</v>
      </c>
      <c r="U310" s="36">
        <f t="shared" si="109"/>
        <v>2856</v>
      </c>
      <c r="V310" s="36">
        <f t="shared" si="109"/>
        <v>2838</v>
      </c>
      <c r="W310" s="36">
        <f t="shared" si="109"/>
        <v>3001</v>
      </c>
      <c r="X310" s="36">
        <f t="shared" si="109"/>
        <v>3099</v>
      </c>
      <c r="Y310" s="36">
        <f t="shared" si="109"/>
        <v>3220</v>
      </c>
      <c r="Z310" s="36">
        <f t="shared" ref="Z310:AB310" si="117">Z269+Z275+Z281+Z287+Z293+Z299+Z305</f>
        <v>3123</v>
      </c>
      <c r="AA310" s="36">
        <f t="shared" si="117"/>
        <v>3127</v>
      </c>
      <c r="AB310" s="36">
        <f t="shared" si="117"/>
        <v>3240</v>
      </c>
      <c r="AC310" s="36">
        <f t="shared" ref="AC310:AD310" si="118">AC269+AC275+AC281+AC287+AC293+AC299+AC305</f>
        <v>3328</v>
      </c>
      <c r="AD310" s="36">
        <f t="shared" si="118"/>
        <v>3324</v>
      </c>
      <c r="AE310" s="37">
        <f t="shared" ref="AE310:AF310" si="119">AE269+AE275+AE281+AE287+AE293+AE299+AE305</f>
        <v>3330</v>
      </c>
      <c r="AF310" s="37">
        <f t="shared" si="119"/>
        <v>3611</v>
      </c>
    </row>
    <row r="311" spans="1:32" s="2" customFormat="1" ht="14.45" customHeight="1" x14ac:dyDescent="0.3">
      <c r="A311" s="25" t="s">
        <v>19</v>
      </c>
      <c r="B311" s="26"/>
      <c r="C311" s="27">
        <f t="shared" si="113"/>
        <v>0</v>
      </c>
      <c r="D311" s="27">
        <f t="shared" si="109"/>
        <v>0</v>
      </c>
      <c r="E311" s="27">
        <f t="shared" si="109"/>
        <v>0</v>
      </c>
      <c r="F311" s="27">
        <f t="shared" si="109"/>
        <v>0</v>
      </c>
      <c r="G311" s="27">
        <f t="shared" si="109"/>
        <v>0</v>
      </c>
      <c r="H311" s="27">
        <f t="shared" si="109"/>
        <v>0</v>
      </c>
      <c r="I311" s="27">
        <f t="shared" si="109"/>
        <v>0</v>
      </c>
      <c r="J311" s="27">
        <f t="shared" si="109"/>
        <v>0</v>
      </c>
      <c r="K311" s="27">
        <f t="shared" si="109"/>
        <v>0</v>
      </c>
      <c r="L311" s="27">
        <f t="shared" si="109"/>
        <v>0</v>
      </c>
      <c r="M311" s="27">
        <f t="shared" si="109"/>
        <v>0</v>
      </c>
      <c r="N311" s="27">
        <f t="shared" si="109"/>
        <v>0</v>
      </c>
      <c r="O311" s="27">
        <f t="shared" si="109"/>
        <v>0</v>
      </c>
      <c r="P311" s="27">
        <f t="shared" si="109"/>
        <v>0</v>
      </c>
      <c r="Q311" s="27">
        <f t="shared" si="109"/>
        <v>0</v>
      </c>
      <c r="R311" s="27">
        <f t="shared" si="109"/>
        <v>0</v>
      </c>
      <c r="S311" s="27">
        <f t="shared" si="109"/>
        <v>0</v>
      </c>
      <c r="T311" s="27">
        <f t="shared" si="109"/>
        <v>0</v>
      </c>
      <c r="U311" s="27">
        <f t="shared" si="109"/>
        <v>0</v>
      </c>
      <c r="V311" s="27">
        <f t="shared" si="109"/>
        <v>0</v>
      </c>
      <c r="W311" s="27">
        <f t="shared" si="109"/>
        <v>177</v>
      </c>
      <c r="X311" s="27">
        <f t="shared" si="109"/>
        <v>147</v>
      </c>
      <c r="Y311" s="27">
        <f t="shared" si="109"/>
        <v>120</v>
      </c>
      <c r="Z311" s="27">
        <f t="shared" ref="Z311:AB311" si="120">Z270+Z276+Z282+Z288+Z294+Z300+Z306</f>
        <v>258</v>
      </c>
      <c r="AA311" s="27">
        <f t="shared" si="120"/>
        <v>371</v>
      </c>
      <c r="AB311" s="27">
        <f t="shared" si="120"/>
        <v>355</v>
      </c>
      <c r="AC311" s="27">
        <f t="shared" ref="AC311:AD311" si="121">AC270+AC276+AC282+AC288+AC294+AC300+AC306</f>
        <v>231</v>
      </c>
      <c r="AD311" s="27">
        <f t="shared" si="121"/>
        <v>214</v>
      </c>
      <c r="AE311" s="28">
        <f t="shared" ref="AE311:AF311" si="122">AE270+AE276+AE282+AE288+AE294+AE300+AE306</f>
        <v>212</v>
      </c>
      <c r="AF311" s="28">
        <f t="shared" si="122"/>
        <v>322</v>
      </c>
    </row>
    <row r="312" spans="1:32" s="2" customFormat="1" ht="14.45" customHeight="1" x14ac:dyDescent="0.3">
      <c r="A312" s="34" t="s">
        <v>20</v>
      </c>
      <c r="B312" s="35"/>
      <c r="C312" s="36">
        <f t="shared" si="113"/>
        <v>0</v>
      </c>
      <c r="D312" s="36">
        <f t="shared" si="109"/>
        <v>0</v>
      </c>
      <c r="E312" s="36">
        <f t="shared" si="109"/>
        <v>0</v>
      </c>
      <c r="F312" s="36">
        <f t="shared" si="109"/>
        <v>0</v>
      </c>
      <c r="G312" s="36">
        <f t="shared" si="109"/>
        <v>0</v>
      </c>
      <c r="H312" s="36">
        <f t="shared" si="109"/>
        <v>0</v>
      </c>
      <c r="I312" s="36">
        <f t="shared" si="109"/>
        <v>0</v>
      </c>
      <c r="J312" s="36">
        <f t="shared" si="109"/>
        <v>0</v>
      </c>
      <c r="K312" s="36">
        <f t="shared" si="109"/>
        <v>0</v>
      </c>
      <c r="L312" s="36">
        <f t="shared" si="109"/>
        <v>0</v>
      </c>
      <c r="M312" s="36">
        <f t="shared" si="109"/>
        <v>0</v>
      </c>
      <c r="N312" s="36">
        <f t="shared" si="109"/>
        <v>0</v>
      </c>
      <c r="O312" s="36">
        <f t="shared" si="109"/>
        <v>0</v>
      </c>
      <c r="P312" s="36">
        <f t="shared" si="109"/>
        <v>0</v>
      </c>
      <c r="Q312" s="36">
        <f t="shared" si="109"/>
        <v>13</v>
      </c>
      <c r="R312" s="36">
        <f t="shared" si="109"/>
        <v>0</v>
      </c>
      <c r="S312" s="36">
        <f t="shared" si="109"/>
        <v>0</v>
      </c>
      <c r="T312" s="36">
        <f t="shared" si="109"/>
        <v>0</v>
      </c>
      <c r="U312" s="36">
        <f t="shared" si="109"/>
        <v>0</v>
      </c>
      <c r="V312" s="36">
        <f t="shared" si="109"/>
        <v>0</v>
      </c>
      <c r="W312" s="36">
        <f t="shared" si="109"/>
        <v>0</v>
      </c>
      <c r="X312" s="36">
        <f t="shared" si="109"/>
        <v>0</v>
      </c>
      <c r="Y312" s="36">
        <f t="shared" si="109"/>
        <v>0</v>
      </c>
      <c r="Z312" s="36">
        <f t="shared" ref="Z312:AB312" si="123">Z271+Z277+Z283+Z289+Z295+Z301+Z307</f>
        <v>0</v>
      </c>
      <c r="AA312" s="36">
        <f t="shared" si="123"/>
        <v>0</v>
      </c>
      <c r="AB312" s="36">
        <f t="shared" si="123"/>
        <v>0</v>
      </c>
      <c r="AC312" s="36">
        <f t="shared" ref="AC312:AD312" si="124">AC271+AC277+AC283+AC289+AC295+AC301+AC307</f>
        <v>0</v>
      </c>
      <c r="AD312" s="36">
        <f t="shared" si="124"/>
        <v>0</v>
      </c>
      <c r="AE312" s="37">
        <f t="shared" ref="AE312:AF312" si="125">AE271+AE277+AE283+AE289+AE295+AE301+AE307</f>
        <v>0</v>
      </c>
      <c r="AF312" s="37">
        <f t="shared" si="125"/>
        <v>0</v>
      </c>
    </row>
    <row r="313" spans="1:32" s="2" customFormat="1" ht="14.45" customHeight="1" x14ac:dyDescent="0.3">
      <c r="A313" s="25" t="s">
        <v>21</v>
      </c>
      <c r="B313" s="26"/>
      <c r="C313" s="31">
        <f>SUM(C308:C312)</f>
        <v>6774</v>
      </c>
      <c r="D313" s="31">
        <f t="shared" ref="D313:Y313" si="126">SUM(D308:D312)</f>
        <v>6388</v>
      </c>
      <c r="E313" s="31">
        <f t="shared" si="126"/>
        <v>6787</v>
      </c>
      <c r="F313" s="31">
        <f t="shared" si="126"/>
        <v>6185</v>
      </c>
      <c r="G313" s="31">
        <f t="shared" si="126"/>
        <v>7012</v>
      </c>
      <c r="H313" s="31">
        <f t="shared" si="126"/>
        <v>8452</v>
      </c>
      <c r="I313" s="31">
        <f t="shared" si="126"/>
        <v>9613</v>
      </c>
      <c r="J313" s="31">
        <f t="shared" si="126"/>
        <v>10686</v>
      </c>
      <c r="K313" s="31">
        <f t="shared" si="126"/>
        <v>12204</v>
      </c>
      <c r="L313" s="31">
        <f t="shared" si="126"/>
        <v>11375</v>
      </c>
      <c r="M313" s="31">
        <f t="shared" si="126"/>
        <v>11328</v>
      </c>
      <c r="N313" s="31">
        <f t="shared" si="126"/>
        <v>11596</v>
      </c>
      <c r="O313" s="31">
        <f t="shared" si="126"/>
        <v>11491</v>
      </c>
      <c r="P313" s="31">
        <f t="shared" si="126"/>
        <v>10940</v>
      </c>
      <c r="Q313" s="31">
        <f t="shared" si="126"/>
        <v>9813.0570000000007</v>
      </c>
      <c r="R313" s="31">
        <f t="shared" si="126"/>
        <v>10828</v>
      </c>
      <c r="S313" s="31">
        <f t="shared" si="126"/>
        <v>10985</v>
      </c>
      <c r="T313" s="31">
        <f t="shared" si="126"/>
        <v>10987</v>
      </c>
      <c r="U313" s="31">
        <f t="shared" si="126"/>
        <v>11532</v>
      </c>
      <c r="V313" s="31">
        <f t="shared" si="126"/>
        <v>11743</v>
      </c>
      <c r="W313" s="31">
        <f t="shared" si="126"/>
        <v>12563</v>
      </c>
      <c r="X313" s="31">
        <f t="shared" si="126"/>
        <v>12848</v>
      </c>
      <c r="Y313" s="31">
        <f t="shared" si="126"/>
        <v>12841</v>
      </c>
      <c r="Z313" s="31">
        <f>SUM(Z308:Z312)</f>
        <v>12738</v>
      </c>
      <c r="AA313" s="31">
        <f t="shared" ref="AA313:AB313" si="127">SUM(AA308:AA312)</f>
        <v>12316</v>
      </c>
      <c r="AB313" s="31">
        <f t="shared" si="127"/>
        <v>12130</v>
      </c>
      <c r="AC313" s="31">
        <f t="shared" ref="AC313:AD313" si="128">SUM(AC308:AC312)</f>
        <v>11921</v>
      </c>
      <c r="AD313" s="31">
        <f t="shared" si="128"/>
        <v>11754</v>
      </c>
      <c r="AE313" s="38">
        <f t="shared" ref="AE313:AF313" si="129">SUM(AE308:AE312)</f>
        <v>11698</v>
      </c>
      <c r="AF313" s="38">
        <f t="shared" si="129"/>
        <v>12956</v>
      </c>
    </row>
    <row r="314" spans="1:32" s="2" customFormat="1" ht="14.45" customHeight="1" x14ac:dyDescent="0.3">
      <c r="A314" s="73" t="s">
        <v>101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</row>
    <row r="315" spans="1:32" s="1" customFormat="1" ht="14.45" customHeight="1" x14ac:dyDescent="0.1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</row>
    <row r="316" spans="1:32" s="2" customFormat="1" ht="14.45" customHeight="1" x14ac:dyDescent="0.3">
      <c r="A316" s="21" t="s">
        <v>6</v>
      </c>
      <c r="B316" s="22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4"/>
      <c r="AF316" s="24"/>
    </row>
    <row r="317" spans="1:32" s="2" customFormat="1" ht="14.45" customHeight="1" x14ac:dyDescent="0.3">
      <c r="A317" s="25"/>
      <c r="B317" s="26" t="s">
        <v>0</v>
      </c>
      <c r="C317" s="27">
        <v>47</v>
      </c>
      <c r="D317" s="27">
        <v>47</v>
      </c>
      <c r="E317" s="27">
        <v>44</v>
      </c>
      <c r="F317" s="27">
        <v>37</v>
      </c>
      <c r="G317" s="27">
        <v>30</v>
      </c>
      <c r="H317" s="27">
        <v>46</v>
      </c>
      <c r="I317" s="27">
        <v>51</v>
      </c>
      <c r="J317" s="27">
        <v>68</v>
      </c>
      <c r="K317" s="27">
        <v>78</v>
      </c>
      <c r="L317" s="27">
        <v>84</v>
      </c>
      <c r="M317" s="27">
        <v>67</v>
      </c>
      <c r="N317" s="27">
        <v>93</v>
      </c>
      <c r="O317" s="27">
        <v>80</v>
      </c>
      <c r="P317" s="27">
        <v>80</v>
      </c>
      <c r="Q317" s="27">
        <v>146</v>
      </c>
      <c r="R317" s="27">
        <v>71</v>
      </c>
      <c r="S317" s="27">
        <v>62</v>
      </c>
      <c r="T317" s="27">
        <v>56</v>
      </c>
      <c r="U317" s="27">
        <v>56</v>
      </c>
      <c r="V317" s="27">
        <v>55</v>
      </c>
      <c r="W317" s="27">
        <v>45</v>
      </c>
      <c r="X317" s="27">
        <v>43</v>
      </c>
      <c r="Y317" s="27">
        <v>41</v>
      </c>
      <c r="Z317" s="27">
        <v>35</v>
      </c>
      <c r="AA317" s="27">
        <v>32</v>
      </c>
      <c r="AB317" s="27">
        <v>30</v>
      </c>
      <c r="AC317" s="27">
        <v>28</v>
      </c>
      <c r="AD317" s="27">
        <v>17</v>
      </c>
      <c r="AE317" s="28">
        <v>19</v>
      </c>
      <c r="AF317" s="28">
        <v>1</v>
      </c>
    </row>
    <row r="318" spans="1:32" s="2" customFormat="1" ht="14.45" customHeight="1" x14ac:dyDescent="0.3">
      <c r="A318" s="21"/>
      <c r="B318" s="22" t="s">
        <v>1</v>
      </c>
      <c r="C318" s="23">
        <v>207</v>
      </c>
      <c r="D318" s="23">
        <v>153</v>
      </c>
      <c r="E318" s="23">
        <v>141</v>
      </c>
      <c r="F318" s="23">
        <v>101</v>
      </c>
      <c r="G318" s="23">
        <v>88</v>
      </c>
      <c r="H318" s="23">
        <v>119</v>
      </c>
      <c r="I318" s="23">
        <v>175</v>
      </c>
      <c r="J318" s="23">
        <v>198</v>
      </c>
      <c r="K318" s="23">
        <v>193</v>
      </c>
      <c r="L318" s="23">
        <v>172</v>
      </c>
      <c r="M318" s="23">
        <v>185</v>
      </c>
      <c r="N318" s="23">
        <v>204</v>
      </c>
      <c r="O318" s="23">
        <v>149</v>
      </c>
      <c r="P318" s="23">
        <v>147</v>
      </c>
      <c r="Q318" s="23">
        <v>336</v>
      </c>
      <c r="R318" s="23">
        <v>150</v>
      </c>
      <c r="S318" s="23">
        <v>127</v>
      </c>
      <c r="T318" s="23">
        <v>112</v>
      </c>
      <c r="U318" s="23">
        <v>104</v>
      </c>
      <c r="V318" s="23">
        <v>100</v>
      </c>
      <c r="W318" s="23">
        <v>88</v>
      </c>
      <c r="X318" s="23">
        <v>85</v>
      </c>
      <c r="Y318" s="23">
        <v>73</v>
      </c>
      <c r="Z318" s="23">
        <v>26</v>
      </c>
      <c r="AA318" s="23">
        <v>44</v>
      </c>
      <c r="AB318" s="23">
        <v>37</v>
      </c>
      <c r="AC318" s="23">
        <v>33</v>
      </c>
      <c r="AD318" s="23">
        <v>17</v>
      </c>
      <c r="AE318" s="24">
        <v>16</v>
      </c>
      <c r="AF318" s="24">
        <v>0</v>
      </c>
    </row>
    <row r="319" spans="1:32" s="2" customFormat="1" ht="14.45" customHeight="1" x14ac:dyDescent="0.3">
      <c r="A319" s="25"/>
      <c r="B319" s="26" t="s">
        <v>2</v>
      </c>
      <c r="C319" s="27">
        <v>155</v>
      </c>
      <c r="D319" s="27">
        <v>79</v>
      </c>
      <c r="E319" s="27">
        <v>90</v>
      </c>
      <c r="F319" s="27">
        <v>65</v>
      </c>
      <c r="G319" s="27">
        <v>58</v>
      </c>
      <c r="H319" s="27">
        <v>80</v>
      </c>
      <c r="I319" s="27">
        <v>78</v>
      </c>
      <c r="J319" s="27">
        <v>106</v>
      </c>
      <c r="K319" s="27">
        <v>128</v>
      </c>
      <c r="L319" s="27">
        <v>109</v>
      </c>
      <c r="M319" s="27">
        <v>127</v>
      </c>
      <c r="N319" s="27">
        <v>137</v>
      </c>
      <c r="O319" s="27">
        <v>38</v>
      </c>
      <c r="P319" s="27">
        <v>45</v>
      </c>
      <c r="Q319" s="27">
        <v>209</v>
      </c>
      <c r="R319" s="27">
        <v>57</v>
      </c>
      <c r="S319" s="27">
        <v>45</v>
      </c>
      <c r="T319" s="27">
        <v>44</v>
      </c>
      <c r="U319" s="27">
        <v>37</v>
      </c>
      <c r="V319" s="27">
        <v>35</v>
      </c>
      <c r="W319" s="27">
        <v>33</v>
      </c>
      <c r="X319" s="27">
        <v>37</v>
      </c>
      <c r="Y319" s="27">
        <v>36</v>
      </c>
      <c r="Z319" s="27">
        <v>32</v>
      </c>
      <c r="AA319" s="27">
        <v>27</v>
      </c>
      <c r="AB319" s="27">
        <v>22</v>
      </c>
      <c r="AC319" s="27">
        <v>20</v>
      </c>
      <c r="AD319" s="27">
        <v>10</v>
      </c>
      <c r="AE319" s="28">
        <v>11</v>
      </c>
      <c r="AF319" s="28">
        <v>0</v>
      </c>
    </row>
    <row r="320" spans="1:32" s="2" customFormat="1" ht="14.45" customHeight="1" x14ac:dyDescent="0.3">
      <c r="A320" s="21"/>
      <c r="B320" s="22" t="s">
        <v>3</v>
      </c>
      <c r="C320" s="23">
        <v>0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15</v>
      </c>
      <c r="X320" s="23">
        <v>13</v>
      </c>
      <c r="Y320" s="23">
        <v>9</v>
      </c>
      <c r="Z320" s="23">
        <v>0</v>
      </c>
      <c r="AA320" s="23">
        <v>8</v>
      </c>
      <c r="AB320" s="23">
        <v>0</v>
      </c>
      <c r="AC320" s="23">
        <v>0</v>
      </c>
      <c r="AD320" s="23">
        <v>0</v>
      </c>
      <c r="AE320" s="24">
        <v>0</v>
      </c>
      <c r="AF320" s="24">
        <v>0</v>
      </c>
    </row>
    <row r="321" spans="1:32" s="2" customFormat="1" ht="14.45" customHeight="1" x14ac:dyDescent="0.3">
      <c r="A321" s="25"/>
      <c r="B321" s="26" t="s">
        <v>4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11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8">
        <v>0</v>
      </c>
      <c r="AF321" s="28">
        <v>0</v>
      </c>
    </row>
    <row r="322" spans="1:32" s="2" customFormat="1" ht="14.45" customHeight="1" x14ac:dyDescent="0.3">
      <c r="A322" s="21" t="s">
        <v>46</v>
      </c>
      <c r="B322" s="22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23"/>
      <c r="AD322" s="23"/>
      <c r="AE322" s="24"/>
      <c r="AF322" s="24"/>
    </row>
    <row r="323" spans="1:32" s="2" customFormat="1" ht="14.45" customHeight="1" x14ac:dyDescent="0.3">
      <c r="A323" s="25"/>
      <c r="B323" s="26" t="s">
        <v>0</v>
      </c>
      <c r="C323" s="27">
        <v>268</v>
      </c>
      <c r="D323" s="27">
        <v>271</v>
      </c>
      <c r="E323" s="27">
        <v>272</v>
      </c>
      <c r="F323" s="27">
        <v>197</v>
      </c>
      <c r="G323" s="27">
        <v>220</v>
      </c>
      <c r="H323" s="27">
        <v>261</v>
      </c>
      <c r="I323" s="27">
        <v>264</v>
      </c>
      <c r="J323" s="27">
        <v>292</v>
      </c>
      <c r="K323" s="27">
        <v>319</v>
      </c>
      <c r="L323" s="27">
        <v>281</v>
      </c>
      <c r="M323" s="27">
        <v>265</v>
      </c>
      <c r="N323" s="27">
        <v>268</v>
      </c>
      <c r="O323" s="27">
        <v>263</v>
      </c>
      <c r="P323" s="27">
        <v>254</v>
      </c>
      <c r="Q323" s="27">
        <v>244</v>
      </c>
      <c r="R323" s="27">
        <v>250</v>
      </c>
      <c r="S323" s="27">
        <v>264</v>
      </c>
      <c r="T323" s="27">
        <v>271</v>
      </c>
      <c r="U323" s="27">
        <v>292</v>
      </c>
      <c r="V323" s="27">
        <v>285</v>
      </c>
      <c r="W323" s="27">
        <v>291</v>
      </c>
      <c r="X323" s="27">
        <v>296</v>
      </c>
      <c r="Y323" s="27">
        <v>293</v>
      </c>
      <c r="Z323" s="27">
        <v>303</v>
      </c>
      <c r="AA323" s="27">
        <v>302</v>
      </c>
      <c r="AB323" s="27">
        <v>292</v>
      </c>
      <c r="AC323" s="27">
        <v>291</v>
      </c>
      <c r="AD323" s="27">
        <v>281</v>
      </c>
      <c r="AE323" s="28">
        <v>279</v>
      </c>
      <c r="AF323" s="28">
        <v>314</v>
      </c>
    </row>
    <row r="324" spans="1:32" s="2" customFormat="1" ht="14.45" customHeight="1" x14ac:dyDescent="0.3">
      <c r="A324" s="21"/>
      <c r="B324" s="22" t="s">
        <v>1</v>
      </c>
      <c r="C324" s="23">
        <v>186</v>
      </c>
      <c r="D324" s="23">
        <v>187</v>
      </c>
      <c r="E324" s="23">
        <v>200</v>
      </c>
      <c r="F324" s="23">
        <v>172</v>
      </c>
      <c r="G324" s="23">
        <v>197</v>
      </c>
      <c r="H324" s="23">
        <v>222</v>
      </c>
      <c r="I324" s="23">
        <v>246</v>
      </c>
      <c r="J324" s="23">
        <v>273</v>
      </c>
      <c r="K324" s="23">
        <v>265</v>
      </c>
      <c r="L324" s="23">
        <v>279</v>
      </c>
      <c r="M324" s="23">
        <v>271</v>
      </c>
      <c r="N324" s="23">
        <v>285</v>
      </c>
      <c r="O324" s="23">
        <v>279</v>
      </c>
      <c r="P324" s="23">
        <v>270</v>
      </c>
      <c r="Q324" s="23">
        <v>243</v>
      </c>
      <c r="R324" s="23">
        <v>261</v>
      </c>
      <c r="S324" s="23">
        <v>274</v>
      </c>
      <c r="T324" s="23">
        <v>271</v>
      </c>
      <c r="U324" s="23">
        <v>286</v>
      </c>
      <c r="V324" s="23">
        <v>294</v>
      </c>
      <c r="W324" s="23">
        <v>313</v>
      </c>
      <c r="X324" s="23">
        <v>321</v>
      </c>
      <c r="Y324" s="23">
        <v>310</v>
      </c>
      <c r="Z324" s="23">
        <v>309</v>
      </c>
      <c r="AA324" s="23">
        <v>266</v>
      </c>
      <c r="AB324" s="23">
        <v>237</v>
      </c>
      <c r="AC324" s="23">
        <v>242</v>
      </c>
      <c r="AD324" s="23">
        <v>200</v>
      </c>
      <c r="AE324" s="24">
        <v>183</v>
      </c>
      <c r="AF324" s="24">
        <v>234</v>
      </c>
    </row>
    <row r="325" spans="1:32" s="2" customFormat="1" ht="14.45" customHeight="1" x14ac:dyDescent="0.3">
      <c r="A325" s="25"/>
      <c r="B325" s="26" t="s">
        <v>2</v>
      </c>
      <c r="C325" s="27">
        <v>153</v>
      </c>
      <c r="D325" s="27">
        <v>142</v>
      </c>
      <c r="E325" s="27">
        <v>148</v>
      </c>
      <c r="F325" s="27">
        <v>137</v>
      </c>
      <c r="G325" s="27">
        <v>134</v>
      </c>
      <c r="H325" s="27">
        <v>152</v>
      </c>
      <c r="I325" s="27">
        <v>159</v>
      </c>
      <c r="J325" s="27">
        <v>189</v>
      </c>
      <c r="K325" s="27">
        <v>221</v>
      </c>
      <c r="L325" s="27">
        <v>201</v>
      </c>
      <c r="M325" s="27">
        <v>210</v>
      </c>
      <c r="N325" s="27">
        <v>223</v>
      </c>
      <c r="O325" s="27">
        <v>254</v>
      </c>
      <c r="P325" s="27">
        <v>260</v>
      </c>
      <c r="Q325" s="27">
        <v>236</v>
      </c>
      <c r="R325" s="27">
        <v>241</v>
      </c>
      <c r="S325" s="27">
        <v>224</v>
      </c>
      <c r="T325" s="27">
        <v>221</v>
      </c>
      <c r="U325" s="27">
        <v>216</v>
      </c>
      <c r="V325" s="27">
        <v>212</v>
      </c>
      <c r="W325" s="27">
        <v>235</v>
      </c>
      <c r="X325" s="27">
        <v>231</v>
      </c>
      <c r="Y325" s="27">
        <v>244</v>
      </c>
      <c r="Z325" s="27">
        <v>237</v>
      </c>
      <c r="AA325" s="27">
        <v>247</v>
      </c>
      <c r="AB325" s="27">
        <v>257</v>
      </c>
      <c r="AC325" s="27">
        <v>257</v>
      </c>
      <c r="AD325" s="27">
        <v>254</v>
      </c>
      <c r="AE325" s="28">
        <v>248</v>
      </c>
      <c r="AF325" s="28">
        <v>297</v>
      </c>
    </row>
    <row r="326" spans="1:32" s="2" customFormat="1" ht="14.45" customHeight="1" x14ac:dyDescent="0.3">
      <c r="A326" s="21"/>
      <c r="B326" s="22" t="s">
        <v>3</v>
      </c>
      <c r="C326" s="23">
        <v>0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4">
        <v>0</v>
      </c>
      <c r="AF326" s="24">
        <v>2</v>
      </c>
    </row>
    <row r="327" spans="1:32" s="2" customFormat="1" ht="14.45" customHeight="1" x14ac:dyDescent="0.3">
      <c r="A327" s="25"/>
      <c r="B327" s="26" t="s">
        <v>4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8">
        <v>0</v>
      </c>
      <c r="AF327" s="28">
        <v>0</v>
      </c>
    </row>
    <row r="328" spans="1:32" s="2" customFormat="1" ht="14.45" customHeight="1" x14ac:dyDescent="0.3">
      <c r="A328" s="21" t="s">
        <v>47</v>
      </c>
      <c r="B328" s="22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23"/>
      <c r="AD328" s="23"/>
      <c r="AE328" s="24"/>
      <c r="AF328" s="24"/>
    </row>
    <row r="329" spans="1:32" s="2" customFormat="1" ht="14.45" customHeight="1" x14ac:dyDescent="0.3">
      <c r="A329" s="25"/>
      <c r="B329" s="26" t="s">
        <v>0</v>
      </c>
      <c r="C329" s="27">
        <v>424</v>
      </c>
      <c r="D329" s="27">
        <v>414</v>
      </c>
      <c r="E329" s="27">
        <v>419</v>
      </c>
      <c r="F329" s="27">
        <v>362</v>
      </c>
      <c r="G329" s="27">
        <v>407</v>
      </c>
      <c r="H329" s="27">
        <v>458</v>
      </c>
      <c r="I329" s="27">
        <v>521</v>
      </c>
      <c r="J329" s="27">
        <v>553</v>
      </c>
      <c r="K329" s="27">
        <v>586</v>
      </c>
      <c r="L329" s="27">
        <v>558</v>
      </c>
      <c r="M329" s="27">
        <v>546</v>
      </c>
      <c r="N329" s="27">
        <v>544</v>
      </c>
      <c r="O329" s="27">
        <v>493</v>
      </c>
      <c r="P329" s="27">
        <v>478</v>
      </c>
      <c r="Q329" s="27">
        <v>441</v>
      </c>
      <c r="R329" s="27">
        <v>420</v>
      </c>
      <c r="S329" s="27">
        <v>428</v>
      </c>
      <c r="T329" s="27">
        <v>419</v>
      </c>
      <c r="U329" s="27">
        <v>411</v>
      </c>
      <c r="V329" s="27">
        <v>403</v>
      </c>
      <c r="W329" s="27">
        <v>409</v>
      </c>
      <c r="X329" s="27">
        <v>398</v>
      </c>
      <c r="Y329" s="27">
        <v>364</v>
      </c>
      <c r="Z329" s="27">
        <v>384</v>
      </c>
      <c r="AA329" s="27">
        <v>340</v>
      </c>
      <c r="AB329" s="27">
        <v>355</v>
      </c>
      <c r="AC329" s="27">
        <v>345</v>
      </c>
      <c r="AD329" s="27">
        <v>317</v>
      </c>
      <c r="AE329" s="28">
        <v>300</v>
      </c>
      <c r="AF329" s="28">
        <v>343</v>
      </c>
    </row>
    <row r="330" spans="1:32" s="2" customFormat="1" ht="14.45" customHeight="1" x14ac:dyDescent="0.3">
      <c r="A330" s="21"/>
      <c r="B330" s="22" t="s">
        <v>1</v>
      </c>
      <c r="C330" s="23">
        <v>435</v>
      </c>
      <c r="D330" s="23">
        <v>403</v>
      </c>
      <c r="E330" s="23">
        <v>434</v>
      </c>
      <c r="F330" s="23">
        <v>409</v>
      </c>
      <c r="G330" s="23">
        <v>452</v>
      </c>
      <c r="H330" s="23">
        <v>576</v>
      </c>
      <c r="I330" s="23">
        <v>668</v>
      </c>
      <c r="J330" s="23">
        <v>710</v>
      </c>
      <c r="K330" s="23">
        <v>698</v>
      </c>
      <c r="L330" s="23">
        <v>704</v>
      </c>
      <c r="M330" s="23">
        <v>702</v>
      </c>
      <c r="N330" s="23">
        <v>685</v>
      </c>
      <c r="O330" s="23">
        <v>659</v>
      </c>
      <c r="P330" s="23">
        <v>611</v>
      </c>
      <c r="Q330" s="23">
        <v>554</v>
      </c>
      <c r="R330" s="23">
        <v>555</v>
      </c>
      <c r="S330" s="23">
        <v>519</v>
      </c>
      <c r="T330" s="23">
        <v>475</v>
      </c>
      <c r="U330" s="23">
        <v>467</v>
      </c>
      <c r="V330" s="23">
        <v>460</v>
      </c>
      <c r="W330" s="23">
        <v>453</v>
      </c>
      <c r="X330" s="23">
        <v>475</v>
      </c>
      <c r="Y330" s="23">
        <v>439</v>
      </c>
      <c r="Z330" s="23">
        <v>407</v>
      </c>
      <c r="AA330" s="23">
        <v>366</v>
      </c>
      <c r="AB330" s="23">
        <v>330</v>
      </c>
      <c r="AC330" s="23">
        <v>295</v>
      </c>
      <c r="AD330" s="23">
        <v>265</v>
      </c>
      <c r="AE330" s="24">
        <v>225</v>
      </c>
      <c r="AF330" s="24">
        <v>246</v>
      </c>
    </row>
    <row r="331" spans="1:32" s="2" customFormat="1" ht="14.45" customHeight="1" x14ac:dyDescent="0.3">
      <c r="A331" s="25"/>
      <c r="B331" s="26" t="s">
        <v>2</v>
      </c>
      <c r="C331" s="27">
        <v>298</v>
      </c>
      <c r="D331" s="27">
        <v>282</v>
      </c>
      <c r="E331" s="27">
        <v>290</v>
      </c>
      <c r="F331" s="27">
        <v>270</v>
      </c>
      <c r="G331" s="27">
        <v>293</v>
      </c>
      <c r="H331" s="27">
        <v>309</v>
      </c>
      <c r="I331" s="27">
        <v>350</v>
      </c>
      <c r="J331" s="27">
        <v>423</v>
      </c>
      <c r="K331" s="27">
        <v>495</v>
      </c>
      <c r="L331" s="27">
        <v>454</v>
      </c>
      <c r="M331" s="27">
        <v>457</v>
      </c>
      <c r="N331" s="27">
        <v>474</v>
      </c>
      <c r="O331" s="27">
        <v>469</v>
      </c>
      <c r="P331" s="27">
        <v>445</v>
      </c>
      <c r="Q331" s="27">
        <v>406</v>
      </c>
      <c r="R331" s="27">
        <v>389</v>
      </c>
      <c r="S331" s="27">
        <v>357</v>
      </c>
      <c r="T331" s="27">
        <v>354</v>
      </c>
      <c r="U331" s="27">
        <v>342</v>
      </c>
      <c r="V331" s="27">
        <v>319</v>
      </c>
      <c r="W331" s="27">
        <v>337</v>
      </c>
      <c r="X331" s="27">
        <v>358</v>
      </c>
      <c r="Y331" s="27">
        <v>347</v>
      </c>
      <c r="Z331" s="27">
        <v>309</v>
      </c>
      <c r="AA331" s="27">
        <v>307</v>
      </c>
      <c r="AB331" s="27">
        <v>299</v>
      </c>
      <c r="AC331" s="27">
        <v>318</v>
      </c>
      <c r="AD331" s="27">
        <v>279</v>
      </c>
      <c r="AE331" s="28">
        <v>279</v>
      </c>
      <c r="AF331" s="28">
        <v>268</v>
      </c>
    </row>
    <row r="332" spans="1:32" s="2" customFormat="1" ht="14.45" customHeight="1" x14ac:dyDescent="0.3">
      <c r="A332" s="21"/>
      <c r="B332" s="22" t="s">
        <v>3</v>
      </c>
      <c r="C332" s="23">
        <v>0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4">
        <v>0</v>
      </c>
      <c r="AF332" s="24">
        <v>0</v>
      </c>
    </row>
    <row r="333" spans="1:32" s="2" customFormat="1" ht="14.45" customHeight="1" x14ac:dyDescent="0.3">
      <c r="A333" s="25"/>
      <c r="B333" s="26" t="s">
        <v>4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8">
        <v>0</v>
      </c>
      <c r="AF333" s="28">
        <v>0</v>
      </c>
    </row>
    <row r="334" spans="1:32" s="2" customFormat="1" ht="14.45" customHeight="1" x14ac:dyDescent="0.3">
      <c r="A334" s="21" t="s">
        <v>48</v>
      </c>
      <c r="B334" s="22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23"/>
      <c r="AD334" s="23"/>
      <c r="AE334" s="24"/>
      <c r="AF334" s="24"/>
    </row>
    <row r="335" spans="1:32" s="2" customFormat="1" ht="14.45" customHeight="1" x14ac:dyDescent="0.3">
      <c r="A335" s="25"/>
      <c r="B335" s="26" t="s">
        <v>0</v>
      </c>
      <c r="C335" s="27">
        <v>143</v>
      </c>
      <c r="D335" s="27">
        <v>153</v>
      </c>
      <c r="E335" s="27">
        <v>174</v>
      </c>
      <c r="F335" s="27">
        <v>135</v>
      </c>
      <c r="G335" s="27">
        <v>142</v>
      </c>
      <c r="H335" s="27">
        <v>164</v>
      </c>
      <c r="I335" s="27">
        <v>181</v>
      </c>
      <c r="J335" s="27">
        <v>207</v>
      </c>
      <c r="K335" s="27">
        <v>198</v>
      </c>
      <c r="L335" s="27">
        <v>200</v>
      </c>
      <c r="M335" s="27">
        <v>183</v>
      </c>
      <c r="N335" s="27">
        <v>183</v>
      </c>
      <c r="O335" s="27">
        <v>184</v>
      </c>
      <c r="P335" s="27">
        <v>179</v>
      </c>
      <c r="Q335" s="27">
        <v>149</v>
      </c>
      <c r="R335" s="27">
        <v>144</v>
      </c>
      <c r="S335" s="27">
        <v>145</v>
      </c>
      <c r="T335" s="27">
        <v>136</v>
      </c>
      <c r="U335" s="27">
        <v>135</v>
      </c>
      <c r="V335" s="27">
        <v>132</v>
      </c>
      <c r="W335" s="27">
        <v>143</v>
      </c>
      <c r="X335" s="27">
        <v>132</v>
      </c>
      <c r="Y335" s="27">
        <v>129</v>
      </c>
      <c r="Z335" s="27">
        <v>140</v>
      </c>
      <c r="AA335" s="27">
        <v>128</v>
      </c>
      <c r="AB335" s="27">
        <v>129</v>
      </c>
      <c r="AC335" s="27">
        <v>117</v>
      </c>
      <c r="AD335" s="27">
        <v>112</v>
      </c>
      <c r="AE335" s="28">
        <v>103</v>
      </c>
      <c r="AF335" s="28">
        <v>106</v>
      </c>
    </row>
    <row r="336" spans="1:32" s="2" customFormat="1" ht="14.45" customHeight="1" x14ac:dyDescent="0.3">
      <c r="A336" s="21"/>
      <c r="B336" s="22" t="s">
        <v>1</v>
      </c>
      <c r="C336" s="23">
        <v>186</v>
      </c>
      <c r="D336" s="23">
        <v>172</v>
      </c>
      <c r="E336" s="23">
        <v>171</v>
      </c>
      <c r="F336" s="23">
        <v>158</v>
      </c>
      <c r="G336" s="23">
        <v>175</v>
      </c>
      <c r="H336" s="23">
        <v>216</v>
      </c>
      <c r="I336" s="23">
        <v>251</v>
      </c>
      <c r="J336" s="23">
        <v>239</v>
      </c>
      <c r="K336" s="23">
        <v>235</v>
      </c>
      <c r="L336" s="23">
        <v>234</v>
      </c>
      <c r="M336" s="23">
        <v>240</v>
      </c>
      <c r="N336" s="23">
        <v>222</v>
      </c>
      <c r="O336" s="23">
        <v>195</v>
      </c>
      <c r="P336" s="23">
        <v>181</v>
      </c>
      <c r="Q336" s="23">
        <v>169</v>
      </c>
      <c r="R336" s="23">
        <v>183</v>
      </c>
      <c r="S336" s="23">
        <v>178</v>
      </c>
      <c r="T336" s="23">
        <v>172</v>
      </c>
      <c r="U336" s="23">
        <v>172</v>
      </c>
      <c r="V336" s="23">
        <v>156</v>
      </c>
      <c r="W336" s="23">
        <v>158</v>
      </c>
      <c r="X336" s="23">
        <v>154</v>
      </c>
      <c r="Y336" s="23">
        <v>133</v>
      </c>
      <c r="Z336" s="23">
        <v>117</v>
      </c>
      <c r="AA336" s="23">
        <v>96</v>
      </c>
      <c r="AB336" s="23">
        <v>87</v>
      </c>
      <c r="AC336" s="23">
        <v>80</v>
      </c>
      <c r="AD336" s="23">
        <v>69</v>
      </c>
      <c r="AE336" s="24">
        <v>60</v>
      </c>
      <c r="AF336" s="24">
        <v>65</v>
      </c>
    </row>
    <row r="337" spans="1:37" s="2" customFormat="1" ht="14.45" customHeight="1" x14ac:dyDescent="0.3">
      <c r="A337" s="25"/>
      <c r="B337" s="26" t="s">
        <v>2</v>
      </c>
      <c r="C337" s="27">
        <v>111</v>
      </c>
      <c r="D337" s="27">
        <v>107</v>
      </c>
      <c r="E337" s="27">
        <v>99</v>
      </c>
      <c r="F337" s="27">
        <v>79</v>
      </c>
      <c r="G337" s="27">
        <v>84</v>
      </c>
      <c r="H337" s="27">
        <v>95</v>
      </c>
      <c r="I337" s="27">
        <v>102</v>
      </c>
      <c r="J337" s="27">
        <v>116</v>
      </c>
      <c r="K337" s="27">
        <v>137</v>
      </c>
      <c r="L337" s="27">
        <v>127</v>
      </c>
      <c r="M337" s="27">
        <v>118</v>
      </c>
      <c r="N337" s="27">
        <v>119</v>
      </c>
      <c r="O337" s="27">
        <v>150</v>
      </c>
      <c r="P337" s="27">
        <v>137</v>
      </c>
      <c r="Q337" s="27">
        <v>126</v>
      </c>
      <c r="R337" s="27">
        <v>121</v>
      </c>
      <c r="S337" s="27">
        <v>110</v>
      </c>
      <c r="T337" s="27">
        <v>106</v>
      </c>
      <c r="U337" s="27">
        <v>102</v>
      </c>
      <c r="V337" s="27">
        <v>97</v>
      </c>
      <c r="W337" s="27">
        <v>89</v>
      </c>
      <c r="X337" s="27">
        <v>86</v>
      </c>
      <c r="Y337" s="27">
        <v>95</v>
      </c>
      <c r="Z337" s="27">
        <v>77</v>
      </c>
      <c r="AA337" s="27">
        <v>72</v>
      </c>
      <c r="AB337" s="27">
        <v>71</v>
      </c>
      <c r="AC337" s="27">
        <v>65</v>
      </c>
      <c r="AD337" s="27">
        <v>62</v>
      </c>
      <c r="AE337" s="28">
        <v>59</v>
      </c>
      <c r="AF337" s="28">
        <v>62</v>
      </c>
    </row>
    <row r="338" spans="1:37" s="2" customFormat="1" ht="14.45" customHeight="1" x14ac:dyDescent="0.3">
      <c r="A338" s="21"/>
      <c r="B338" s="22" t="s">
        <v>3</v>
      </c>
      <c r="C338" s="23">
        <v>0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4">
        <v>0</v>
      </c>
      <c r="AF338" s="24">
        <v>0</v>
      </c>
    </row>
    <row r="339" spans="1:37" s="2" customFormat="1" ht="14.45" customHeight="1" x14ac:dyDescent="0.3">
      <c r="A339" s="25"/>
      <c r="B339" s="26" t="s">
        <v>4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8">
        <v>0</v>
      </c>
      <c r="AF339" s="28">
        <v>0</v>
      </c>
    </row>
    <row r="340" spans="1:37" s="2" customFormat="1" ht="14.45" customHeight="1" x14ac:dyDescent="0.3">
      <c r="A340" s="21" t="s">
        <v>49</v>
      </c>
      <c r="B340" s="22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23"/>
      <c r="AD340" s="23"/>
      <c r="AE340" s="24"/>
      <c r="AF340" s="24"/>
    </row>
    <row r="341" spans="1:37" s="2" customFormat="1" ht="14.45" customHeight="1" x14ac:dyDescent="0.3">
      <c r="A341" s="25"/>
      <c r="B341" s="26" t="s">
        <v>0</v>
      </c>
      <c r="C341" s="27">
        <v>127</v>
      </c>
      <c r="D341" s="27">
        <v>122</v>
      </c>
      <c r="E341" s="27">
        <v>137</v>
      </c>
      <c r="F341" s="27">
        <v>128</v>
      </c>
      <c r="G341" s="27">
        <v>155</v>
      </c>
      <c r="H341" s="27">
        <v>163</v>
      </c>
      <c r="I341" s="27">
        <v>180</v>
      </c>
      <c r="J341" s="27">
        <v>204</v>
      </c>
      <c r="K341" s="27">
        <v>216</v>
      </c>
      <c r="L341" s="27">
        <v>220</v>
      </c>
      <c r="M341" s="27">
        <v>211</v>
      </c>
      <c r="N341" s="27">
        <v>221</v>
      </c>
      <c r="O341" s="27">
        <v>218</v>
      </c>
      <c r="P341" s="27">
        <v>210</v>
      </c>
      <c r="Q341" s="27">
        <v>185</v>
      </c>
      <c r="R341" s="27">
        <v>183</v>
      </c>
      <c r="S341" s="27">
        <v>200</v>
      </c>
      <c r="T341" s="27">
        <v>182</v>
      </c>
      <c r="U341" s="27">
        <v>180</v>
      </c>
      <c r="V341" s="27">
        <v>181</v>
      </c>
      <c r="W341" s="27">
        <v>197</v>
      </c>
      <c r="X341" s="27">
        <v>201</v>
      </c>
      <c r="Y341" s="27">
        <v>206</v>
      </c>
      <c r="Z341" s="27">
        <v>226</v>
      </c>
      <c r="AA341" s="27">
        <v>214</v>
      </c>
      <c r="AB341" s="27">
        <v>205</v>
      </c>
      <c r="AC341" s="27">
        <v>188</v>
      </c>
      <c r="AD341" s="27">
        <v>183</v>
      </c>
      <c r="AE341" s="28">
        <v>176</v>
      </c>
      <c r="AF341" s="28">
        <v>200</v>
      </c>
      <c r="AG341"/>
      <c r="AH341"/>
      <c r="AI341"/>
      <c r="AJ341"/>
      <c r="AK341"/>
    </row>
    <row r="342" spans="1:37" s="2" customFormat="1" ht="14.45" customHeight="1" x14ac:dyDescent="0.3">
      <c r="A342" s="21"/>
      <c r="B342" s="22" t="s">
        <v>1</v>
      </c>
      <c r="C342" s="23">
        <v>206</v>
      </c>
      <c r="D342" s="23">
        <v>200</v>
      </c>
      <c r="E342" s="23">
        <v>219</v>
      </c>
      <c r="F342" s="23">
        <v>206</v>
      </c>
      <c r="G342" s="23">
        <v>233</v>
      </c>
      <c r="H342" s="23">
        <v>280</v>
      </c>
      <c r="I342" s="23">
        <v>307</v>
      </c>
      <c r="J342" s="23">
        <v>338</v>
      </c>
      <c r="K342" s="23">
        <v>330</v>
      </c>
      <c r="L342" s="23">
        <v>318</v>
      </c>
      <c r="M342" s="23">
        <v>321</v>
      </c>
      <c r="N342" s="23">
        <v>320</v>
      </c>
      <c r="O342" s="23">
        <v>317</v>
      </c>
      <c r="P342" s="23">
        <v>297</v>
      </c>
      <c r="Q342" s="23">
        <v>273</v>
      </c>
      <c r="R342" s="23">
        <v>287</v>
      </c>
      <c r="S342" s="23">
        <v>298</v>
      </c>
      <c r="T342" s="23">
        <v>306</v>
      </c>
      <c r="U342" s="23">
        <v>316</v>
      </c>
      <c r="V342" s="23">
        <v>333</v>
      </c>
      <c r="W342" s="23">
        <v>326</v>
      </c>
      <c r="X342" s="23">
        <v>343</v>
      </c>
      <c r="Y342" s="23">
        <v>313</v>
      </c>
      <c r="Z342" s="23">
        <v>322</v>
      </c>
      <c r="AA342" s="23">
        <v>269</v>
      </c>
      <c r="AB342" s="23">
        <v>240</v>
      </c>
      <c r="AC342" s="23">
        <v>212</v>
      </c>
      <c r="AD342" s="23">
        <v>207</v>
      </c>
      <c r="AE342" s="24">
        <v>172</v>
      </c>
      <c r="AF342" s="24">
        <v>202</v>
      </c>
      <c r="AG342"/>
      <c r="AH342"/>
      <c r="AI342"/>
      <c r="AJ342"/>
      <c r="AK342"/>
    </row>
    <row r="343" spans="1:37" s="2" customFormat="1" ht="14.45" customHeight="1" x14ac:dyDescent="0.3">
      <c r="A343" s="25"/>
      <c r="B343" s="26" t="s">
        <v>2</v>
      </c>
      <c r="C343" s="27">
        <v>100</v>
      </c>
      <c r="D343" s="27">
        <v>93</v>
      </c>
      <c r="E343" s="27">
        <v>101</v>
      </c>
      <c r="F343" s="27">
        <v>85</v>
      </c>
      <c r="G343" s="27">
        <v>101</v>
      </c>
      <c r="H343" s="27">
        <v>104</v>
      </c>
      <c r="I343" s="27">
        <v>119</v>
      </c>
      <c r="J343" s="27">
        <v>143</v>
      </c>
      <c r="K343" s="27">
        <v>165</v>
      </c>
      <c r="L343" s="27">
        <v>150</v>
      </c>
      <c r="M343" s="27">
        <v>143</v>
      </c>
      <c r="N343" s="27">
        <v>158</v>
      </c>
      <c r="O343" s="27">
        <v>161</v>
      </c>
      <c r="P343" s="27">
        <v>155</v>
      </c>
      <c r="Q343" s="27">
        <v>145</v>
      </c>
      <c r="R343" s="27">
        <v>145</v>
      </c>
      <c r="S343" s="27">
        <v>145</v>
      </c>
      <c r="T343" s="27">
        <v>135</v>
      </c>
      <c r="U343" s="27">
        <v>139</v>
      </c>
      <c r="V343" s="27">
        <v>132</v>
      </c>
      <c r="W343" s="27">
        <v>148</v>
      </c>
      <c r="X343" s="27">
        <v>151</v>
      </c>
      <c r="Y343" s="27">
        <v>150</v>
      </c>
      <c r="Z343" s="27">
        <v>161</v>
      </c>
      <c r="AA343" s="27">
        <v>153</v>
      </c>
      <c r="AB343" s="27">
        <v>160</v>
      </c>
      <c r="AC343" s="27">
        <v>157</v>
      </c>
      <c r="AD343" s="27">
        <v>149</v>
      </c>
      <c r="AE343" s="28">
        <v>152</v>
      </c>
      <c r="AF343" s="28">
        <v>145</v>
      </c>
      <c r="AG343"/>
      <c r="AH343"/>
      <c r="AI343"/>
      <c r="AJ343"/>
      <c r="AK343"/>
    </row>
    <row r="344" spans="1:37" s="2" customFormat="1" ht="14.45" customHeight="1" x14ac:dyDescent="0.3">
      <c r="A344" s="21"/>
      <c r="B344" s="22" t="s">
        <v>3</v>
      </c>
      <c r="C344" s="23">
        <v>0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4">
        <v>0</v>
      </c>
      <c r="AF344" s="24">
        <v>0</v>
      </c>
      <c r="AG344"/>
      <c r="AH344"/>
      <c r="AI344"/>
      <c r="AJ344"/>
      <c r="AK344"/>
    </row>
    <row r="345" spans="1:37" s="2" customFormat="1" ht="14.45" customHeight="1" x14ac:dyDescent="0.3">
      <c r="A345" s="25"/>
      <c r="B345" s="26" t="s">
        <v>4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8">
        <v>0</v>
      </c>
      <c r="AF345" s="28">
        <v>0</v>
      </c>
      <c r="AG345"/>
      <c r="AH345"/>
      <c r="AI345"/>
      <c r="AJ345"/>
      <c r="AK345"/>
    </row>
    <row r="346" spans="1:37" s="2" customFormat="1" ht="14.45" customHeight="1" x14ac:dyDescent="0.3">
      <c r="A346" s="21" t="s">
        <v>50</v>
      </c>
      <c r="B346" s="22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23"/>
      <c r="AD346" s="23"/>
      <c r="AE346" s="24"/>
      <c r="AF346" s="24"/>
    </row>
    <row r="347" spans="1:37" s="2" customFormat="1" ht="14.45" customHeight="1" x14ac:dyDescent="0.3">
      <c r="A347" s="25"/>
      <c r="B347" s="26" t="s">
        <v>0</v>
      </c>
      <c r="C347" s="27">
        <v>52</v>
      </c>
      <c r="D347" s="27">
        <v>52</v>
      </c>
      <c r="E347" s="27">
        <v>52</v>
      </c>
      <c r="F347" s="27">
        <v>44</v>
      </c>
      <c r="G347" s="27">
        <v>55</v>
      </c>
      <c r="H347" s="27">
        <v>73</v>
      </c>
      <c r="I347" s="27">
        <v>89</v>
      </c>
      <c r="J347" s="27">
        <v>104</v>
      </c>
      <c r="K347" s="27">
        <v>117</v>
      </c>
      <c r="L347" s="27">
        <v>128</v>
      </c>
      <c r="M347" s="27">
        <v>133</v>
      </c>
      <c r="N347" s="27">
        <v>139</v>
      </c>
      <c r="O347" s="27">
        <v>142</v>
      </c>
      <c r="P347" s="27">
        <v>136</v>
      </c>
      <c r="Q347" s="27">
        <v>129</v>
      </c>
      <c r="R347" s="27">
        <v>125</v>
      </c>
      <c r="S347" s="27">
        <v>138</v>
      </c>
      <c r="T347" s="27">
        <v>126</v>
      </c>
      <c r="U347" s="27">
        <v>133</v>
      </c>
      <c r="V347" s="27">
        <v>134</v>
      </c>
      <c r="W347" s="27">
        <v>147</v>
      </c>
      <c r="X347" s="27">
        <v>152</v>
      </c>
      <c r="Y347" s="27">
        <v>149</v>
      </c>
      <c r="Z347" s="27">
        <v>142</v>
      </c>
      <c r="AA347" s="27">
        <v>135</v>
      </c>
      <c r="AB347" s="27">
        <v>139</v>
      </c>
      <c r="AC347" s="27">
        <v>140</v>
      </c>
      <c r="AD347" s="27">
        <v>151</v>
      </c>
      <c r="AE347" s="28">
        <v>160</v>
      </c>
      <c r="AF347" s="28">
        <v>168</v>
      </c>
    </row>
    <row r="348" spans="1:37" s="2" customFormat="1" ht="14.45" customHeight="1" x14ac:dyDescent="0.3">
      <c r="A348" s="21"/>
      <c r="B348" s="22" t="s">
        <v>1</v>
      </c>
      <c r="C348" s="23">
        <v>155</v>
      </c>
      <c r="D348" s="23">
        <v>152</v>
      </c>
      <c r="E348" s="23">
        <v>168</v>
      </c>
      <c r="F348" s="23">
        <v>153</v>
      </c>
      <c r="G348" s="23">
        <v>165</v>
      </c>
      <c r="H348" s="23">
        <v>224</v>
      </c>
      <c r="I348" s="23">
        <v>257</v>
      </c>
      <c r="J348" s="23">
        <v>281</v>
      </c>
      <c r="K348" s="23">
        <v>271</v>
      </c>
      <c r="L348" s="23">
        <v>293</v>
      </c>
      <c r="M348" s="23">
        <v>293</v>
      </c>
      <c r="N348" s="23">
        <v>288</v>
      </c>
      <c r="O348" s="23">
        <v>299</v>
      </c>
      <c r="P348" s="23">
        <v>283</v>
      </c>
      <c r="Q348" s="23">
        <v>248</v>
      </c>
      <c r="R348" s="23">
        <v>261</v>
      </c>
      <c r="S348" s="23">
        <v>247</v>
      </c>
      <c r="T348" s="23">
        <v>248</v>
      </c>
      <c r="U348" s="23">
        <v>272</v>
      </c>
      <c r="V348" s="23">
        <v>289</v>
      </c>
      <c r="W348" s="23">
        <v>287</v>
      </c>
      <c r="X348" s="23">
        <v>304</v>
      </c>
      <c r="Y348" s="23">
        <v>289</v>
      </c>
      <c r="Z348" s="23">
        <v>273</v>
      </c>
      <c r="AA348" s="23">
        <v>256</v>
      </c>
      <c r="AB348" s="23">
        <v>245</v>
      </c>
      <c r="AC348" s="23">
        <v>233</v>
      </c>
      <c r="AD348" s="23">
        <v>196</v>
      </c>
      <c r="AE348" s="24">
        <v>177</v>
      </c>
      <c r="AF348" s="24">
        <v>204</v>
      </c>
    </row>
    <row r="349" spans="1:37" s="2" customFormat="1" ht="14.45" customHeight="1" x14ac:dyDescent="0.3">
      <c r="A349" s="25"/>
      <c r="B349" s="26" t="s">
        <v>2</v>
      </c>
      <c r="C349" s="27">
        <v>68</v>
      </c>
      <c r="D349" s="27">
        <v>62</v>
      </c>
      <c r="E349" s="27">
        <v>57</v>
      </c>
      <c r="F349" s="27">
        <v>45</v>
      </c>
      <c r="G349" s="27">
        <v>55</v>
      </c>
      <c r="H349" s="27">
        <v>75</v>
      </c>
      <c r="I349" s="27">
        <v>83</v>
      </c>
      <c r="J349" s="27">
        <v>90</v>
      </c>
      <c r="K349" s="27">
        <v>98</v>
      </c>
      <c r="L349" s="27">
        <v>101</v>
      </c>
      <c r="M349" s="27">
        <v>105</v>
      </c>
      <c r="N349" s="27">
        <v>107</v>
      </c>
      <c r="O349" s="27">
        <v>124</v>
      </c>
      <c r="P349" s="27">
        <v>132</v>
      </c>
      <c r="Q349" s="27">
        <v>128</v>
      </c>
      <c r="R349" s="27">
        <v>131</v>
      </c>
      <c r="S349" s="27">
        <v>136</v>
      </c>
      <c r="T349" s="27">
        <v>139</v>
      </c>
      <c r="U349" s="27">
        <v>139</v>
      </c>
      <c r="V349" s="27">
        <v>130</v>
      </c>
      <c r="W349" s="27">
        <v>153</v>
      </c>
      <c r="X349" s="27">
        <v>137</v>
      </c>
      <c r="Y349" s="27">
        <v>136</v>
      </c>
      <c r="Z349" s="27">
        <v>111</v>
      </c>
      <c r="AA349" s="27">
        <v>109</v>
      </c>
      <c r="AB349" s="27">
        <v>107</v>
      </c>
      <c r="AC349" s="27">
        <v>108</v>
      </c>
      <c r="AD349" s="27">
        <v>107</v>
      </c>
      <c r="AE349" s="28">
        <v>104</v>
      </c>
      <c r="AF349" s="28">
        <v>98</v>
      </c>
    </row>
    <row r="350" spans="1:37" s="2" customFormat="1" ht="14.45" customHeight="1" x14ac:dyDescent="0.3">
      <c r="A350" s="21"/>
      <c r="B350" s="22" t="s">
        <v>3</v>
      </c>
      <c r="C350" s="23">
        <v>0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4">
        <v>0</v>
      </c>
      <c r="AF350" s="24">
        <v>0</v>
      </c>
    </row>
    <row r="351" spans="1:37" s="2" customFormat="1" ht="14.45" customHeight="1" x14ac:dyDescent="0.3">
      <c r="A351" s="25"/>
      <c r="B351" s="26" t="s">
        <v>4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8">
        <v>0</v>
      </c>
      <c r="AF351" s="28">
        <v>0</v>
      </c>
    </row>
    <row r="352" spans="1:37" s="2" customFormat="1" ht="14.45" customHeight="1" x14ac:dyDescent="0.3">
      <c r="A352" s="21" t="s">
        <v>51</v>
      </c>
      <c r="B352" s="22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23"/>
      <c r="AD352" s="23"/>
      <c r="AE352" s="24"/>
      <c r="AF352" s="24"/>
    </row>
    <row r="353" spans="1:35" s="2" customFormat="1" ht="14.45" customHeight="1" x14ac:dyDescent="0.3">
      <c r="A353" s="25"/>
      <c r="B353" s="26" t="s">
        <v>0</v>
      </c>
      <c r="C353" s="27">
        <v>118</v>
      </c>
      <c r="D353" s="27">
        <v>121</v>
      </c>
      <c r="E353" s="27">
        <v>125</v>
      </c>
      <c r="F353" s="27">
        <v>111</v>
      </c>
      <c r="G353" s="27">
        <v>135</v>
      </c>
      <c r="H353" s="27">
        <v>178</v>
      </c>
      <c r="I353" s="27">
        <v>195</v>
      </c>
      <c r="J353" s="27">
        <v>220</v>
      </c>
      <c r="K353" s="27">
        <v>246</v>
      </c>
      <c r="L353" s="27">
        <v>260</v>
      </c>
      <c r="M353" s="27">
        <v>254</v>
      </c>
      <c r="N353" s="27">
        <v>255</v>
      </c>
      <c r="O353" s="27">
        <v>250</v>
      </c>
      <c r="P353" s="27">
        <v>238</v>
      </c>
      <c r="Q353" s="27">
        <v>224</v>
      </c>
      <c r="R353" s="27">
        <v>234</v>
      </c>
      <c r="S353" s="27">
        <v>245</v>
      </c>
      <c r="T353" s="27">
        <v>244</v>
      </c>
      <c r="U353" s="27">
        <v>263</v>
      </c>
      <c r="V353" s="27">
        <v>263</v>
      </c>
      <c r="W353" s="27">
        <v>280</v>
      </c>
      <c r="X353" s="27">
        <v>269</v>
      </c>
      <c r="Y353" s="27">
        <v>280</v>
      </c>
      <c r="Z353" s="27">
        <v>274</v>
      </c>
      <c r="AA353" s="27">
        <v>262</v>
      </c>
      <c r="AB353" s="27">
        <v>271</v>
      </c>
      <c r="AC353" s="27">
        <v>274</v>
      </c>
      <c r="AD353" s="27">
        <v>284</v>
      </c>
      <c r="AE353" s="28">
        <v>314</v>
      </c>
      <c r="AF353" s="28">
        <v>350</v>
      </c>
    </row>
    <row r="354" spans="1:35" s="2" customFormat="1" ht="14.45" customHeight="1" x14ac:dyDescent="0.3">
      <c r="A354" s="21"/>
      <c r="B354" s="22" t="s">
        <v>1</v>
      </c>
      <c r="C354" s="23">
        <v>334</v>
      </c>
      <c r="D354" s="23">
        <v>274</v>
      </c>
      <c r="E354" s="23">
        <v>306</v>
      </c>
      <c r="F354" s="23">
        <v>298</v>
      </c>
      <c r="G354" s="23">
        <v>335</v>
      </c>
      <c r="H354" s="23">
        <v>420</v>
      </c>
      <c r="I354" s="23">
        <v>488</v>
      </c>
      <c r="J354" s="23">
        <v>549</v>
      </c>
      <c r="K354" s="23">
        <v>516</v>
      </c>
      <c r="L354" s="23">
        <v>553</v>
      </c>
      <c r="M354" s="23">
        <v>529</v>
      </c>
      <c r="N354" s="23">
        <v>545</v>
      </c>
      <c r="O354" s="23">
        <v>567</v>
      </c>
      <c r="P354" s="23">
        <v>546</v>
      </c>
      <c r="Q354" s="23">
        <v>500</v>
      </c>
      <c r="R354" s="23">
        <v>529</v>
      </c>
      <c r="S354" s="23">
        <v>548</v>
      </c>
      <c r="T354" s="23">
        <v>536</v>
      </c>
      <c r="U354" s="23">
        <v>595</v>
      </c>
      <c r="V354" s="23">
        <v>604</v>
      </c>
      <c r="W354" s="23">
        <v>634</v>
      </c>
      <c r="X354" s="23">
        <v>627</v>
      </c>
      <c r="Y354" s="23">
        <v>604</v>
      </c>
      <c r="Z354" s="23">
        <v>593</v>
      </c>
      <c r="AA354" s="23">
        <v>551</v>
      </c>
      <c r="AB354" s="23">
        <v>494</v>
      </c>
      <c r="AC354" s="23">
        <v>463</v>
      </c>
      <c r="AD354" s="23">
        <v>423</v>
      </c>
      <c r="AE354" s="24">
        <v>396</v>
      </c>
      <c r="AF354" s="24">
        <v>459</v>
      </c>
    </row>
    <row r="355" spans="1:35" s="2" customFormat="1" ht="14.45" customHeight="1" x14ac:dyDescent="0.3">
      <c r="A355" s="25"/>
      <c r="B355" s="26" t="s">
        <v>2</v>
      </c>
      <c r="C355" s="27">
        <v>118</v>
      </c>
      <c r="D355" s="27">
        <v>110</v>
      </c>
      <c r="E355" s="27">
        <v>121</v>
      </c>
      <c r="F355" s="27">
        <v>114</v>
      </c>
      <c r="G355" s="27">
        <v>131</v>
      </c>
      <c r="H355" s="27">
        <v>151</v>
      </c>
      <c r="I355" s="27">
        <v>171</v>
      </c>
      <c r="J355" s="27">
        <v>206</v>
      </c>
      <c r="K355" s="27">
        <v>230</v>
      </c>
      <c r="L355" s="27">
        <v>243</v>
      </c>
      <c r="M355" s="27">
        <v>261</v>
      </c>
      <c r="N355" s="27">
        <v>265</v>
      </c>
      <c r="O355" s="27">
        <v>241</v>
      </c>
      <c r="P355" s="27">
        <v>248</v>
      </c>
      <c r="Q355" s="27">
        <v>259</v>
      </c>
      <c r="R355" s="27">
        <v>255</v>
      </c>
      <c r="S355" s="27">
        <v>253</v>
      </c>
      <c r="T355" s="27">
        <v>236</v>
      </c>
      <c r="U355" s="27">
        <v>255</v>
      </c>
      <c r="V355" s="27">
        <v>267</v>
      </c>
      <c r="W355" s="27">
        <v>266</v>
      </c>
      <c r="X355" s="27">
        <v>269</v>
      </c>
      <c r="Y355" s="27">
        <v>274</v>
      </c>
      <c r="Z355" s="27">
        <v>266</v>
      </c>
      <c r="AA355" s="27">
        <v>261</v>
      </c>
      <c r="AB355" s="27">
        <v>267</v>
      </c>
      <c r="AC355" s="27">
        <v>271</v>
      </c>
      <c r="AD355" s="27">
        <v>277</v>
      </c>
      <c r="AE355" s="28">
        <v>275</v>
      </c>
      <c r="AF355" s="28">
        <v>323</v>
      </c>
    </row>
    <row r="356" spans="1:35" s="2" customFormat="1" ht="14.45" customHeight="1" x14ac:dyDescent="0.3">
      <c r="A356" s="21"/>
      <c r="B356" s="22" t="s">
        <v>3</v>
      </c>
      <c r="C356" s="23">
        <v>0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4">
        <v>0</v>
      </c>
      <c r="AF356" s="24">
        <v>1</v>
      </c>
    </row>
    <row r="357" spans="1:35" s="2" customFormat="1" ht="14.45" customHeight="1" x14ac:dyDescent="0.3">
      <c r="A357" s="25"/>
      <c r="B357" s="26" t="s">
        <v>4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8">
        <v>0</v>
      </c>
      <c r="AF357" s="28">
        <v>0</v>
      </c>
    </row>
    <row r="358" spans="1:35" s="2" customFormat="1" ht="14.45" customHeight="1" x14ac:dyDescent="0.3">
      <c r="A358" s="21" t="s">
        <v>52</v>
      </c>
      <c r="B358" s="2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23"/>
      <c r="AD358" s="23"/>
      <c r="AE358" s="24"/>
      <c r="AF358" s="24"/>
    </row>
    <row r="359" spans="1:35" s="2" customFormat="1" ht="14.45" customHeight="1" x14ac:dyDescent="0.3">
      <c r="A359" s="51"/>
      <c r="B359" s="26" t="s">
        <v>0</v>
      </c>
      <c r="C359" s="27">
        <v>129</v>
      </c>
      <c r="D359" s="27">
        <v>122</v>
      </c>
      <c r="E359" s="27">
        <v>149</v>
      </c>
      <c r="F359" s="27">
        <v>115</v>
      </c>
      <c r="G359" s="27">
        <v>147</v>
      </c>
      <c r="H359" s="27">
        <v>165</v>
      </c>
      <c r="I359" s="27">
        <v>192</v>
      </c>
      <c r="J359" s="27">
        <v>213</v>
      </c>
      <c r="K359" s="27">
        <v>223</v>
      </c>
      <c r="L359" s="27">
        <v>230</v>
      </c>
      <c r="M359" s="27">
        <v>223</v>
      </c>
      <c r="N359" s="27">
        <v>229</v>
      </c>
      <c r="O359" s="27">
        <v>218</v>
      </c>
      <c r="P359" s="27">
        <v>207</v>
      </c>
      <c r="Q359" s="27">
        <v>193</v>
      </c>
      <c r="R359" s="27">
        <v>198</v>
      </c>
      <c r="S359" s="27">
        <v>212</v>
      </c>
      <c r="T359" s="27">
        <v>206</v>
      </c>
      <c r="U359" s="27">
        <v>220</v>
      </c>
      <c r="V359" s="27">
        <v>223</v>
      </c>
      <c r="W359" s="27">
        <v>234</v>
      </c>
      <c r="X359" s="27">
        <v>223</v>
      </c>
      <c r="Y359" s="27">
        <v>217</v>
      </c>
      <c r="Z359" s="27">
        <v>224</v>
      </c>
      <c r="AA359" s="27">
        <v>212</v>
      </c>
      <c r="AB359" s="27">
        <v>203</v>
      </c>
      <c r="AC359" s="27">
        <v>206</v>
      </c>
      <c r="AD359" s="27">
        <v>206</v>
      </c>
      <c r="AE359" s="28">
        <v>208</v>
      </c>
      <c r="AF359" s="28">
        <v>212</v>
      </c>
      <c r="AG359"/>
      <c r="AH359"/>
      <c r="AI359"/>
    </row>
    <row r="360" spans="1:35" s="2" customFormat="1" ht="14.45" customHeight="1" x14ac:dyDescent="0.3">
      <c r="A360" s="21"/>
      <c r="B360" s="22" t="s">
        <v>1</v>
      </c>
      <c r="C360" s="23">
        <v>263</v>
      </c>
      <c r="D360" s="23">
        <v>232</v>
      </c>
      <c r="E360" s="23">
        <v>238</v>
      </c>
      <c r="F360" s="23">
        <v>236</v>
      </c>
      <c r="G360" s="23">
        <v>269</v>
      </c>
      <c r="H360" s="23">
        <v>349</v>
      </c>
      <c r="I360" s="23">
        <v>405</v>
      </c>
      <c r="J360" s="23">
        <v>430</v>
      </c>
      <c r="K360" s="23">
        <v>423</v>
      </c>
      <c r="L360" s="23">
        <v>432</v>
      </c>
      <c r="M360" s="23">
        <v>416</v>
      </c>
      <c r="N360" s="23">
        <v>444</v>
      </c>
      <c r="O360" s="23">
        <v>414</v>
      </c>
      <c r="P360" s="23">
        <v>401</v>
      </c>
      <c r="Q360" s="23">
        <v>350</v>
      </c>
      <c r="R360" s="23">
        <v>362</v>
      </c>
      <c r="S360" s="23">
        <v>350</v>
      </c>
      <c r="T360" s="23">
        <v>339</v>
      </c>
      <c r="U360" s="23">
        <v>359</v>
      </c>
      <c r="V360" s="23">
        <v>369</v>
      </c>
      <c r="W360" s="23">
        <v>373</v>
      </c>
      <c r="X360" s="23">
        <v>357</v>
      </c>
      <c r="Y360" s="23">
        <v>363</v>
      </c>
      <c r="Z360" s="23">
        <v>317</v>
      </c>
      <c r="AA360" s="23">
        <v>291</v>
      </c>
      <c r="AB360" s="23">
        <v>251</v>
      </c>
      <c r="AC360" s="23">
        <v>224</v>
      </c>
      <c r="AD360" s="23">
        <v>220</v>
      </c>
      <c r="AE360" s="24">
        <v>185</v>
      </c>
      <c r="AF360" s="24">
        <v>203</v>
      </c>
      <c r="AG360"/>
      <c r="AH360"/>
      <c r="AI360"/>
    </row>
    <row r="361" spans="1:35" s="2" customFormat="1" ht="14.45" customHeight="1" x14ac:dyDescent="0.3">
      <c r="A361" s="25"/>
      <c r="B361" s="26" t="s">
        <v>2</v>
      </c>
      <c r="C361" s="27">
        <v>101</v>
      </c>
      <c r="D361" s="27">
        <v>90</v>
      </c>
      <c r="E361" s="27">
        <v>97</v>
      </c>
      <c r="F361" s="27">
        <v>87</v>
      </c>
      <c r="G361" s="27">
        <v>105</v>
      </c>
      <c r="H361" s="27">
        <v>127</v>
      </c>
      <c r="I361" s="27">
        <v>134</v>
      </c>
      <c r="J361" s="27">
        <v>165</v>
      </c>
      <c r="K361" s="27">
        <v>184</v>
      </c>
      <c r="L361" s="27">
        <v>171</v>
      </c>
      <c r="M361" s="27">
        <v>191</v>
      </c>
      <c r="N361" s="27">
        <v>186</v>
      </c>
      <c r="O361" s="27">
        <v>200</v>
      </c>
      <c r="P361" s="27">
        <v>199</v>
      </c>
      <c r="Q361" s="27">
        <v>200</v>
      </c>
      <c r="R361" s="27">
        <v>210</v>
      </c>
      <c r="S361" s="27">
        <v>203</v>
      </c>
      <c r="T361" s="27">
        <v>191</v>
      </c>
      <c r="U361" s="27">
        <v>177</v>
      </c>
      <c r="V361" s="27">
        <v>179</v>
      </c>
      <c r="W361" s="27">
        <v>190</v>
      </c>
      <c r="X361" s="27">
        <v>167</v>
      </c>
      <c r="Y361" s="27">
        <v>161</v>
      </c>
      <c r="Z361" s="27">
        <v>150</v>
      </c>
      <c r="AA361" s="27">
        <v>140</v>
      </c>
      <c r="AB361" s="27">
        <v>142</v>
      </c>
      <c r="AC361" s="27">
        <v>137</v>
      </c>
      <c r="AD361" s="27">
        <v>141</v>
      </c>
      <c r="AE361" s="28">
        <v>142</v>
      </c>
      <c r="AF361" s="28">
        <v>148</v>
      </c>
      <c r="AG361"/>
      <c r="AH361"/>
      <c r="AI361"/>
    </row>
    <row r="362" spans="1:35" s="2" customFormat="1" ht="14.45" customHeight="1" x14ac:dyDescent="0.3">
      <c r="A362" s="21"/>
      <c r="B362" s="22" t="s">
        <v>3</v>
      </c>
      <c r="C362" s="23">
        <v>0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4">
        <v>0</v>
      </c>
      <c r="AF362" s="24">
        <v>0</v>
      </c>
      <c r="AG362"/>
      <c r="AH362"/>
      <c r="AI362"/>
    </row>
    <row r="363" spans="1:35" s="2" customFormat="1" ht="14.45" customHeight="1" x14ac:dyDescent="0.3">
      <c r="A363" s="25"/>
      <c r="B363" s="26" t="s">
        <v>4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1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8">
        <v>0</v>
      </c>
      <c r="AF363" s="28">
        <v>0</v>
      </c>
      <c r="AG363"/>
      <c r="AH363"/>
      <c r="AI363"/>
    </row>
    <row r="364" spans="1:35" s="2" customFormat="1" ht="14.45" customHeight="1" x14ac:dyDescent="0.3">
      <c r="A364" s="21" t="s">
        <v>53</v>
      </c>
      <c r="B364" s="22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23"/>
      <c r="AD364" s="23"/>
      <c r="AE364" s="24"/>
      <c r="AF364" s="24"/>
    </row>
    <row r="365" spans="1:35" s="2" customFormat="1" ht="14.45" customHeight="1" x14ac:dyDescent="0.3">
      <c r="A365" s="25"/>
      <c r="B365" s="26" t="s">
        <v>0</v>
      </c>
      <c r="C365" s="27">
        <v>95</v>
      </c>
      <c r="D365" s="27">
        <v>102</v>
      </c>
      <c r="E365" s="27">
        <v>104</v>
      </c>
      <c r="F365" s="27">
        <v>94</v>
      </c>
      <c r="G365" s="27">
        <v>103</v>
      </c>
      <c r="H365" s="27">
        <v>116</v>
      </c>
      <c r="I365" s="27">
        <v>141</v>
      </c>
      <c r="J365" s="27">
        <v>158</v>
      </c>
      <c r="K365" s="27">
        <v>164</v>
      </c>
      <c r="L365" s="27">
        <v>163</v>
      </c>
      <c r="M365" s="27">
        <v>160</v>
      </c>
      <c r="N365" s="27">
        <v>152</v>
      </c>
      <c r="O365" s="27">
        <v>152</v>
      </c>
      <c r="P365" s="27">
        <v>136</v>
      </c>
      <c r="Q365" s="27">
        <v>123</v>
      </c>
      <c r="R365" s="27">
        <v>121</v>
      </c>
      <c r="S365" s="27">
        <v>131</v>
      </c>
      <c r="T365" s="27">
        <v>134</v>
      </c>
      <c r="U365" s="27">
        <v>146</v>
      </c>
      <c r="V365" s="27">
        <v>131</v>
      </c>
      <c r="W365" s="27">
        <v>152</v>
      </c>
      <c r="X365" s="27">
        <v>161</v>
      </c>
      <c r="Y365" s="27">
        <v>171</v>
      </c>
      <c r="Z365" s="27">
        <v>174</v>
      </c>
      <c r="AA365" s="27">
        <v>171</v>
      </c>
      <c r="AB365" s="27">
        <v>166</v>
      </c>
      <c r="AC365" s="27">
        <v>151</v>
      </c>
      <c r="AD365" s="27">
        <v>156</v>
      </c>
      <c r="AE365" s="28">
        <v>163</v>
      </c>
      <c r="AF365" s="28">
        <v>178</v>
      </c>
    </row>
    <row r="366" spans="1:35" s="2" customFormat="1" ht="14.45" customHeight="1" x14ac:dyDescent="0.3">
      <c r="A366" s="21"/>
      <c r="B366" s="22" t="s">
        <v>1</v>
      </c>
      <c r="C366" s="23">
        <v>185</v>
      </c>
      <c r="D366" s="23">
        <v>171</v>
      </c>
      <c r="E366" s="23">
        <v>182</v>
      </c>
      <c r="F366" s="23">
        <v>176</v>
      </c>
      <c r="G366" s="23">
        <v>185</v>
      </c>
      <c r="H366" s="23">
        <v>237</v>
      </c>
      <c r="I366" s="23">
        <v>271</v>
      </c>
      <c r="J366" s="23">
        <v>303</v>
      </c>
      <c r="K366" s="23">
        <v>298</v>
      </c>
      <c r="L366" s="23">
        <v>311</v>
      </c>
      <c r="M366" s="23">
        <v>304</v>
      </c>
      <c r="N366" s="23">
        <v>305</v>
      </c>
      <c r="O366" s="23">
        <v>285</v>
      </c>
      <c r="P366" s="23">
        <v>276</v>
      </c>
      <c r="Q366" s="23">
        <v>254</v>
      </c>
      <c r="R366" s="23">
        <v>266</v>
      </c>
      <c r="S366" s="23">
        <v>260</v>
      </c>
      <c r="T366" s="23">
        <v>247</v>
      </c>
      <c r="U366" s="23">
        <v>276</v>
      </c>
      <c r="V366" s="23">
        <v>300</v>
      </c>
      <c r="W366" s="23">
        <v>321</v>
      </c>
      <c r="X366" s="23">
        <v>307</v>
      </c>
      <c r="Y366" s="23">
        <v>301</v>
      </c>
      <c r="Z366" s="23">
        <v>259</v>
      </c>
      <c r="AA366" s="23">
        <v>243</v>
      </c>
      <c r="AB366" s="23">
        <v>228</v>
      </c>
      <c r="AC366" s="23">
        <v>221</v>
      </c>
      <c r="AD366" s="23">
        <v>206</v>
      </c>
      <c r="AE366" s="24">
        <v>178</v>
      </c>
      <c r="AF366" s="24">
        <v>218</v>
      </c>
    </row>
    <row r="367" spans="1:35" s="2" customFormat="1" ht="14.45" customHeight="1" x14ac:dyDescent="0.3">
      <c r="A367" s="25"/>
      <c r="B367" s="26" t="s">
        <v>2</v>
      </c>
      <c r="C367" s="27">
        <v>60</v>
      </c>
      <c r="D367" s="27">
        <v>61</v>
      </c>
      <c r="E367" s="27">
        <v>64</v>
      </c>
      <c r="F367" s="27">
        <v>66</v>
      </c>
      <c r="G367" s="27">
        <v>72</v>
      </c>
      <c r="H367" s="27">
        <v>88</v>
      </c>
      <c r="I367" s="27">
        <v>99</v>
      </c>
      <c r="J367" s="27">
        <v>110</v>
      </c>
      <c r="K367" s="27">
        <v>118</v>
      </c>
      <c r="L367" s="27">
        <v>121</v>
      </c>
      <c r="M367" s="27">
        <v>133</v>
      </c>
      <c r="N367" s="27">
        <v>140</v>
      </c>
      <c r="O367" s="27">
        <v>139</v>
      </c>
      <c r="P367" s="27">
        <v>137</v>
      </c>
      <c r="Q367" s="27">
        <v>131</v>
      </c>
      <c r="R367" s="27">
        <v>139</v>
      </c>
      <c r="S367" s="27">
        <v>134</v>
      </c>
      <c r="T367" s="27">
        <v>130</v>
      </c>
      <c r="U367" s="27">
        <v>128</v>
      </c>
      <c r="V367" s="27">
        <v>122</v>
      </c>
      <c r="W367" s="27">
        <v>127</v>
      </c>
      <c r="X367" s="27">
        <v>125</v>
      </c>
      <c r="Y367" s="27">
        <v>133</v>
      </c>
      <c r="Z367" s="27">
        <v>122</v>
      </c>
      <c r="AA367" s="27">
        <v>124</v>
      </c>
      <c r="AB367" s="27">
        <v>125</v>
      </c>
      <c r="AC367" s="27">
        <v>130</v>
      </c>
      <c r="AD367" s="27">
        <v>135</v>
      </c>
      <c r="AE367" s="28">
        <v>144</v>
      </c>
      <c r="AF367" s="28">
        <v>169</v>
      </c>
    </row>
    <row r="368" spans="1:35" s="2" customFormat="1" ht="14.45" customHeight="1" x14ac:dyDescent="0.3">
      <c r="A368" s="21"/>
      <c r="B368" s="22" t="s">
        <v>3</v>
      </c>
      <c r="C368" s="23">
        <v>0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4">
        <v>0</v>
      </c>
      <c r="AF368" s="24">
        <v>0</v>
      </c>
    </row>
    <row r="369" spans="1:32" s="2" customFormat="1" ht="14.45" customHeight="1" x14ac:dyDescent="0.3">
      <c r="A369" s="25"/>
      <c r="B369" s="26" t="s">
        <v>4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8">
        <v>0</v>
      </c>
      <c r="AF369" s="28">
        <v>0</v>
      </c>
    </row>
    <row r="370" spans="1:32" s="2" customFormat="1" ht="14.45" customHeight="1" x14ac:dyDescent="0.3">
      <c r="A370" s="21" t="s">
        <v>54</v>
      </c>
      <c r="B370" s="22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23"/>
      <c r="AD370" s="23"/>
      <c r="AE370" s="24"/>
      <c r="AF370" s="24"/>
    </row>
    <row r="371" spans="1:32" s="2" customFormat="1" ht="14.45" customHeight="1" x14ac:dyDescent="0.3">
      <c r="A371" s="25"/>
      <c r="B371" s="26" t="s">
        <v>0</v>
      </c>
      <c r="C371" s="27">
        <v>34</v>
      </c>
      <c r="D371" s="27">
        <v>37</v>
      </c>
      <c r="E371" s="27">
        <v>41</v>
      </c>
      <c r="F371" s="27">
        <v>33</v>
      </c>
      <c r="G371" s="27">
        <v>39</v>
      </c>
      <c r="H371" s="27">
        <v>45</v>
      </c>
      <c r="I371" s="27">
        <v>51</v>
      </c>
      <c r="J371" s="27">
        <v>47</v>
      </c>
      <c r="K371" s="27">
        <v>49</v>
      </c>
      <c r="L371" s="27">
        <v>48</v>
      </c>
      <c r="M371" s="27">
        <v>46</v>
      </c>
      <c r="N371" s="27">
        <v>50</v>
      </c>
      <c r="O371" s="27">
        <v>49</v>
      </c>
      <c r="P371" s="27">
        <v>47</v>
      </c>
      <c r="Q371" s="27">
        <v>40</v>
      </c>
      <c r="R371" s="27">
        <v>47</v>
      </c>
      <c r="S371" s="27">
        <v>48</v>
      </c>
      <c r="T371" s="27">
        <v>42</v>
      </c>
      <c r="U371" s="27">
        <v>38</v>
      </c>
      <c r="V371" s="27">
        <v>37</v>
      </c>
      <c r="W371" s="27">
        <v>39</v>
      </c>
      <c r="X371" s="27">
        <v>32</v>
      </c>
      <c r="Y371" s="27">
        <v>40</v>
      </c>
      <c r="Z371" s="27">
        <v>39</v>
      </c>
      <c r="AA371" s="27">
        <v>37</v>
      </c>
      <c r="AB371" s="27">
        <v>41</v>
      </c>
      <c r="AC371" s="27">
        <v>45</v>
      </c>
      <c r="AD371" s="27">
        <v>41</v>
      </c>
      <c r="AE371" s="28">
        <v>42</v>
      </c>
      <c r="AF371" s="28">
        <v>41</v>
      </c>
    </row>
    <row r="372" spans="1:32" s="2" customFormat="1" ht="14.45" customHeight="1" x14ac:dyDescent="0.3">
      <c r="A372" s="21"/>
      <c r="B372" s="22" t="s">
        <v>1</v>
      </c>
      <c r="C372" s="23">
        <v>68</v>
      </c>
      <c r="D372" s="23">
        <v>62</v>
      </c>
      <c r="E372" s="23">
        <v>61</v>
      </c>
      <c r="F372" s="23">
        <v>52</v>
      </c>
      <c r="G372" s="23">
        <v>54</v>
      </c>
      <c r="H372" s="23">
        <v>69</v>
      </c>
      <c r="I372" s="23">
        <v>85</v>
      </c>
      <c r="J372" s="23">
        <v>88</v>
      </c>
      <c r="K372" s="23">
        <v>85</v>
      </c>
      <c r="L372" s="23">
        <v>92</v>
      </c>
      <c r="M372" s="23">
        <v>83</v>
      </c>
      <c r="N372" s="23">
        <v>86</v>
      </c>
      <c r="O372" s="23">
        <v>88</v>
      </c>
      <c r="P372" s="23">
        <v>87</v>
      </c>
      <c r="Q372" s="23">
        <v>70</v>
      </c>
      <c r="R372" s="23">
        <v>69</v>
      </c>
      <c r="S372" s="23">
        <v>67</v>
      </c>
      <c r="T372" s="23">
        <v>63</v>
      </c>
      <c r="U372" s="23">
        <v>62</v>
      </c>
      <c r="V372" s="23">
        <v>67</v>
      </c>
      <c r="W372" s="23">
        <v>67</v>
      </c>
      <c r="X372" s="23">
        <v>62</v>
      </c>
      <c r="Y372" s="23">
        <v>58</v>
      </c>
      <c r="Z372" s="23">
        <v>58</v>
      </c>
      <c r="AA372" s="23">
        <v>57</v>
      </c>
      <c r="AB372" s="23">
        <v>51</v>
      </c>
      <c r="AC372" s="23">
        <v>48</v>
      </c>
      <c r="AD372" s="23">
        <v>44</v>
      </c>
      <c r="AE372" s="24">
        <v>45</v>
      </c>
      <c r="AF372" s="24">
        <v>48</v>
      </c>
    </row>
    <row r="373" spans="1:32" s="2" customFormat="1" ht="14.45" customHeight="1" x14ac:dyDescent="0.3">
      <c r="A373" s="25"/>
      <c r="B373" s="26" t="s">
        <v>2</v>
      </c>
      <c r="C373" s="27">
        <v>20</v>
      </c>
      <c r="D373" s="27">
        <v>19</v>
      </c>
      <c r="E373" s="27">
        <v>17</v>
      </c>
      <c r="F373" s="27">
        <v>19</v>
      </c>
      <c r="G373" s="27">
        <v>21</v>
      </c>
      <c r="H373" s="27">
        <v>24</v>
      </c>
      <c r="I373" s="27">
        <v>28</v>
      </c>
      <c r="J373" s="27">
        <v>31</v>
      </c>
      <c r="K373" s="27">
        <v>33</v>
      </c>
      <c r="L373" s="27">
        <v>28</v>
      </c>
      <c r="M373" s="27">
        <v>26</v>
      </c>
      <c r="N373" s="27">
        <v>26</v>
      </c>
      <c r="O373" s="27">
        <v>33</v>
      </c>
      <c r="P373" s="27">
        <v>40</v>
      </c>
      <c r="Q373" s="27">
        <v>30</v>
      </c>
      <c r="R373" s="27">
        <v>29</v>
      </c>
      <c r="S373" s="27">
        <v>29</v>
      </c>
      <c r="T373" s="27">
        <v>32</v>
      </c>
      <c r="U373" s="27">
        <v>28</v>
      </c>
      <c r="V373" s="27">
        <v>30</v>
      </c>
      <c r="W373" s="27">
        <v>32</v>
      </c>
      <c r="X373" s="27">
        <v>33</v>
      </c>
      <c r="Y373" s="27">
        <v>29</v>
      </c>
      <c r="Z373" s="27">
        <v>30</v>
      </c>
      <c r="AA373" s="27">
        <v>26</v>
      </c>
      <c r="AB373" s="27">
        <v>25</v>
      </c>
      <c r="AC373" s="27">
        <v>28</v>
      </c>
      <c r="AD373" s="27">
        <v>25</v>
      </c>
      <c r="AE373" s="28">
        <v>27</v>
      </c>
      <c r="AF373" s="28">
        <v>27</v>
      </c>
    </row>
    <row r="374" spans="1:32" s="2" customFormat="1" ht="14.45" customHeight="1" x14ac:dyDescent="0.3">
      <c r="A374" s="21"/>
      <c r="B374" s="22" t="s">
        <v>3</v>
      </c>
      <c r="C374" s="23">
        <v>0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4">
        <v>0</v>
      </c>
      <c r="AF374" s="24">
        <v>0</v>
      </c>
    </row>
    <row r="375" spans="1:32" s="2" customFormat="1" ht="14.45" customHeight="1" x14ac:dyDescent="0.3">
      <c r="A375" s="25"/>
      <c r="B375" s="26" t="s">
        <v>4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8">
        <v>0</v>
      </c>
      <c r="AF375" s="28">
        <v>0</v>
      </c>
    </row>
    <row r="376" spans="1:32" s="2" customFormat="1" ht="14.45" customHeight="1" x14ac:dyDescent="0.3">
      <c r="A376" s="21" t="s">
        <v>55</v>
      </c>
      <c r="B376" s="22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23"/>
      <c r="AD376" s="23"/>
      <c r="AE376" s="24"/>
      <c r="AF376" s="24"/>
    </row>
    <row r="377" spans="1:32" s="2" customFormat="1" ht="14.45" customHeight="1" x14ac:dyDescent="0.3">
      <c r="A377" s="25"/>
      <c r="B377" s="26" t="s">
        <v>0</v>
      </c>
      <c r="C377" s="27">
        <v>201</v>
      </c>
      <c r="D377" s="27">
        <v>215</v>
      </c>
      <c r="E377" s="27">
        <v>243</v>
      </c>
      <c r="F377" s="27">
        <v>216</v>
      </c>
      <c r="G377" s="27">
        <v>250</v>
      </c>
      <c r="H377" s="27">
        <v>298</v>
      </c>
      <c r="I377" s="27">
        <v>313</v>
      </c>
      <c r="J377" s="27">
        <v>328</v>
      </c>
      <c r="K377" s="27">
        <v>358</v>
      </c>
      <c r="L377" s="27">
        <v>364</v>
      </c>
      <c r="M377" s="27">
        <v>350</v>
      </c>
      <c r="N377" s="27">
        <v>344</v>
      </c>
      <c r="O377" s="27">
        <v>356</v>
      </c>
      <c r="P377" s="27">
        <v>351</v>
      </c>
      <c r="Q377" s="27">
        <v>306</v>
      </c>
      <c r="R377" s="27">
        <v>330</v>
      </c>
      <c r="S377" s="27">
        <v>373</v>
      </c>
      <c r="T377" s="27">
        <v>399</v>
      </c>
      <c r="U377" s="27">
        <v>433</v>
      </c>
      <c r="V377" s="27">
        <v>439</v>
      </c>
      <c r="W377" s="27">
        <v>495</v>
      </c>
      <c r="X377" s="27">
        <v>509</v>
      </c>
      <c r="Y377" s="27">
        <v>517</v>
      </c>
      <c r="Z377" s="27">
        <v>513</v>
      </c>
      <c r="AA377" s="27">
        <v>510</v>
      </c>
      <c r="AB377" s="27">
        <v>518</v>
      </c>
      <c r="AC377" s="27">
        <v>501</v>
      </c>
      <c r="AD377" s="27">
        <v>487</v>
      </c>
      <c r="AE377" s="28">
        <v>500</v>
      </c>
      <c r="AF377" s="28">
        <v>470</v>
      </c>
    </row>
    <row r="378" spans="1:32" s="2" customFormat="1" ht="14.45" customHeight="1" x14ac:dyDescent="0.3">
      <c r="A378" s="21"/>
      <c r="B378" s="22" t="s">
        <v>1</v>
      </c>
      <c r="C378" s="23">
        <v>402</v>
      </c>
      <c r="D378" s="23">
        <v>385</v>
      </c>
      <c r="E378" s="23">
        <v>398</v>
      </c>
      <c r="F378" s="23">
        <v>399</v>
      </c>
      <c r="G378" s="23">
        <v>438</v>
      </c>
      <c r="H378" s="23">
        <v>541</v>
      </c>
      <c r="I378" s="23">
        <v>642</v>
      </c>
      <c r="J378" s="23">
        <v>655</v>
      </c>
      <c r="K378" s="23">
        <v>675</v>
      </c>
      <c r="L378" s="23">
        <v>674</v>
      </c>
      <c r="M378" s="23">
        <v>678</v>
      </c>
      <c r="N378" s="23">
        <v>695</v>
      </c>
      <c r="O378" s="23">
        <v>692</v>
      </c>
      <c r="P378" s="23">
        <v>673</v>
      </c>
      <c r="Q378" s="23">
        <v>625</v>
      </c>
      <c r="R378" s="23">
        <v>664</v>
      </c>
      <c r="S378" s="23">
        <v>680</v>
      </c>
      <c r="T378" s="23">
        <v>682</v>
      </c>
      <c r="U378" s="23">
        <v>725</v>
      </c>
      <c r="V378" s="23">
        <v>751</v>
      </c>
      <c r="W378" s="23">
        <v>763</v>
      </c>
      <c r="X378" s="23">
        <v>763</v>
      </c>
      <c r="Y378" s="23">
        <v>748</v>
      </c>
      <c r="Z378" s="23">
        <v>676</v>
      </c>
      <c r="AA378" s="23">
        <v>635</v>
      </c>
      <c r="AB378" s="23">
        <v>562</v>
      </c>
      <c r="AC378" s="23">
        <v>512</v>
      </c>
      <c r="AD378" s="23">
        <v>473</v>
      </c>
      <c r="AE378" s="24">
        <v>434</v>
      </c>
      <c r="AF378" s="24">
        <v>439</v>
      </c>
    </row>
    <row r="379" spans="1:32" s="2" customFormat="1" ht="14.45" customHeight="1" x14ac:dyDescent="0.3">
      <c r="A379" s="25"/>
      <c r="B379" s="26" t="s">
        <v>2</v>
      </c>
      <c r="C379" s="27">
        <v>185</v>
      </c>
      <c r="D379" s="27">
        <v>191</v>
      </c>
      <c r="E379" s="27">
        <v>227</v>
      </c>
      <c r="F379" s="27">
        <v>208</v>
      </c>
      <c r="G379" s="27">
        <v>241</v>
      </c>
      <c r="H379" s="27">
        <v>259</v>
      </c>
      <c r="I379" s="27">
        <v>252</v>
      </c>
      <c r="J379" s="27">
        <v>299</v>
      </c>
      <c r="K379" s="27">
        <v>331</v>
      </c>
      <c r="L379" s="27">
        <v>332</v>
      </c>
      <c r="M379" s="27">
        <v>331</v>
      </c>
      <c r="N379" s="27">
        <v>348</v>
      </c>
      <c r="O379" s="27">
        <v>381</v>
      </c>
      <c r="P379" s="27">
        <v>401</v>
      </c>
      <c r="Q379" s="27">
        <v>382</v>
      </c>
      <c r="R379" s="27">
        <v>394</v>
      </c>
      <c r="S379" s="27">
        <v>377</v>
      </c>
      <c r="T379" s="27">
        <v>384</v>
      </c>
      <c r="U379" s="27">
        <v>396</v>
      </c>
      <c r="V379" s="27">
        <v>391</v>
      </c>
      <c r="W379" s="27">
        <v>410</v>
      </c>
      <c r="X379" s="27">
        <v>431</v>
      </c>
      <c r="Y379" s="27">
        <v>460</v>
      </c>
      <c r="Z379" s="27">
        <v>424</v>
      </c>
      <c r="AA379" s="27">
        <v>419</v>
      </c>
      <c r="AB379" s="27">
        <v>421</v>
      </c>
      <c r="AC379" s="27">
        <v>417</v>
      </c>
      <c r="AD379" s="27">
        <v>393</v>
      </c>
      <c r="AE379" s="28">
        <v>389</v>
      </c>
      <c r="AF379" s="28">
        <v>339</v>
      </c>
    </row>
    <row r="380" spans="1:32" s="2" customFormat="1" ht="14.45" customHeight="1" x14ac:dyDescent="0.3">
      <c r="A380" s="21"/>
      <c r="B380" s="22" t="s">
        <v>3</v>
      </c>
      <c r="C380" s="23">
        <v>0</v>
      </c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4">
        <v>0</v>
      </c>
      <c r="AF380" s="24">
        <v>0</v>
      </c>
    </row>
    <row r="381" spans="1:32" s="2" customFormat="1" ht="14.45" customHeight="1" x14ac:dyDescent="0.3">
      <c r="A381" s="25"/>
      <c r="B381" s="26" t="s">
        <v>4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8">
        <v>0</v>
      </c>
      <c r="AF381" s="28">
        <v>0</v>
      </c>
    </row>
    <row r="382" spans="1:32" s="2" customFormat="1" ht="14.45" customHeight="1" x14ac:dyDescent="0.3">
      <c r="A382" s="21" t="s">
        <v>56</v>
      </c>
      <c r="B382" s="22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23"/>
      <c r="AD382" s="23"/>
      <c r="AE382" s="24"/>
      <c r="AF382" s="24"/>
    </row>
    <row r="383" spans="1:32" s="2" customFormat="1" ht="14.45" customHeight="1" x14ac:dyDescent="0.3">
      <c r="A383" s="25"/>
      <c r="B383" s="26" t="s">
        <v>0</v>
      </c>
      <c r="C383" s="27">
        <v>97</v>
      </c>
      <c r="D383" s="27">
        <v>105</v>
      </c>
      <c r="E383" s="27">
        <v>105</v>
      </c>
      <c r="F383" s="27">
        <v>94</v>
      </c>
      <c r="G383" s="27">
        <v>115</v>
      </c>
      <c r="H383" s="27">
        <v>137</v>
      </c>
      <c r="I383" s="27">
        <v>165</v>
      </c>
      <c r="J383" s="27">
        <v>178</v>
      </c>
      <c r="K383" s="27">
        <v>179</v>
      </c>
      <c r="L383" s="27">
        <v>191</v>
      </c>
      <c r="M383" s="27">
        <v>194</v>
      </c>
      <c r="N383" s="27">
        <v>193</v>
      </c>
      <c r="O383" s="27">
        <v>198</v>
      </c>
      <c r="P383" s="27">
        <v>181</v>
      </c>
      <c r="Q383" s="27">
        <v>168</v>
      </c>
      <c r="R383" s="27">
        <v>175</v>
      </c>
      <c r="S383" s="27">
        <v>191</v>
      </c>
      <c r="T383" s="27">
        <v>187</v>
      </c>
      <c r="U383" s="27">
        <v>195</v>
      </c>
      <c r="V383" s="27">
        <v>201</v>
      </c>
      <c r="W383" s="27">
        <v>213</v>
      </c>
      <c r="X383" s="27">
        <v>226</v>
      </c>
      <c r="Y383" s="27">
        <v>252</v>
      </c>
      <c r="Z383" s="27">
        <v>246</v>
      </c>
      <c r="AA383" s="27">
        <v>260</v>
      </c>
      <c r="AB383" s="27">
        <v>238</v>
      </c>
      <c r="AC383" s="27">
        <v>259</v>
      </c>
      <c r="AD383" s="27">
        <v>264</v>
      </c>
      <c r="AE383" s="28">
        <v>256</v>
      </c>
      <c r="AF383" s="28">
        <v>268</v>
      </c>
    </row>
    <row r="384" spans="1:32" s="2" customFormat="1" ht="14.45" customHeight="1" x14ac:dyDescent="0.3">
      <c r="A384" s="21"/>
      <c r="B384" s="22" t="s">
        <v>1</v>
      </c>
      <c r="C384" s="23">
        <v>216</v>
      </c>
      <c r="D384" s="23">
        <v>193</v>
      </c>
      <c r="E384" s="23">
        <v>211</v>
      </c>
      <c r="F384" s="23">
        <v>199</v>
      </c>
      <c r="G384" s="23">
        <v>202</v>
      </c>
      <c r="H384" s="23">
        <v>249</v>
      </c>
      <c r="I384" s="23">
        <v>289</v>
      </c>
      <c r="J384" s="23">
        <v>334</v>
      </c>
      <c r="K384" s="23">
        <v>323</v>
      </c>
      <c r="L384" s="23">
        <v>335</v>
      </c>
      <c r="M384" s="23">
        <v>322</v>
      </c>
      <c r="N384" s="23">
        <v>328</v>
      </c>
      <c r="O384" s="23">
        <v>314</v>
      </c>
      <c r="P384" s="23">
        <v>310</v>
      </c>
      <c r="Q384" s="23">
        <v>296</v>
      </c>
      <c r="R384" s="23">
        <v>322</v>
      </c>
      <c r="S384" s="23">
        <v>316</v>
      </c>
      <c r="T384" s="23">
        <v>321</v>
      </c>
      <c r="U384" s="23">
        <v>347</v>
      </c>
      <c r="V384" s="23">
        <v>379</v>
      </c>
      <c r="W384" s="23">
        <v>387</v>
      </c>
      <c r="X384" s="23">
        <v>400</v>
      </c>
      <c r="Y384" s="23">
        <v>401</v>
      </c>
      <c r="Z384" s="23">
        <v>382</v>
      </c>
      <c r="AA384" s="23">
        <v>344</v>
      </c>
      <c r="AB384" s="23">
        <v>327</v>
      </c>
      <c r="AC384" s="23">
        <v>291</v>
      </c>
      <c r="AD384" s="23">
        <v>278</v>
      </c>
      <c r="AE384" s="24">
        <v>264</v>
      </c>
      <c r="AF384" s="24">
        <v>309</v>
      </c>
    </row>
    <row r="385" spans="1:32" s="2" customFormat="1" ht="14.45" customHeight="1" x14ac:dyDescent="0.3">
      <c r="A385" s="25"/>
      <c r="B385" s="26" t="s">
        <v>2</v>
      </c>
      <c r="C385" s="27">
        <v>94</v>
      </c>
      <c r="D385" s="27">
        <v>95</v>
      </c>
      <c r="E385" s="27">
        <v>105</v>
      </c>
      <c r="F385" s="27">
        <v>99</v>
      </c>
      <c r="G385" s="27">
        <v>118</v>
      </c>
      <c r="H385" s="27">
        <v>127</v>
      </c>
      <c r="I385" s="27">
        <v>127</v>
      </c>
      <c r="J385" s="27">
        <v>140</v>
      </c>
      <c r="K385" s="27">
        <v>162</v>
      </c>
      <c r="L385" s="27">
        <v>164</v>
      </c>
      <c r="M385" s="27">
        <v>179</v>
      </c>
      <c r="N385" s="27">
        <v>184</v>
      </c>
      <c r="O385" s="27">
        <v>203</v>
      </c>
      <c r="P385" s="27">
        <v>210</v>
      </c>
      <c r="Q385" s="27">
        <v>208</v>
      </c>
      <c r="R385" s="27">
        <v>211</v>
      </c>
      <c r="S385" s="27">
        <v>215</v>
      </c>
      <c r="T385" s="27">
        <v>204</v>
      </c>
      <c r="U385" s="27">
        <v>210</v>
      </c>
      <c r="V385" s="27">
        <v>212</v>
      </c>
      <c r="W385" s="27">
        <v>218</v>
      </c>
      <c r="X385" s="27">
        <v>226</v>
      </c>
      <c r="Y385" s="27">
        <v>235</v>
      </c>
      <c r="Z385" s="27">
        <v>242</v>
      </c>
      <c r="AA385" s="27">
        <v>239</v>
      </c>
      <c r="AB385" s="27">
        <v>231</v>
      </c>
      <c r="AC385" s="27">
        <v>231</v>
      </c>
      <c r="AD385" s="27">
        <v>225</v>
      </c>
      <c r="AE385" s="28">
        <v>218</v>
      </c>
      <c r="AF385" s="28">
        <v>224</v>
      </c>
    </row>
    <row r="386" spans="1:32" s="2" customFormat="1" ht="14.45" customHeight="1" x14ac:dyDescent="0.3">
      <c r="A386" s="21"/>
      <c r="B386" s="22" t="s">
        <v>3</v>
      </c>
      <c r="C386" s="23">
        <v>0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3">
        <v>0</v>
      </c>
      <c r="AC386" s="23">
        <v>0</v>
      </c>
      <c r="AD386" s="23">
        <v>0</v>
      </c>
      <c r="AE386" s="24">
        <v>0</v>
      </c>
      <c r="AF386" s="24">
        <v>0</v>
      </c>
    </row>
    <row r="387" spans="1:32" s="2" customFormat="1" ht="14.45" customHeight="1" x14ac:dyDescent="0.3">
      <c r="A387" s="25"/>
      <c r="B387" s="26" t="s">
        <v>4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8">
        <v>0</v>
      </c>
      <c r="AF387" s="28">
        <v>0</v>
      </c>
    </row>
    <row r="388" spans="1:32" s="2" customFormat="1" ht="14.45" customHeight="1" x14ac:dyDescent="0.3">
      <c r="A388" s="21" t="s">
        <v>57</v>
      </c>
      <c r="B388" s="22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23"/>
      <c r="AD388" s="23"/>
      <c r="AE388" s="24"/>
      <c r="AF388" s="24"/>
    </row>
    <row r="389" spans="1:32" s="2" customFormat="1" ht="14.45" customHeight="1" x14ac:dyDescent="0.3">
      <c r="A389" s="25"/>
      <c r="B389" s="26" t="s">
        <v>0</v>
      </c>
      <c r="C389" s="27">
        <v>57</v>
      </c>
      <c r="D389" s="27">
        <v>66</v>
      </c>
      <c r="E389" s="27">
        <v>67</v>
      </c>
      <c r="F389" s="27">
        <v>56</v>
      </c>
      <c r="G389" s="27">
        <v>70</v>
      </c>
      <c r="H389" s="27">
        <v>88</v>
      </c>
      <c r="I389" s="27">
        <v>112</v>
      </c>
      <c r="J389" s="27">
        <v>119</v>
      </c>
      <c r="K389" s="27">
        <v>147</v>
      </c>
      <c r="L389" s="27">
        <v>166</v>
      </c>
      <c r="M389" s="27">
        <v>160</v>
      </c>
      <c r="N389" s="27">
        <v>160</v>
      </c>
      <c r="O389" s="27">
        <v>176</v>
      </c>
      <c r="P389" s="27">
        <v>187</v>
      </c>
      <c r="Q389" s="27">
        <v>185</v>
      </c>
      <c r="R389" s="27">
        <v>199</v>
      </c>
      <c r="S389" s="27">
        <v>233</v>
      </c>
      <c r="T389" s="27">
        <v>242</v>
      </c>
      <c r="U389" s="27">
        <v>267</v>
      </c>
      <c r="V389" s="27">
        <v>262</v>
      </c>
      <c r="W389" s="27">
        <v>290</v>
      </c>
      <c r="X389" s="27">
        <v>321</v>
      </c>
      <c r="Y389" s="27">
        <v>335</v>
      </c>
      <c r="Z389" s="27">
        <v>372</v>
      </c>
      <c r="AA389" s="27">
        <v>373</v>
      </c>
      <c r="AB389" s="27">
        <v>390</v>
      </c>
      <c r="AC389" s="27">
        <v>406</v>
      </c>
      <c r="AD389" s="27">
        <v>422</v>
      </c>
      <c r="AE389" s="28">
        <v>441</v>
      </c>
      <c r="AF389" s="28">
        <v>481</v>
      </c>
    </row>
    <row r="390" spans="1:32" s="2" customFormat="1" ht="14.45" customHeight="1" x14ac:dyDescent="0.3">
      <c r="A390" s="21"/>
      <c r="B390" s="22" t="s">
        <v>1</v>
      </c>
      <c r="C390" s="23">
        <v>113</v>
      </c>
      <c r="D390" s="23">
        <v>114</v>
      </c>
      <c r="E390" s="23">
        <v>127</v>
      </c>
      <c r="F390" s="23">
        <v>118</v>
      </c>
      <c r="G390" s="23">
        <v>150</v>
      </c>
      <c r="H390" s="23">
        <v>211</v>
      </c>
      <c r="I390" s="23">
        <v>272</v>
      </c>
      <c r="J390" s="23">
        <v>297</v>
      </c>
      <c r="K390" s="23">
        <v>321</v>
      </c>
      <c r="L390" s="23">
        <v>388</v>
      </c>
      <c r="M390" s="23">
        <v>385</v>
      </c>
      <c r="N390" s="23">
        <v>391</v>
      </c>
      <c r="O390" s="23">
        <v>401</v>
      </c>
      <c r="P390" s="23">
        <v>398</v>
      </c>
      <c r="Q390" s="23">
        <v>366</v>
      </c>
      <c r="R390" s="23">
        <v>403</v>
      </c>
      <c r="S390" s="23">
        <v>434</v>
      </c>
      <c r="T390" s="23">
        <v>467</v>
      </c>
      <c r="U390" s="23">
        <v>544</v>
      </c>
      <c r="V390" s="23">
        <v>569</v>
      </c>
      <c r="W390" s="23">
        <v>646</v>
      </c>
      <c r="X390" s="23">
        <v>691</v>
      </c>
      <c r="Y390" s="23">
        <v>689</v>
      </c>
      <c r="Z390" s="23">
        <v>682</v>
      </c>
      <c r="AA390" s="23">
        <v>645</v>
      </c>
      <c r="AB390" s="23">
        <v>641</v>
      </c>
      <c r="AC390" s="23">
        <v>625</v>
      </c>
      <c r="AD390" s="23">
        <v>607</v>
      </c>
      <c r="AE390" s="24">
        <v>596</v>
      </c>
      <c r="AF390" s="24">
        <v>676</v>
      </c>
    </row>
    <row r="391" spans="1:32" s="2" customFormat="1" ht="14.45" customHeight="1" x14ac:dyDescent="0.3">
      <c r="A391" s="25"/>
      <c r="B391" s="26" t="s">
        <v>2</v>
      </c>
      <c r="C391" s="27">
        <v>42</v>
      </c>
      <c r="D391" s="27">
        <v>39</v>
      </c>
      <c r="E391" s="27">
        <v>49</v>
      </c>
      <c r="F391" s="27">
        <v>55</v>
      </c>
      <c r="G391" s="27">
        <v>78</v>
      </c>
      <c r="H391" s="27">
        <v>89</v>
      </c>
      <c r="I391" s="27">
        <v>95</v>
      </c>
      <c r="J391" s="27">
        <v>123</v>
      </c>
      <c r="K391" s="27">
        <v>135</v>
      </c>
      <c r="L391" s="27">
        <v>165</v>
      </c>
      <c r="M391" s="27">
        <v>165</v>
      </c>
      <c r="N391" s="27">
        <v>184</v>
      </c>
      <c r="O391" s="27">
        <v>197</v>
      </c>
      <c r="P391" s="27">
        <v>209</v>
      </c>
      <c r="Q391" s="27">
        <v>205</v>
      </c>
      <c r="R391" s="27">
        <v>211</v>
      </c>
      <c r="S391" s="27">
        <v>206</v>
      </c>
      <c r="T391" s="27">
        <v>207</v>
      </c>
      <c r="U391" s="27">
        <v>228</v>
      </c>
      <c r="V391" s="27">
        <v>251</v>
      </c>
      <c r="W391" s="27">
        <v>267</v>
      </c>
      <c r="X391" s="27">
        <v>295</v>
      </c>
      <c r="Y391" s="27">
        <v>326</v>
      </c>
      <c r="Z391" s="27">
        <v>323</v>
      </c>
      <c r="AA391" s="27">
        <v>331</v>
      </c>
      <c r="AB391" s="27">
        <v>352</v>
      </c>
      <c r="AC391" s="27">
        <v>361</v>
      </c>
      <c r="AD391" s="27">
        <v>369</v>
      </c>
      <c r="AE391" s="28">
        <v>354</v>
      </c>
      <c r="AF391" s="28">
        <v>401</v>
      </c>
    </row>
    <row r="392" spans="1:32" s="2" customFormat="1" ht="14.45" customHeight="1" x14ac:dyDescent="0.3">
      <c r="A392" s="21"/>
      <c r="B392" s="22" t="s">
        <v>3</v>
      </c>
      <c r="C392" s="23">
        <v>0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2</v>
      </c>
      <c r="AA392" s="23">
        <v>0</v>
      </c>
      <c r="AB392" s="23">
        <v>0</v>
      </c>
      <c r="AC392" s="23">
        <v>0</v>
      </c>
      <c r="AD392" s="23">
        <v>0</v>
      </c>
      <c r="AE392" s="24">
        <v>0</v>
      </c>
      <c r="AF392" s="24">
        <v>0</v>
      </c>
    </row>
    <row r="393" spans="1:32" s="2" customFormat="1" ht="14.45" customHeight="1" x14ac:dyDescent="0.3">
      <c r="A393" s="25"/>
      <c r="B393" s="26" t="s">
        <v>4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8">
        <v>0</v>
      </c>
      <c r="AF393" s="28">
        <v>0</v>
      </c>
    </row>
    <row r="394" spans="1:32" s="2" customFormat="1" ht="14.45" customHeight="1" x14ac:dyDescent="0.3">
      <c r="A394" s="21" t="s">
        <v>58</v>
      </c>
      <c r="B394" s="22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23"/>
      <c r="AD394" s="23"/>
      <c r="AE394" s="24"/>
      <c r="AF394" s="24"/>
    </row>
    <row r="395" spans="1:32" s="2" customFormat="1" ht="14.45" customHeight="1" x14ac:dyDescent="0.3">
      <c r="A395" s="25"/>
      <c r="B395" s="26" t="s">
        <v>0</v>
      </c>
      <c r="C395" s="27">
        <v>26</v>
      </c>
      <c r="D395" s="27">
        <v>28</v>
      </c>
      <c r="E395" s="27">
        <v>29</v>
      </c>
      <c r="F395" s="27">
        <v>24</v>
      </c>
      <c r="G395" s="27">
        <v>22</v>
      </c>
      <c r="H395" s="27">
        <v>31</v>
      </c>
      <c r="I395" s="27">
        <v>36</v>
      </c>
      <c r="J395" s="27">
        <v>39</v>
      </c>
      <c r="K395" s="27">
        <v>43</v>
      </c>
      <c r="L395" s="27">
        <v>47</v>
      </c>
      <c r="M395" s="27">
        <v>57</v>
      </c>
      <c r="N395" s="27">
        <v>56</v>
      </c>
      <c r="O395" s="27">
        <v>62</v>
      </c>
      <c r="P395" s="27">
        <v>58</v>
      </c>
      <c r="Q395" s="27">
        <v>55</v>
      </c>
      <c r="R395" s="27">
        <v>64</v>
      </c>
      <c r="S395" s="27">
        <v>67</v>
      </c>
      <c r="T395" s="27">
        <v>75</v>
      </c>
      <c r="U395" s="27">
        <v>81</v>
      </c>
      <c r="V395" s="27">
        <v>84</v>
      </c>
      <c r="W395" s="27">
        <v>101</v>
      </c>
      <c r="X395" s="27">
        <v>108</v>
      </c>
      <c r="Y395" s="27">
        <v>119</v>
      </c>
      <c r="Z395" s="27">
        <v>123</v>
      </c>
      <c r="AA395" s="27">
        <v>122</v>
      </c>
      <c r="AB395" s="27">
        <v>132</v>
      </c>
      <c r="AC395" s="27">
        <v>137</v>
      </c>
      <c r="AD395" s="27">
        <v>141</v>
      </c>
      <c r="AE395" s="28">
        <v>148</v>
      </c>
      <c r="AF395" s="28">
        <v>164</v>
      </c>
    </row>
    <row r="396" spans="1:32" s="2" customFormat="1" ht="14.45" customHeight="1" x14ac:dyDescent="0.3">
      <c r="A396" s="21"/>
      <c r="B396" s="22" t="s">
        <v>1</v>
      </c>
      <c r="C396" s="23">
        <v>37</v>
      </c>
      <c r="D396" s="23">
        <v>37</v>
      </c>
      <c r="E396" s="23">
        <v>44</v>
      </c>
      <c r="F396" s="23">
        <v>44</v>
      </c>
      <c r="G396" s="23">
        <v>57</v>
      </c>
      <c r="H396" s="23">
        <v>67</v>
      </c>
      <c r="I396" s="23">
        <v>70</v>
      </c>
      <c r="J396" s="23">
        <v>84</v>
      </c>
      <c r="K396" s="23">
        <v>89</v>
      </c>
      <c r="L396" s="23">
        <v>95</v>
      </c>
      <c r="M396" s="23">
        <v>101</v>
      </c>
      <c r="N396" s="23">
        <v>113</v>
      </c>
      <c r="O396" s="23">
        <v>116</v>
      </c>
      <c r="P396" s="23">
        <v>118</v>
      </c>
      <c r="Q396" s="23">
        <v>110</v>
      </c>
      <c r="R396" s="23">
        <v>133</v>
      </c>
      <c r="S396" s="23">
        <v>143</v>
      </c>
      <c r="T396" s="23">
        <v>150</v>
      </c>
      <c r="U396" s="23">
        <v>159</v>
      </c>
      <c r="V396" s="23">
        <v>177</v>
      </c>
      <c r="W396" s="23">
        <v>204</v>
      </c>
      <c r="X396" s="23">
        <v>216</v>
      </c>
      <c r="Y396" s="23">
        <v>209</v>
      </c>
      <c r="Z396" s="23">
        <v>217</v>
      </c>
      <c r="AA396" s="23">
        <v>190</v>
      </c>
      <c r="AB396" s="23">
        <v>182</v>
      </c>
      <c r="AC396" s="23">
        <v>168</v>
      </c>
      <c r="AD396" s="23">
        <v>172</v>
      </c>
      <c r="AE396" s="24">
        <v>171</v>
      </c>
      <c r="AF396" s="24">
        <v>211</v>
      </c>
    </row>
    <row r="397" spans="1:32" s="2" customFormat="1" ht="14.45" customHeight="1" x14ac:dyDescent="0.3">
      <c r="A397" s="25"/>
      <c r="B397" s="26" t="s">
        <v>2</v>
      </c>
      <c r="C397" s="27">
        <v>21</v>
      </c>
      <c r="D397" s="27">
        <v>19</v>
      </c>
      <c r="E397" s="27">
        <v>23</v>
      </c>
      <c r="F397" s="27">
        <v>20</v>
      </c>
      <c r="G397" s="27">
        <v>28</v>
      </c>
      <c r="H397" s="27">
        <v>31</v>
      </c>
      <c r="I397" s="27">
        <v>39</v>
      </c>
      <c r="J397" s="27">
        <v>43</v>
      </c>
      <c r="K397" s="27">
        <v>50</v>
      </c>
      <c r="L397" s="27">
        <v>51</v>
      </c>
      <c r="M397" s="27">
        <v>56</v>
      </c>
      <c r="N397" s="27">
        <v>60</v>
      </c>
      <c r="O397" s="27">
        <v>69</v>
      </c>
      <c r="P397" s="27">
        <v>72</v>
      </c>
      <c r="Q397" s="27">
        <v>72</v>
      </c>
      <c r="R397" s="27">
        <v>72</v>
      </c>
      <c r="S397" s="27">
        <v>78</v>
      </c>
      <c r="T397" s="27">
        <v>83</v>
      </c>
      <c r="U397" s="27">
        <v>88</v>
      </c>
      <c r="V397" s="27">
        <v>90</v>
      </c>
      <c r="W397" s="27">
        <v>105</v>
      </c>
      <c r="X397" s="27">
        <v>119</v>
      </c>
      <c r="Y397" s="27">
        <v>134</v>
      </c>
      <c r="Z397" s="27">
        <v>138</v>
      </c>
      <c r="AA397" s="27">
        <v>139</v>
      </c>
      <c r="AB397" s="27">
        <v>149</v>
      </c>
      <c r="AC397" s="27">
        <v>146</v>
      </c>
      <c r="AD397" s="27">
        <v>148</v>
      </c>
      <c r="AE397" s="28">
        <v>148</v>
      </c>
      <c r="AF397" s="28">
        <v>160</v>
      </c>
    </row>
    <row r="398" spans="1:32" s="2" customFormat="1" ht="14.45" customHeight="1" x14ac:dyDescent="0.3">
      <c r="A398" s="21"/>
      <c r="B398" s="22" t="s">
        <v>3</v>
      </c>
      <c r="C398" s="23">
        <v>0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3">
        <v>0</v>
      </c>
      <c r="AC398" s="23">
        <v>0</v>
      </c>
      <c r="AD398" s="23">
        <v>0</v>
      </c>
      <c r="AE398" s="24">
        <v>0</v>
      </c>
      <c r="AF398" s="24">
        <v>1</v>
      </c>
    </row>
    <row r="399" spans="1:32" s="2" customFormat="1" ht="14.45" customHeight="1" x14ac:dyDescent="0.3">
      <c r="A399" s="25"/>
      <c r="B399" s="26" t="s">
        <v>4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8">
        <v>0</v>
      </c>
      <c r="AF399" s="28">
        <v>0</v>
      </c>
    </row>
    <row r="400" spans="1:32" s="2" customFormat="1" ht="14.45" customHeight="1" x14ac:dyDescent="0.3">
      <c r="A400" s="21" t="s">
        <v>59</v>
      </c>
      <c r="B400" s="22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23"/>
      <c r="AD400" s="23"/>
      <c r="AE400" s="24"/>
      <c r="AF400" s="24"/>
    </row>
    <row r="401" spans="1:32" s="2" customFormat="1" ht="14.45" customHeight="1" x14ac:dyDescent="0.3">
      <c r="A401" s="25"/>
      <c r="B401" s="26" t="s">
        <v>0</v>
      </c>
      <c r="C401" s="27">
        <v>54</v>
      </c>
      <c r="D401" s="27">
        <v>48</v>
      </c>
      <c r="E401" s="27">
        <v>63</v>
      </c>
      <c r="F401" s="27">
        <v>65</v>
      </c>
      <c r="G401" s="27">
        <v>87</v>
      </c>
      <c r="H401" s="27">
        <v>104</v>
      </c>
      <c r="I401" s="27">
        <v>113</v>
      </c>
      <c r="J401" s="27">
        <v>121</v>
      </c>
      <c r="K401" s="27">
        <v>125</v>
      </c>
      <c r="L401" s="27">
        <v>145</v>
      </c>
      <c r="M401" s="27">
        <v>141</v>
      </c>
      <c r="N401" s="27">
        <v>150</v>
      </c>
      <c r="O401" s="27">
        <v>146</v>
      </c>
      <c r="P401" s="27">
        <v>142</v>
      </c>
      <c r="Q401" s="27">
        <v>139</v>
      </c>
      <c r="R401" s="27">
        <v>135</v>
      </c>
      <c r="S401" s="27">
        <v>166</v>
      </c>
      <c r="T401" s="27">
        <v>173</v>
      </c>
      <c r="U401" s="27">
        <v>195</v>
      </c>
      <c r="V401" s="27">
        <v>210</v>
      </c>
      <c r="W401" s="27">
        <v>222</v>
      </c>
      <c r="X401" s="27">
        <v>244</v>
      </c>
      <c r="Y401" s="27">
        <v>260</v>
      </c>
      <c r="Z401" s="27">
        <v>267</v>
      </c>
      <c r="AA401" s="27">
        <v>270</v>
      </c>
      <c r="AB401" s="27">
        <v>272</v>
      </c>
      <c r="AC401" s="27">
        <v>290</v>
      </c>
      <c r="AD401" s="27">
        <v>294</v>
      </c>
      <c r="AE401" s="28">
        <v>329</v>
      </c>
      <c r="AF401" s="28">
        <v>346</v>
      </c>
    </row>
    <row r="402" spans="1:32" s="2" customFormat="1" ht="14.45" customHeight="1" x14ac:dyDescent="0.3">
      <c r="A402" s="21"/>
      <c r="B402" s="22" t="s">
        <v>1</v>
      </c>
      <c r="C402" s="23">
        <v>98</v>
      </c>
      <c r="D402" s="23">
        <v>97</v>
      </c>
      <c r="E402" s="23">
        <v>103</v>
      </c>
      <c r="F402" s="23">
        <v>101</v>
      </c>
      <c r="G402" s="23">
        <v>128</v>
      </c>
      <c r="H402" s="23">
        <v>165</v>
      </c>
      <c r="I402" s="23">
        <v>209</v>
      </c>
      <c r="J402" s="23">
        <v>226</v>
      </c>
      <c r="K402" s="23">
        <v>241</v>
      </c>
      <c r="L402" s="23">
        <v>276</v>
      </c>
      <c r="M402" s="23">
        <v>281</v>
      </c>
      <c r="N402" s="23">
        <v>296</v>
      </c>
      <c r="O402" s="23">
        <v>291</v>
      </c>
      <c r="P402" s="23">
        <v>290</v>
      </c>
      <c r="Q402" s="23">
        <v>271</v>
      </c>
      <c r="R402" s="23">
        <v>307</v>
      </c>
      <c r="S402" s="23">
        <v>311</v>
      </c>
      <c r="T402" s="23">
        <v>309</v>
      </c>
      <c r="U402" s="23">
        <v>353</v>
      </c>
      <c r="V402" s="23">
        <v>400</v>
      </c>
      <c r="W402" s="23">
        <v>444</v>
      </c>
      <c r="X402" s="23">
        <v>477</v>
      </c>
      <c r="Y402" s="23">
        <v>490</v>
      </c>
      <c r="Z402" s="23">
        <v>482</v>
      </c>
      <c r="AA402" s="23">
        <v>445</v>
      </c>
      <c r="AB402" s="23">
        <v>436</v>
      </c>
      <c r="AC402" s="23">
        <v>425</v>
      </c>
      <c r="AD402" s="23">
        <v>409</v>
      </c>
      <c r="AE402" s="24">
        <v>401</v>
      </c>
      <c r="AF402" s="24">
        <v>455</v>
      </c>
    </row>
    <row r="403" spans="1:32" s="2" customFormat="1" ht="14.45" customHeight="1" x14ac:dyDescent="0.3">
      <c r="A403" s="51"/>
      <c r="B403" s="26" t="s">
        <v>2</v>
      </c>
      <c r="C403" s="27">
        <v>57</v>
      </c>
      <c r="D403" s="27">
        <v>50</v>
      </c>
      <c r="E403" s="27">
        <v>49</v>
      </c>
      <c r="F403" s="27">
        <v>58</v>
      </c>
      <c r="G403" s="27">
        <v>72</v>
      </c>
      <c r="H403" s="27">
        <v>91</v>
      </c>
      <c r="I403" s="27">
        <v>97</v>
      </c>
      <c r="J403" s="27">
        <v>108</v>
      </c>
      <c r="K403" s="27">
        <v>121</v>
      </c>
      <c r="L403" s="27">
        <v>128</v>
      </c>
      <c r="M403" s="27">
        <v>137</v>
      </c>
      <c r="N403" s="27">
        <v>137</v>
      </c>
      <c r="O403" s="27">
        <v>158</v>
      </c>
      <c r="P403" s="27">
        <v>169</v>
      </c>
      <c r="Q403" s="27">
        <v>165</v>
      </c>
      <c r="R403" s="27">
        <v>171</v>
      </c>
      <c r="S403" s="27">
        <v>176</v>
      </c>
      <c r="T403" s="27">
        <v>189</v>
      </c>
      <c r="U403" s="27">
        <v>200</v>
      </c>
      <c r="V403" s="27">
        <v>209</v>
      </c>
      <c r="W403" s="27">
        <v>221</v>
      </c>
      <c r="X403" s="27">
        <v>239</v>
      </c>
      <c r="Y403" s="27">
        <v>269</v>
      </c>
      <c r="Z403" s="27">
        <v>274</v>
      </c>
      <c r="AA403" s="27">
        <v>293</v>
      </c>
      <c r="AB403" s="27">
        <v>318</v>
      </c>
      <c r="AC403" s="27">
        <v>347</v>
      </c>
      <c r="AD403" s="27">
        <v>357</v>
      </c>
      <c r="AE403" s="28">
        <v>347</v>
      </c>
      <c r="AF403" s="28">
        <v>397</v>
      </c>
    </row>
    <row r="404" spans="1:32" s="2" customFormat="1" ht="14.45" customHeight="1" x14ac:dyDescent="0.3">
      <c r="A404" s="21"/>
      <c r="B404" s="22" t="s">
        <v>3</v>
      </c>
      <c r="C404" s="23">
        <v>0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1</v>
      </c>
      <c r="X404" s="23">
        <v>0</v>
      </c>
      <c r="Y404" s="23">
        <v>0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4">
        <v>0</v>
      </c>
      <c r="AF404" s="24">
        <v>1</v>
      </c>
    </row>
    <row r="405" spans="1:32" s="2" customFormat="1" ht="14.45" customHeight="1" x14ac:dyDescent="0.3">
      <c r="A405" s="25"/>
      <c r="B405" s="26" t="s">
        <v>4</v>
      </c>
      <c r="C405" s="27">
        <v>0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8">
        <v>0</v>
      </c>
      <c r="AF405" s="28">
        <v>0</v>
      </c>
    </row>
    <row r="406" spans="1:32" s="2" customFormat="1" ht="14.45" customHeight="1" x14ac:dyDescent="0.3">
      <c r="A406" s="21" t="s">
        <v>60</v>
      </c>
      <c r="B406" s="22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23"/>
      <c r="AD406" s="23"/>
      <c r="AE406" s="24"/>
      <c r="AF406" s="24"/>
    </row>
    <row r="407" spans="1:32" s="2" customFormat="1" ht="14.45" customHeight="1" x14ac:dyDescent="0.3">
      <c r="A407" s="25"/>
      <c r="B407" s="26" t="s">
        <v>0</v>
      </c>
      <c r="C407" s="27">
        <v>11</v>
      </c>
      <c r="D407" s="27">
        <v>12</v>
      </c>
      <c r="E407" s="27">
        <v>12</v>
      </c>
      <c r="F407" s="27">
        <v>12</v>
      </c>
      <c r="G407" s="27">
        <v>11</v>
      </c>
      <c r="H407" s="27">
        <v>9</v>
      </c>
      <c r="I407" s="27">
        <v>13</v>
      </c>
      <c r="J407" s="27">
        <v>20</v>
      </c>
      <c r="K407" s="27">
        <v>17</v>
      </c>
      <c r="L407" s="27">
        <v>18</v>
      </c>
      <c r="M407" s="27">
        <v>17</v>
      </c>
      <c r="N407" s="27">
        <v>15</v>
      </c>
      <c r="O407" s="27">
        <v>15</v>
      </c>
      <c r="P407" s="27">
        <v>15</v>
      </c>
      <c r="Q407" s="27">
        <v>14</v>
      </c>
      <c r="R407" s="27">
        <v>12</v>
      </c>
      <c r="S407" s="27">
        <v>15</v>
      </c>
      <c r="T407" s="27">
        <v>18</v>
      </c>
      <c r="U407" s="27">
        <v>17</v>
      </c>
      <c r="V407" s="27">
        <v>21</v>
      </c>
      <c r="W407" s="27">
        <v>27</v>
      </c>
      <c r="X407" s="27">
        <v>29</v>
      </c>
      <c r="Y407" s="27">
        <v>26</v>
      </c>
      <c r="Z407" s="27">
        <v>27</v>
      </c>
      <c r="AA407" s="27">
        <v>27</v>
      </c>
      <c r="AB407" s="27">
        <v>29</v>
      </c>
      <c r="AC407" s="27">
        <v>34</v>
      </c>
      <c r="AD407" s="27">
        <v>39</v>
      </c>
      <c r="AE407" s="28">
        <v>46</v>
      </c>
      <c r="AF407" s="28">
        <v>49</v>
      </c>
    </row>
    <row r="408" spans="1:32" s="2" customFormat="1" ht="14.45" customHeight="1" x14ac:dyDescent="0.3">
      <c r="A408" s="21"/>
      <c r="B408" s="22" t="s">
        <v>1</v>
      </c>
      <c r="C408" s="23">
        <v>20</v>
      </c>
      <c r="D408" s="23">
        <v>16</v>
      </c>
      <c r="E408" s="23">
        <v>15</v>
      </c>
      <c r="F408" s="23">
        <v>16</v>
      </c>
      <c r="G408" s="23">
        <v>18</v>
      </c>
      <c r="H408" s="23">
        <v>31</v>
      </c>
      <c r="I408" s="23">
        <v>34</v>
      </c>
      <c r="J408" s="23">
        <v>39</v>
      </c>
      <c r="K408" s="23">
        <v>46</v>
      </c>
      <c r="L408" s="23">
        <v>50</v>
      </c>
      <c r="M408" s="23">
        <v>52</v>
      </c>
      <c r="N408" s="23">
        <v>54</v>
      </c>
      <c r="O408" s="23">
        <v>52</v>
      </c>
      <c r="P408" s="23">
        <v>46</v>
      </c>
      <c r="Q408" s="23">
        <v>43</v>
      </c>
      <c r="R408" s="23">
        <v>46</v>
      </c>
      <c r="S408" s="23">
        <v>51</v>
      </c>
      <c r="T408" s="23">
        <v>56</v>
      </c>
      <c r="U408" s="23">
        <v>63</v>
      </c>
      <c r="V408" s="23">
        <v>74</v>
      </c>
      <c r="W408" s="23">
        <v>91</v>
      </c>
      <c r="X408" s="23">
        <v>92</v>
      </c>
      <c r="Y408" s="23">
        <v>89</v>
      </c>
      <c r="Z408" s="23">
        <v>90</v>
      </c>
      <c r="AA408" s="23">
        <v>85</v>
      </c>
      <c r="AB408" s="23">
        <v>92</v>
      </c>
      <c r="AC408" s="23">
        <v>93</v>
      </c>
      <c r="AD408" s="23">
        <v>94</v>
      </c>
      <c r="AE408" s="24">
        <v>92</v>
      </c>
      <c r="AF408" s="24">
        <v>107</v>
      </c>
    </row>
    <row r="409" spans="1:32" s="2" customFormat="1" ht="14.45" customHeight="1" x14ac:dyDescent="0.3">
      <c r="A409" s="25"/>
      <c r="B409" s="26" t="s">
        <v>2</v>
      </c>
      <c r="C409" s="27">
        <v>7</v>
      </c>
      <c r="D409" s="27">
        <v>8</v>
      </c>
      <c r="E409" s="27">
        <v>8</v>
      </c>
      <c r="F409" s="27">
        <v>9</v>
      </c>
      <c r="G409" s="27">
        <v>12</v>
      </c>
      <c r="H409" s="27">
        <v>14</v>
      </c>
      <c r="I409" s="27">
        <v>17</v>
      </c>
      <c r="J409" s="27">
        <v>25</v>
      </c>
      <c r="K409" s="27">
        <v>27</v>
      </c>
      <c r="L409" s="27">
        <v>26</v>
      </c>
      <c r="M409" s="27">
        <v>28</v>
      </c>
      <c r="N409" s="27">
        <v>28</v>
      </c>
      <c r="O409" s="27">
        <v>33</v>
      </c>
      <c r="P409" s="27">
        <v>33</v>
      </c>
      <c r="Q409" s="27">
        <v>32</v>
      </c>
      <c r="R409" s="27">
        <v>33</v>
      </c>
      <c r="S409" s="27">
        <v>32</v>
      </c>
      <c r="T409" s="27">
        <v>34</v>
      </c>
      <c r="U409" s="27">
        <v>33</v>
      </c>
      <c r="V409" s="27">
        <v>30</v>
      </c>
      <c r="W409" s="27">
        <v>28</v>
      </c>
      <c r="X409" s="27">
        <v>32</v>
      </c>
      <c r="Y409" s="27">
        <v>28</v>
      </c>
      <c r="Z409" s="27">
        <v>31</v>
      </c>
      <c r="AA409" s="27">
        <v>34</v>
      </c>
      <c r="AB409" s="27">
        <v>39</v>
      </c>
      <c r="AC409" s="27">
        <v>47</v>
      </c>
      <c r="AD409" s="27">
        <v>46</v>
      </c>
      <c r="AE409" s="28">
        <v>48</v>
      </c>
      <c r="AF409" s="28">
        <v>63</v>
      </c>
    </row>
    <row r="410" spans="1:32" s="2" customFormat="1" ht="14.45" customHeight="1" x14ac:dyDescent="0.3">
      <c r="A410" s="21"/>
      <c r="B410" s="22" t="s">
        <v>3</v>
      </c>
      <c r="C410" s="23">
        <v>0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4">
        <v>0</v>
      </c>
      <c r="AF410" s="24">
        <v>1</v>
      </c>
    </row>
    <row r="411" spans="1:32" s="2" customFormat="1" ht="14.45" customHeight="1" x14ac:dyDescent="0.3">
      <c r="A411" s="25"/>
      <c r="B411" s="26" t="s">
        <v>4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8">
        <v>0</v>
      </c>
      <c r="AF411" s="28">
        <v>0</v>
      </c>
    </row>
    <row r="412" spans="1:32" s="2" customFormat="1" ht="14.45" customHeight="1" x14ac:dyDescent="0.3">
      <c r="A412" s="21" t="s">
        <v>61</v>
      </c>
      <c r="B412" s="22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23"/>
      <c r="AD412" s="23"/>
      <c r="AE412" s="24"/>
      <c r="AF412" s="24"/>
    </row>
    <row r="413" spans="1:32" s="2" customFormat="1" ht="14.45" customHeight="1" x14ac:dyDescent="0.3">
      <c r="A413" s="25"/>
      <c r="B413" s="26" t="s">
        <v>0</v>
      </c>
      <c r="C413" s="27">
        <v>47</v>
      </c>
      <c r="D413" s="27">
        <v>46</v>
      </c>
      <c r="E413" s="27">
        <v>51</v>
      </c>
      <c r="F413" s="27">
        <v>64</v>
      </c>
      <c r="G413" s="27">
        <v>71</v>
      </c>
      <c r="H413" s="27">
        <v>85</v>
      </c>
      <c r="I413" s="27">
        <v>99</v>
      </c>
      <c r="J413" s="27">
        <v>121</v>
      </c>
      <c r="K413" s="27">
        <v>135</v>
      </c>
      <c r="L413" s="27">
        <v>141</v>
      </c>
      <c r="M413" s="27">
        <v>132</v>
      </c>
      <c r="N413" s="27">
        <v>138</v>
      </c>
      <c r="O413" s="27">
        <v>124</v>
      </c>
      <c r="P413" s="27">
        <v>126</v>
      </c>
      <c r="Q413" s="27">
        <v>119</v>
      </c>
      <c r="R413" s="27">
        <v>125</v>
      </c>
      <c r="S413" s="27">
        <v>154</v>
      </c>
      <c r="T413" s="27">
        <v>157</v>
      </c>
      <c r="U413" s="27">
        <v>162</v>
      </c>
      <c r="V413" s="27">
        <v>174</v>
      </c>
      <c r="W413" s="27">
        <v>191</v>
      </c>
      <c r="X413" s="27">
        <v>201</v>
      </c>
      <c r="Y413" s="27">
        <v>213</v>
      </c>
      <c r="Z413" s="27">
        <v>240</v>
      </c>
      <c r="AA413" s="27">
        <v>271</v>
      </c>
      <c r="AB413" s="27">
        <v>299</v>
      </c>
      <c r="AC413" s="27">
        <v>352</v>
      </c>
      <c r="AD413" s="27">
        <v>450</v>
      </c>
      <c r="AE413" s="28">
        <v>534</v>
      </c>
      <c r="AF413" s="28">
        <v>627</v>
      </c>
    </row>
    <row r="414" spans="1:32" s="2" customFormat="1" ht="14.45" customHeight="1" x14ac:dyDescent="0.3">
      <c r="A414" s="21"/>
      <c r="B414" s="22" t="s">
        <v>1</v>
      </c>
      <c r="C414" s="23">
        <v>84</v>
      </c>
      <c r="D414" s="23">
        <v>79</v>
      </c>
      <c r="E414" s="23">
        <v>80</v>
      </c>
      <c r="F414" s="23">
        <v>83</v>
      </c>
      <c r="G414" s="23">
        <v>127</v>
      </c>
      <c r="H414" s="23">
        <v>152</v>
      </c>
      <c r="I414" s="23">
        <v>185</v>
      </c>
      <c r="J414" s="23">
        <v>223</v>
      </c>
      <c r="K414" s="23">
        <v>235</v>
      </c>
      <c r="L414" s="23">
        <v>233</v>
      </c>
      <c r="M414" s="23">
        <v>230</v>
      </c>
      <c r="N414" s="23">
        <v>235</v>
      </c>
      <c r="O414" s="23">
        <v>262</v>
      </c>
      <c r="P414" s="23">
        <v>244</v>
      </c>
      <c r="Q414" s="23">
        <v>227</v>
      </c>
      <c r="R414" s="23">
        <v>249</v>
      </c>
      <c r="S414" s="23">
        <v>251</v>
      </c>
      <c r="T414" s="23">
        <v>335</v>
      </c>
      <c r="U414" s="23">
        <v>352</v>
      </c>
      <c r="V414" s="23">
        <v>348</v>
      </c>
      <c r="W414" s="23">
        <v>354</v>
      </c>
      <c r="X414" s="23">
        <v>383</v>
      </c>
      <c r="Y414" s="23">
        <v>380</v>
      </c>
      <c r="Z414" s="23">
        <v>418</v>
      </c>
      <c r="AA414" s="23">
        <v>369</v>
      </c>
      <c r="AB414" s="23">
        <v>386</v>
      </c>
      <c r="AC414" s="23">
        <v>433</v>
      </c>
      <c r="AD414" s="23">
        <v>491</v>
      </c>
      <c r="AE414" s="24">
        <v>543</v>
      </c>
      <c r="AF414" s="24">
        <v>629</v>
      </c>
    </row>
    <row r="415" spans="1:32" s="2" customFormat="1" ht="14.45" customHeight="1" x14ac:dyDescent="0.3">
      <c r="A415" s="25"/>
      <c r="B415" s="26" t="s">
        <v>2</v>
      </c>
      <c r="C415" s="27">
        <v>59</v>
      </c>
      <c r="D415" s="27">
        <v>53</v>
      </c>
      <c r="E415" s="27">
        <v>57</v>
      </c>
      <c r="F415" s="27">
        <v>61</v>
      </c>
      <c r="G415" s="27">
        <v>77</v>
      </c>
      <c r="H415" s="27">
        <v>87</v>
      </c>
      <c r="I415" s="27">
        <v>90</v>
      </c>
      <c r="J415" s="27">
        <v>110</v>
      </c>
      <c r="K415" s="27">
        <v>125</v>
      </c>
      <c r="L415" s="27">
        <v>121</v>
      </c>
      <c r="M415" s="27">
        <v>129</v>
      </c>
      <c r="N415" s="27">
        <v>134</v>
      </c>
      <c r="O415" s="27">
        <v>135</v>
      </c>
      <c r="P415" s="27">
        <v>145</v>
      </c>
      <c r="Q415" s="27">
        <v>127</v>
      </c>
      <c r="R415" s="27">
        <v>139</v>
      </c>
      <c r="S415" s="27">
        <v>139</v>
      </c>
      <c r="T415" s="27">
        <v>142</v>
      </c>
      <c r="U415" s="27">
        <v>138</v>
      </c>
      <c r="V415" s="27">
        <v>132</v>
      </c>
      <c r="W415" s="27">
        <v>142</v>
      </c>
      <c r="X415" s="27">
        <v>163</v>
      </c>
      <c r="Y415" s="27">
        <v>163</v>
      </c>
      <c r="Z415" s="27">
        <v>196</v>
      </c>
      <c r="AA415" s="27">
        <v>206</v>
      </c>
      <c r="AB415" s="27">
        <v>255</v>
      </c>
      <c r="AC415" s="27">
        <v>288</v>
      </c>
      <c r="AD415" s="27">
        <v>347</v>
      </c>
      <c r="AE415" s="28">
        <v>385</v>
      </c>
      <c r="AF415" s="28">
        <v>490</v>
      </c>
    </row>
    <row r="416" spans="1:32" s="2" customFormat="1" ht="14.45" customHeight="1" x14ac:dyDescent="0.3">
      <c r="A416" s="21"/>
      <c r="B416" s="22" t="s">
        <v>3</v>
      </c>
      <c r="C416" s="23">
        <v>0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159</v>
      </c>
      <c r="X416" s="23">
        <v>132</v>
      </c>
      <c r="Y416" s="23">
        <v>109</v>
      </c>
      <c r="Z416" s="23">
        <v>254</v>
      </c>
      <c r="AA416" s="23">
        <v>361</v>
      </c>
      <c r="AB416" s="23">
        <v>355</v>
      </c>
      <c r="AC416" s="23">
        <v>231</v>
      </c>
      <c r="AD416" s="23">
        <v>214</v>
      </c>
      <c r="AE416" s="24">
        <v>212</v>
      </c>
      <c r="AF416" s="24">
        <v>316</v>
      </c>
    </row>
    <row r="417" spans="1:32" s="2" customFormat="1" ht="14.45" customHeight="1" x14ac:dyDescent="0.3">
      <c r="A417" s="25"/>
      <c r="B417" s="26" t="s">
        <v>4</v>
      </c>
      <c r="C417" s="27">
        <v>0</v>
      </c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1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8">
        <v>0</v>
      </c>
      <c r="AF417" s="28">
        <v>0</v>
      </c>
    </row>
    <row r="418" spans="1:32" s="2" customFormat="1" ht="14.45" customHeight="1" x14ac:dyDescent="0.3">
      <c r="A418" s="21" t="s">
        <v>16</v>
      </c>
      <c r="B418" s="22"/>
      <c r="C418" s="23">
        <f>C317+C323+C329+C335+C341+C347+C353+C359+C365+C371+C377+C383+C389+C395+C401+C407+C413</f>
        <v>1930</v>
      </c>
      <c r="D418" s="23">
        <f t="shared" ref="D418:Y422" si="130">D317+D323+D329+D335+D341+D347+D353+D359+D365+D371+D377+D383+D389+D395+D401+D407+D413</f>
        <v>1961</v>
      </c>
      <c r="E418" s="23">
        <f t="shared" si="130"/>
        <v>2087</v>
      </c>
      <c r="F418" s="23">
        <f t="shared" si="130"/>
        <v>1787</v>
      </c>
      <c r="G418" s="23">
        <f t="shared" si="130"/>
        <v>2059</v>
      </c>
      <c r="H418" s="23">
        <f t="shared" si="130"/>
        <v>2421</v>
      </c>
      <c r="I418" s="23">
        <f t="shared" si="130"/>
        <v>2716</v>
      </c>
      <c r="J418" s="23">
        <f t="shared" si="130"/>
        <v>2992</v>
      </c>
      <c r="K418" s="23">
        <f t="shared" si="130"/>
        <v>3200</v>
      </c>
      <c r="L418" s="23">
        <f t="shared" si="130"/>
        <v>3244</v>
      </c>
      <c r="M418" s="23">
        <f t="shared" si="130"/>
        <v>3139</v>
      </c>
      <c r="N418" s="23">
        <f t="shared" si="130"/>
        <v>3190</v>
      </c>
      <c r="O418" s="23">
        <f t="shared" si="130"/>
        <v>3126</v>
      </c>
      <c r="P418" s="23">
        <f t="shared" si="130"/>
        <v>3025</v>
      </c>
      <c r="Q418" s="23">
        <f t="shared" si="130"/>
        <v>2860</v>
      </c>
      <c r="R418" s="23">
        <f t="shared" si="130"/>
        <v>2833</v>
      </c>
      <c r="S418" s="23">
        <f t="shared" si="130"/>
        <v>3072</v>
      </c>
      <c r="T418" s="23">
        <f t="shared" si="130"/>
        <v>3067</v>
      </c>
      <c r="U418" s="23">
        <f t="shared" si="130"/>
        <v>3224</v>
      </c>
      <c r="V418" s="23">
        <f t="shared" si="130"/>
        <v>3235</v>
      </c>
      <c r="W418" s="23">
        <f t="shared" si="130"/>
        <v>3476</v>
      </c>
      <c r="X418" s="23">
        <f t="shared" si="130"/>
        <v>3545</v>
      </c>
      <c r="Y418" s="23">
        <f t="shared" si="130"/>
        <v>3612</v>
      </c>
      <c r="Z418" s="23">
        <f t="shared" ref="Z418" si="131">Z317+Z323+Z329+Z335+Z341+Z347+Z353+Z359+Z365+Z371+Z377+Z383+Z389+Z395+Z401+Z407+Z413</f>
        <v>3729</v>
      </c>
      <c r="AA418" s="23">
        <f t="shared" ref="AA418:AC419" si="132">SUM(AA317+AA323+AA329+AA335+AA341+AA347+AA353+AA359+AA365+AA371+AA377+AA383+AA389+AA395+AA401+AA407+AA413)</f>
        <v>3666</v>
      </c>
      <c r="AB418" s="23">
        <f t="shared" si="132"/>
        <v>3709</v>
      </c>
      <c r="AC418" s="23">
        <f t="shared" si="132"/>
        <v>3764</v>
      </c>
      <c r="AD418" s="23">
        <f t="shared" ref="AD418:AE418" si="133">SUM(AD317+AD323+AD329+AD335+AD341+AD347+AD353+AD359+AD365+AD371+AD377+AD383+AD389+AD395+AD401+AD407+AD413)</f>
        <v>3845</v>
      </c>
      <c r="AE418" s="24">
        <f t="shared" si="133"/>
        <v>4018</v>
      </c>
      <c r="AF418" s="24">
        <f t="shared" ref="AF418" si="134">SUM(AF317+AF323+AF329+AF335+AF341+AF347+AF353+AF359+AF365+AF371+AF377+AF383+AF389+AF395+AF401+AF407+AF413)</f>
        <v>4318</v>
      </c>
    </row>
    <row r="419" spans="1:32" s="2" customFormat="1" ht="14.45" customHeight="1" x14ac:dyDescent="0.3">
      <c r="A419" s="25" t="s">
        <v>17</v>
      </c>
      <c r="B419" s="26"/>
      <c r="C419" s="27">
        <f t="shared" ref="C419:R422" si="135">C318+C324+C330+C336+C342+C348+C354+C360+C366+C372+C378+C384+C390+C396+C402+C408+C414</f>
        <v>3195</v>
      </c>
      <c r="D419" s="27">
        <f t="shared" si="135"/>
        <v>2927</v>
      </c>
      <c r="E419" s="27">
        <f t="shared" si="135"/>
        <v>3098</v>
      </c>
      <c r="F419" s="27">
        <f t="shared" si="135"/>
        <v>2921</v>
      </c>
      <c r="G419" s="27">
        <f t="shared" si="135"/>
        <v>3273</v>
      </c>
      <c r="H419" s="27">
        <f t="shared" si="135"/>
        <v>4128</v>
      </c>
      <c r="I419" s="27">
        <f t="shared" si="135"/>
        <v>4854</v>
      </c>
      <c r="J419" s="27">
        <f t="shared" si="135"/>
        <v>5267</v>
      </c>
      <c r="K419" s="27">
        <f t="shared" si="135"/>
        <v>5244</v>
      </c>
      <c r="L419" s="27">
        <f t="shared" si="135"/>
        <v>5439</v>
      </c>
      <c r="M419" s="27">
        <f t="shared" si="135"/>
        <v>5393</v>
      </c>
      <c r="N419" s="27">
        <f t="shared" si="135"/>
        <v>5496</v>
      </c>
      <c r="O419" s="27">
        <f t="shared" si="135"/>
        <v>5380</v>
      </c>
      <c r="P419" s="27">
        <f t="shared" si="135"/>
        <v>5178</v>
      </c>
      <c r="Q419" s="27">
        <f t="shared" si="135"/>
        <v>4935</v>
      </c>
      <c r="R419" s="27">
        <f t="shared" si="135"/>
        <v>5047</v>
      </c>
      <c r="S419" s="27">
        <f t="shared" si="130"/>
        <v>5054</v>
      </c>
      <c r="T419" s="27">
        <f t="shared" si="130"/>
        <v>5089</v>
      </c>
      <c r="U419" s="27">
        <f t="shared" si="130"/>
        <v>5452</v>
      </c>
      <c r="V419" s="27">
        <f t="shared" si="130"/>
        <v>5670</v>
      </c>
      <c r="W419" s="27">
        <f t="shared" si="130"/>
        <v>5909</v>
      </c>
      <c r="X419" s="27">
        <f t="shared" si="130"/>
        <v>6057</v>
      </c>
      <c r="Y419" s="27">
        <f t="shared" si="130"/>
        <v>5889</v>
      </c>
      <c r="Z419" s="27">
        <f t="shared" ref="Z419" si="136">Z318+Z324+Z330+Z336+Z342+Z348+Z354+Z360+Z366+Z372+Z378+Z384+Z390+Z396+Z402+Z408+Z414</f>
        <v>5628</v>
      </c>
      <c r="AA419" s="52">
        <f t="shared" si="132"/>
        <v>5152</v>
      </c>
      <c r="AB419" s="52">
        <f t="shared" si="132"/>
        <v>4826</v>
      </c>
      <c r="AC419" s="52">
        <f t="shared" si="132"/>
        <v>4598</v>
      </c>
      <c r="AD419" s="52">
        <f t="shared" ref="AD419:AE419" si="137">SUM(AD318+AD324+AD330+AD336+AD342+AD348+AD354+AD360+AD366+AD372+AD378+AD384+AD390+AD396+AD402+AD408+AD414)</f>
        <v>4371</v>
      </c>
      <c r="AE419" s="53">
        <f t="shared" si="137"/>
        <v>4138</v>
      </c>
      <c r="AF419" s="53">
        <f t="shared" ref="AF419" si="138">SUM(AF318+AF324+AF330+AF336+AF342+AF348+AF354+AF360+AF366+AF372+AF378+AF384+AF390+AF396+AF402+AF408+AF414)</f>
        <v>4705</v>
      </c>
    </row>
    <row r="420" spans="1:32" s="2" customFormat="1" ht="14.45" customHeight="1" x14ac:dyDescent="0.3">
      <c r="A420" s="21" t="s">
        <v>18</v>
      </c>
      <c r="B420" s="22"/>
      <c r="C420" s="23">
        <f t="shared" si="135"/>
        <v>1649</v>
      </c>
      <c r="D420" s="23">
        <f t="shared" si="130"/>
        <v>1500</v>
      </c>
      <c r="E420" s="23">
        <f t="shared" si="130"/>
        <v>1602</v>
      </c>
      <c r="F420" s="23">
        <f t="shared" si="130"/>
        <v>1477</v>
      </c>
      <c r="G420" s="23">
        <f t="shared" si="130"/>
        <v>1680</v>
      </c>
      <c r="H420" s="23">
        <f t="shared" si="130"/>
        <v>1903</v>
      </c>
      <c r="I420" s="23">
        <f t="shared" si="130"/>
        <v>2040</v>
      </c>
      <c r="J420" s="23">
        <f t="shared" si="130"/>
        <v>2427</v>
      </c>
      <c r="K420" s="23">
        <f t="shared" si="130"/>
        <v>2760</v>
      </c>
      <c r="L420" s="23">
        <f t="shared" si="130"/>
        <v>2692</v>
      </c>
      <c r="M420" s="23">
        <f t="shared" si="130"/>
        <v>2796</v>
      </c>
      <c r="N420" s="23">
        <f t="shared" si="130"/>
        <v>2910</v>
      </c>
      <c r="O420" s="23">
        <f t="shared" si="130"/>
        <v>2985</v>
      </c>
      <c r="P420" s="23">
        <f t="shared" si="130"/>
        <v>3037</v>
      </c>
      <c r="Q420" s="23">
        <f t="shared" si="130"/>
        <v>3061</v>
      </c>
      <c r="R420" s="23">
        <f t="shared" si="130"/>
        <v>2948</v>
      </c>
      <c r="S420" s="23">
        <f t="shared" si="130"/>
        <v>2859</v>
      </c>
      <c r="T420" s="23">
        <f t="shared" si="130"/>
        <v>2831</v>
      </c>
      <c r="U420" s="23">
        <f t="shared" si="130"/>
        <v>2856</v>
      </c>
      <c r="V420" s="23">
        <f t="shared" si="130"/>
        <v>2838</v>
      </c>
      <c r="W420" s="23">
        <f t="shared" si="130"/>
        <v>3001</v>
      </c>
      <c r="X420" s="23">
        <f t="shared" si="130"/>
        <v>3099</v>
      </c>
      <c r="Y420" s="23">
        <f t="shared" si="130"/>
        <v>3220</v>
      </c>
      <c r="Z420" s="23">
        <f t="shared" ref="Z420" si="139">Z319+Z325+Z331+Z337+Z343+Z349+Z355+Z361+Z367+Z373+Z379+Z385+Z391+Z397+Z403+Z409+Z415</f>
        <v>3123</v>
      </c>
      <c r="AA420" s="23">
        <f t="shared" ref="AA420:AB422" si="140">SUM(AA319+AA325+AA331+AA337+AA343+AA349+AA355+AA361+AA367+AA373+AA379+AA385+AA391+AA397+AA403+AA409+AA415)</f>
        <v>3127</v>
      </c>
      <c r="AB420" s="23">
        <f t="shared" si="140"/>
        <v>3240</v>
      </c>
      <c r="AC420" s="23">
        <f t="shared" ref="AC420:AD420" si="141">SUM(AC319+AC325+AC331+AC337+AC343+AC349+AC355+AC361+AC367+AC373+AC379+AC385+AC391+AC397+AC403+AC409+AC415)</f>
        <v>3328</v>
      </c>
      <c r="AD420" s="23">
        <f t="shared" si="141"/>
        <v>3324</v>
      </c>
      <c r="AE420" s="24">
        <f t="shared" ref="AE420:AF420" si="142">SUM(AE319+AE325+AE331+AE337+AE343+AE349+AE355+AE361+AE367+AE373+AE379+AE385+AE391+AE397+AE403+AE409+AE415)</f>
        <v>3330</v>
      </c>
      <c r="AF420" s="24">
        <f t="shared" si="142"/>
        <v>3611</v>
      </c>
    </row>
    <row r="421" spans="1:32" s="2" customFormat="1" ht="14.45" customHeight="1" x14ac:dyDescent="0.3">
      <c r="A421" s="25" t="s">
        <v>19</v>
      </c>
      <c r="B421" s="26"/>
      <c r="C421" s="27">
        <f t="shared" si="135"/>
        <v>0</v>
      </c>
      <c r="D421" s="27">
        <f t="shared" si="130"/>
        <v>0</v>
      </c>
      <c r="E421" s="27">
        <f t="shared" si="130"/>
        <v>0</v>
      </c>
      <c r="F421" s="27">
        <f t="shared" si="130"/>
        <v>0</v>
      </c>
      <c r="G421" s="27">
        <f t="shared" si="130"/>
        <v>0</v>
      </c>
      <c r="H421" s="27">
        <f t="shared" si="130"/>
        <v>0</v>
      </c>
      <c r="I421" s="27">
        <f t="shared" si="130"/>
        <v>0</v>
      </c>
      <c r="J421" s="27">
        <f t="shared" si="130"/>
        <v>0</v>
      </c>
      <c r="K421" s="27">
        <f t="shared" si="130"/>
        <v>0</v>
      </c>
      <c r="L421" s="27">
        <f t="shared" si="130"/>
        <v>0</v>
      </c>
      <c r="M421" s="27">
        <f t="shared" si="130"/>
        <v>0</v>
      </c>
      <c r="N421" s="27">
        <f t="shared" si="130"/>
        <v>0</v>
      </c>
      <c r="O421" s="27">
        <f t="shared" si="130"/>
        <v>0</v>
      </c>
      <c r="P421" s="27">
        <f t="shared" si="130"/>
        <v>0</v>
      </c>
      <c r="Q421" s="27">
        <f t="shared" si="130"/>
        <v>0</v>
      </c>
      <c r="R421" s="27">
        <f t="shared" si="130"/>
        <v>0</v>
      </c>
      <c r="S421" s="27">
        <f t="shared" si="130"/>
        <v>0</v>
      </c>
      <c r="T421" s="27">
        <f t="shared" si="130"/>
        <v>0</v>
      </c>
      <c r="U421" s="27">
        <f t="shared" si="130"/>
        <v>0</v>
      </c>
      <c r="V421" s="27">
        <f t="shared" si="130"/>
        <v>0</v>
      </c>
      <c r="W421" s="27">
        <f t="shared" si="130"/>
        <v>177</v>
      </c>
      <c r="X421" s="27">
        <f t="shared" si="130"/>
        <v>147</v>
      </c>
      <c r="Y421" s="27">
        <f t="shared" si="130"/>
        <v>120</v>
      </c>
      <c r="Z421" s="27">
        <f t="shared" ref="Z421" si="143">Z320+Z326+Z332+Z338+Z344+Z350+Z356+Z362+Z368+Z374+Z380+Z386+Z392+Z398+Z404+Z410+Z416</f>
        <v>258</v>
      </c>
      <c r="AA421" s="52">
        <f t="shared" ref="AA421:AF421" si="144">SUM(AA320+AA326+AA332+AA338+AA344+AA350+AA356+AA362+AA368+AA374+AA380+AA386+AA392+AA398+AA404+AA410+AA416)</f>
        <v>371</v>
      </c>
      <c r="AB421" s="52">
        <f t="shared" si="144"/>
        <v>355</v>
      </c>
      <c r="AC421" s="52">
        <f t="shared" si="144"/>
        <v>231</v>
      </c>
      <c r="AD421" s="52">
        <f t="shared" si="144"/>
        <v>214</v>
      </c>
      <c r="AE421" s="53">
        <f t="shared" si="144"/>
        <v>212</v>
      </c>
      <c r="AF421" s="53">
        <f t="shared" si="144"/>
        <v>322</v>
      </c>
    </row>
    <row r="422" spans="1:32" s="2" customFormat="1" ht="14.45" customHeight="1" x14ac:dyDescent="0.3">
      <c r="A422" s="21" t="s">
        <v>20</v>
      </c>
      <c r="B422" s="22"/>
      <c r="C422" s="23">
        <f t="shared" si="135"/>
        <v>0</v>
      </c>
      <c r="D422" s="23">
        <f t="shared" si="130"/>
        <v>0</v>
      </c>
      <c r="E422" s="23">
        <f t="shared" si="130"/>
        <v>0</v>
      </c>
      <c r="F422" s="23">
        <f t="shared" si="130"/>
        <v>0</v>
      </c>
      <c r="G422" s="23">
        <f t="shared" si="130"/>
        <v>0</v>
      </c>
      <c r="H422" s="23">
        <f t="shared" si="130"/>
        <v>0</v>
      </c>
      <c r="I422" s="23">
        <f t="shared" si="130"/>
        <v>0</v>
      </c>
      <c r="J422" s="23">
        <f t="shared" si="130"/>
        <v>0</v>
      </c>
      <c r="K422" s="23">
        <f t="shared" si="130"/>
        <v>0</v>
      </c>
      <c r="L422" s="23">
        <f t="shared" si="130"/>
        <v>0</v>
      </c>
      <c r="M422" s="23">
        <f t="shared" si="130"/>
        <v>0</v>
      </c>
      <c r="N422" s="23">
        <f t="shared" si="130"/>
        <v>0</v>
      </c>
      <c r="O422" s="23">
        <f t="shared" si="130"/>
        <v>0</v>
      </c>
      <c r="P422" s="23">
        <f t="shared" si="130"/>
        <v>0</v>
      </c>
      <c r="Q422" s="23">
        <f t="shared" si="130"/>
        <v>13</v>
      </c>
      <c r="R422" s="23">
        <f t="shared" si="130"/>
        <v>0</v>
      </c>
      <c r="S422" s="23">
        <f t="shared" si="130"/>
        <v>0</v>
      </c>
      <c r="T422" s="23">
        <f t="shared" si="130"/>
        <v>0</v>
      </c>
      <c r="U422" s="23">
        <f t="shared" si="130"/>
        <v>0</v>
      </c>
      <c r="V422" s="23">
        <f t="shared" si="130"/>
        <v>0</v>
      </c>
      <c r="W422" s="23">
        <f t="shared" si="130"/>
        <v>0</v>
      </c>
      <c r="X422" s="23">
        <f t="shared" si="130"/>
        <v>0</v>
      </c>
      <c r="Y422" s="23">
        <f t="shared" si="130"/>
        <v>0</v>
      </c>
      <c r="Z422" s="23">
        <f t="shared" ref="Z422" si="145">Z321+Z327+Z333+Z339+Z345+Z351+Z357+Z363+Z369+Z375+Z381+Z387+Z393+Z399+Z405+Z411+Z417</f>
        <v>0</v>
      </c>
      <c r="AA422" s="23">
        <f t="shared" si="140"/>
        <v>0</v>
      </c>
      <c r="AB422" s="23">
        <f t="shared" si="140"/>
        <v>0</v>
      </c>
      <c r="AC422" s="23">
        <f t="shared" ref="AC422:AD422" si="146">SUM(AC321+AC327+AC333+AC339+AC345+AC351+AC357+AC363+AC369+AC375+AC381+AC387+AC393+AC399+AC405+AC411+AC417)</f>
        <v>0</v>
      </c>
      <c r="AD422" s="23">
        <f t="shared" si="146"/>
        <v>0</v>
      </c>
      <c r="AE422" s="24">
        <f t="shared" ref="AE422:AF422" si="147">SUM(AE321+AE327+AE333+AE339+AE345+AE351+AE357+AE363+AE369+AE375+AE381+AE387+AE393+AE399+AE405+AE411+AE417)</f>
        <v>0</v>
      </c>
      <c r="AF422" s="24">
        <f t="shared" si="147"/>
        <v>0</v>
      </c>
    </row>
    <row r="423" spans="1:32" s="3" customFormat="1" ht="14.45" customHeight="1" x14ac:dyDescent="0.3">
      <c r="A423" s="25" t="s">
        <v>21</v>
      </c>
      <c r="B423" s="30"/>
      <c r="C423" s="31">
        <f>SUM(C418:C422)</f>
        <v>6774</v>
      </c>
      <c r="D423" s="31">
        <f t="shared" ref="D423:Z423" si="148">SUM(D418:D422)</f>
        <v>6388</v>
      </c>
      <c r="E423" s="31">
        <f t="shared" si="148"/>
        <v>6787</v>
      </c>
      <c r="F423" s="31">
        <f t="shared" si="148"/>
        <v>6185</v>
      </c>
      <c r="G423" s="31">
        <f t="shared" si="148"/>
        <v>7012</v>
      </c>
      <c r="H423" s="31">
        <f t="shared" si="148"/>
        <v>8452</v>
      </c>
      <c r="I423" s="31">
        <f t="shared" si="148"/>
        <v>9610</v>
      </c>
      <c r="J423" s="31">
        <f t="shared" si="148"/>
        <v>10686</v>
      </c>
      <c r="K423" s="31">
        <f t="shared" si="148"/>
        <v>11204</v>
      </c>
      <c r="L423" s="31">
        <f t="shared" si="148"/>
        <v>11375</v>
      </c>
      <c r="M423" s="31">
        <f t="shared" si="148"/>
        <v>11328</v>
      </c>
      <c r="N423" s="31">
        <f t="shared" si="148"/>
        <v>11596</v>
      </c>
      <c r="O423" s="31">
        <f t="shared" si="148"/>
        <v>11491</v>
      </c>
      <c r="P423" s="31">
        <f t="shared" si="148"/>
        <v>11240</v>
      </c>
      <c r="Q423" s="31">
        <f t="shared" si="148"/>
        <v>10869</v>
      </c>
      <c r="R423" s="31">
        <f t="shared" si="148"/>
        <v>10828</v>
      </c>
      <c r="S423" s="31">
        <f t="shared" si="148"/>
        <v>10985</v>
      </c>
      <c r="T423" s="31">
        <f t="shared" si="148"/>
        <v>10987</v>
      </c>
      <c r="U423" s="31">
        <f t="shared" si="148"/>
        <v>11532</v>
      </c>
      <c r="V423" s="31">
        <f t="shared" si="148"/>
        <v>11743</v>
      </c>
      <c r="W423" s="31">
        <f t="shared" si="148"/>
        <v>12563</v>
      </c>
      <c r="X423" s="31">
        <f t="shared" si="148"/>
        <v>12848</v>
      </c>
      <c r="Y423" s="31">
        <f t="shared" si="148"/>
        <v>12841</v>
      </c>
      <c r="Z423" s="31">
        <f t="shared" si="148"/>
        <v>12738</v>
      </c>
      <c r="AA423" s="31">
        <f t="shared" ref="AA423:AF423" si="149">SUM(AA418:AA422)</f>
        <v>12316</v>
      </c>
      <c r="AB423" s="31">
        <f t="shared" si="149"/>
        <v>12130</v>
      </c>
      <c r="AC423" s="31">
        <f t="shared" si="149"/>
        <v>11921</v>
      </c>
      <c r="AD423" s="31">
        <f t="shared" si="149"/>
        <v>11754</v>
      </c>
      <c r="AE423" s="38">
        <f t="shared" si="149"/>
        <v>11698</v>
      </c>
      <c r="AF423" s="38">
        <f t="shared" si="149"/>
        <v>12956</v>
      </c>
    </row>
    <row r="424" spans="1:32" s="3" customFormat="1" ht="14.45" customHeight="1" x14ac:dyDescent="0.3">
      <c r="A424" s="73" t="s">
        <v>102</v>
      </c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</row>
    <row r="425" spans="1:32" s="1" customFormat="1" ht="14.45" customHeight="1" x14ac:dyDescent="0.1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</row>
    <row r="426" spans="1:32" s="2" customFormat="1" ht="14.45" customHeight="1" x14ac:dyDescent="0.3">
      <c r="A426" s="34" t="s">
        <v>6</v>
      </c>
      <c r="B426" s="35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36"/>
      <c r="AD426" s="36"/>
      <c r="AE426" s="37"/>
      <c r="AF426" s="37"/>
    </row>
    <row r="427" spans="1:32" s="2" customFormat="1" ht="14.45" customHeight="1" x14ac:dyDescent="0.3">
      <c r="A427" s="25"/>
      <c r="B427" s="26" t="s">
        <v>0</v>
      </c>
      <c r="C427" s="27">
        <v>190</v>
      </c>
      <c r="D427" s="27">
        <v>148</v>
      </c>
      <c r="E427" s="27">
        <v>199</v>
      </c>
      <c r="F427" s="27">
        <v>141</v>
      </c>
      <c r="G427" s="27">
        <v>135</v>
      </c>
      <c r="H427" s="27">
        <v>124</v>
      </c>
      <c r="I427" s="27">
        <v>104</v>
      </c>
      <c r="J427" s="27">
        <v>102</v>
      </c>
      <c r="K427" s="27">
        <v>100</v>
      </c>
      <c r="L427" s="27">
        <v>78</v>
      </c>
      <c r="M427" s="27">
        <v>68</v>
      </c>
      <c r="N427" s="27">
        <v>57</v>
      </c>
      <c r="O427" s="27">
        <v>44</v>
      </c>
      <c r="P427" s="27">
        <v>270</v>
      </c>
      <c r="Q427" s="27">
        <v>17</v>
      </c>
      <c r="R427" s="27">
        <v>11</v>
      </c>
      <c r="S427" s="27">
        <v>9</v>
      </c>
      <c r="T427" s="27">
        <v>8</v>
      </c>
      <c r="U427" s="27">
        <v>10</v>
      </c>
      <c r="V427" s="27">
        <v>5</v>
      </c>
      <c r="W427" s="27">
        <v>3</v>
      </c>
      <c r="X427" s="27">
        <v>4</v>
      </c>
      <c r="Y427" s="27">
        <v>1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8">
        <v>0</v>
      </c>
      <c r="AF427" s="28">
        <v>0</v>
      </c>
    </row>
    <row r="428" spans="1:32" s="2" customFormat="1" ht="14.45" customHeight="1" x14ac:dyDescent="0.3">
      <c r="A428" s="34"/>
      <c r="B428" s="35" t="s">
        <v>1</v>
      </c>
      <c r="C428" s="36">
        <v>168</v>
      </c>
      <c r="D428" s="36">
        <v>141</v>
      </c>
      <c r="E428" s="36">
        <v>197</v>
      </c>
      <c r="F428" s="36">
        <v>143</v>
      </c>
      <c r="G428" s="36">
        <v>124</v>
      </c>
      <c r="H428" s="36">
        <v>129</v>
      </c>
      <c r="I428" s="36">
        <v>120</v>
      </c>
      <c r="J428" s="36">
        <v>124</v>
      </c>
      <c r="K428" s="36">
        <v>110</v>
      </c>
      <c r="L428" s="36">
        <v>88</v>
      </c>
      <c r="M428" s="36">
        <v>87</v>
      </c>
      <c r="N428" s="36">
        <v>74</v>
      </c>
      <c r="O428" s="36">
        <v>66</v>
      </c>
      <c r="P428" s="36">
        <v>438</v>
      </c>
      <c r="Q428" s="36">
        <v>25</v>
      </c>
      <c r="R428" s="36">
        <v>21</v>
      </c>
      <c r="S428" s="36">
        <v>16</v>
      </c>
      <c r="T428" s="36">
        <v>11</v>
      </c>
      <c r="U428" s="36">
        <v>7</v>
      </c>
      <c r="V428" s="36">
        <v>8</v>
      </c>
      <c r="W428" s="36">
        <v>6</v>
      </c>
      <c r="X428" s="36">
        <v>7</v>
      </c>
      <c r="Y428" s="36">
        <v>0</v>
      </c>
      <c r="Z428" s="36">
        <v>2</v>
      </c>
      <c r="AA428" s="36">
        <v>0</v>
      </c>
      <c r="AB428" s="36">
        <v>0</v>
      </c>
      <c r="AC428" s="36">
        <v>0</v>
      </c>
      <c r="AD428" s="36">
        <v>0</v>
      </c>
      <c r="AE428" s="37">
        <v>0</v>
      </c>
      <c r="AF428" s="37">
        <v>1</v>
      </c>
    </row>
    <row r="429" spans="1:32" s="2" customFormat="1" ht="14.45" customHeight="1" x14ac:dyDescent="0.3">
      <c r="A429" s="25"/>
      <c r="B429" s="26" t="s">
        <v>2</v>
      </c>
      <c r="C429" s="27">
        <v>155</v>
      </c>
      <c r="D429" s="27">
        <v>108</v>
      </c>
      <c r="E429" s="27">
        <v>195</v>
      </c>
      <c r="F429" s="27">
        <v>125</v>
      </c>
      <c r="G429" s="27">
        <v>109</v>
      </c>
      <c r="H429" s="27">
        <v>107</v>
      </c>
      <c r="I429" s="27">
        <v>97</v>
      </c>
      <c r="J429" s="27">
        <v>101</v>
      </c>
      <c r="K429" s="27">
        <v>88</v>
      </c>
      <c r="L429" s="27">
        <v>79</v>
      </c>
      <c r="M429" s="27">
        <v>68</v>
      </c>
      <c r="N429" s="27">
        <v>54</v>
      </c>
      <c r="O429" s="27">
        <v>49</v>
      </c>
      <c r="P429" s="27">
        <v>380</v>
      </c>
      <c r="Q429" s="27">
        <v>18</v>
      </c>
      <c r="R429" s="27">
        <v>11</v>
      </c>
      <c r="S429" s="27">
        <v>11</v>
      </c>
      <c r="T429" s="27">
        <v>11</v>
      </c>
      <c r="U429" s="27">
        <v>10</v>
      </c>
      <c r="V429" s="27">
        <v>10</v>
      </c>
      <c r="W429" s="27">
        <v>7</v>
      </c>
      <c r="X429" s="27">
        <v>7</v>
      </c>
      <c r="Y429" s="27">
        <v>0</v>
      </c>
      <c r="Z429" s="27">
        <v>2</v>
      </c>
      <c r="AA429" s="27">
        <v>0</v>
      </c>
      <c r="AB429" s="27">
        <v>1</v>
      </c>
      <c r="AC429" s="27">
        <v>0</v>
      </c>
      <c r="AD429" s="27">
        <v>0</v>
      </c>
      <c r="AE429" s="28">
        <v>0</v>
      </c>
      <c r="AF429" s="28">
        <v>0</v>
      </c>
    </row>
    <row r="430" spans="1:32" s="2" customFormat="1" ht="14.45" customHeight="1" x14ac:dyDescent="0.3">
      <c r="A430" s="34"/>
      <c r="B430" s="35" t="s">
        <v>3</v>
      </c>
      <c r="C430" s="36">
        <v>0</v>
      </c>
      <c r="D430" s="36">
        <v>0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6">
        <v>0</v>
      </c>
      <c r="Y430" s="36">
        <v>0</v>
      </c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7">
        <v>0</v>
      </c>
      <c r="AF430" s="37">
        <v>0</v>
      </c>
    </row>
    <row r="431" spans="1:32" s="2" customFormat="1" ht="14.45" customHeight="1" x14ac:dyDescent="0.3">
      <c r="A431" s="25"/>
      <c r="B431" s="26" t="s">
        <v>4</v>
      </c>
      <c r="C431" s="27">
        <v>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8">
        <v>0</v>
      </c>
      <c r="AF431" s="28">
        <v>0</v>
      </c>
    </row>
    <row r="432" spans="1:32" s="2" customFormat="1" ht="14.45" customHeight="1" x14ac:dyDescent="0.3">
      <c r="A432" s="34" t="s">
        <v>62</v>
      </c>
      <c r="B432" s="35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36"/>
      <c r="AD432" s="36"/>
      <c r="AE432" s="37"/>
      <c r="AF432" s="37"/>
    </row>
    <row r="433" spans="1:32" s="2" customFormat="1" ht="14.45" customHeight="1" x14ac:dyDescent="0.3">
      <c r="A433" s="25"/>
      <c r="B433" s="26" t="s">
        <v>0</v>
      </c>
      <c r="C433" s="27">
        <v>305</v>
      </c>
      <c r="D433" s="27">
        <v>347</v>
      </c>
      <c r="E433" s="27">
        <v>234</v>
      </c>
      <c r="F433" s="27">
        <v>275</v>
      </c>
      <c r="G433" s="27">
        <v>423</v>
      </c>
      <c r="H433" s="27">
        <v>472</v>
      </c>
      <c r="I433" s="27">
        <v>466</v>
      </c>
      <c r="J433" s="27">
        <v>371</v>
      </c>
      <c r="K433" s="27">
        <v>401</v>
      </c>
      <c r="L433" s="27">
        <v>464</v>
      </c>
      <c r="M433" s="27">
        <v>237</v>
      </c>
      <c r="N433" s="27">
        <v>316</v>
      </c>
      <c r="O433" s="27">
        <v>276</v>
      </c>
      <c r="P433" s="27">
        <v>259</v>
      </c>
      <c r="Q433" s="27">
        <v>209</v>
      </c>
      <c r="R433" s="27">
        <v>358</v>
      </c>
      <c r="S433" s="27">
        <v>547</v>
      </c>
      <c r="T433" s="27">
        <v>386</v>
      </c>
      <c r="U433" s="27">
        <v>508</v>
      </c>
      <c r="V433" s="27">
        <v>380</v>
      </c>
      <c r="W433" s="27">
        <v>566</v>
      </c>
      <c r="X433" s="27">
        <v>439</v>
      </c>
      <c r="Y433" s="27">
        <v>410</v>
      </c>
      <c r="Z433" s="27">
        <v>425</v>
      </c>
      <c r="AA433" s="27">
        <v>428</v>
      </c>
      <c r="AB433" s="27">
        <v>0</v>
      </c>
      <c r="AC433" s="27">
        <v>0</v>
      </c>
      <c r="AD433" s="27">
        <v>0</v>
      </c>
      <c r="AE433" s="28">
        <v>0</v>
      </c>
      <c r="AF433" s="28">
        <v>0</v>
      </c>
    </row>
    <row r="434" spans="1:32" s="2" customFormat="1" ht="14.45" customHeight="1" x14ac:dyDescent="0.3">
      <c r="A434" s="34"/>
      <c r="B434" s="35" t="s">
        <v>1</v>
      </c>
      <c r="C434" s="36">
        <v>662</v>
      </c>
      <c r="D434" s="36">
        <v>345</v>
      </c>
      <c r="E434" s="36">
        <v>399</v>
      </c>
      <c r="F434" s="36">
        <v>501</v>
      </c>
      <c r="G434" s="36">
        <v>706</v>
      </c>
      <c r="H434" s="36">
        <v>986</v>
      </c>
      <c r="I434" s="36">
        <v>735</v>
      </c>
      <c r="J434" s="36">
        <v>567</v>
      </c>
      <c r="K434" s="36">
        <v>630</v>
      </c>
      <c r="L434" s="36">
        <v>792</v>
      </c>
      <c r="M434" s="36">
        <v>369</v>
      </c>
      <c r="N434" s="36">
        <v>589</v>
      </c>
      <c r="O434" s="36">
        <v>435</v>
      </c>
      <c r="P434" s="36">
        <v>403</v>
      </c>
      <c r="Q434" s="36">
        <v>412</v>
      </c>
      <c r="R434" s="36">
        <v>622</v>
      </c>
      <c r="S434" s="36">
        <v>655</v>
      </c>
      <c r="T434" s="36">
        <v>735</v>
      </c>
      <c r="U434" s="36">
        <v>869</v>
      </c>
      <c r="V434" s="36">
        <v>685</v>
      </c>
      <c r="W434" s="36">
        <v>766</v>
      </c>
      <c r="X434" s="36">
        <v>746</v>
      </c>
      <c r="Y434" s="36">
        <v>462</v>
      </c>
      <c r="Z434" s="36">
        <v>425</v>
      </c>
      <c r="AA434" s="36">
        <v>374</v>
      </c>
      <c r="AB434" s="36">
        <v>0</v>
      </c>
      <c r="AC434" s="36">
        <v>0</v>
      </c>
      <c r="AD434" s="36">
        <v>0</v>
      </c>
      <c r="AE434" s="37">
        <v>0</v>
      </c>
      <c r="AF434" s="37">
        <v>0</v>
      </c>
    </row>
    <row r="435" spans="1:32" s="2" customFormat="1" ht="14.45" customHeight="1" x14ac:dyDescent="0.3">
      <c r="A435" s="25"/>
      <c r="B435" s="26" t="s">
        <v>2</v>
      </c>
      <c r="C435" s="27">
        <v>182</v>
      </c>
      <c r="D435" s="27">
        <v>183</v>
      </c>
      <c r="E435" s="27">
        <v>162</v>
      </c>
      <c r="F435" s="27">
        <v>231</v>
      </c>
      <c r="G435" s="27">
        <v>355</v>
      </c>
      <c r="H435" s="27">
        <v>337</v>
      </c>
      <c r="I435" s="27">
        <v>337</v>
      </c>
      <c r="J435" s="27">
        <v>464</v>
      </c>
      <c r="K435" s="27">
        <v>496</v>
      </c>
      <c r="L435" s="27">
        <v>398</v>
      </c>
      <c r="M435" s="27">
        <v>333</v>
      </c>
      <c r="N435" s="27">
        <v>427</v>
      </c>
      <c r="O435" s="27">
        <v>380</v>
      </c>
      <c r="P435" s="27">
        <v>339</v>
      </c>
      <c r="Q435" s="27">
        <v>374</v>
      </c>
      <c r="R435" s="27">
        <v>258</v>
      </c>
      <c r="S435" s="27">
        <v>202</v>
      </c>
      <c r="T435" s="27">
        <v>204</v>
      </c>
      <c r="U435" s="27">
        <v>305</v>
      </c>
      <c r="V435" s="27">
        <v>281</v>
      </c>
      <c r="W435" s="27">
        <v>428</v>
      </c>
      <c r="X435" s="27">
        <v>436</v>
      </c>
      <c r="Y435" s="27">
        <v>426</v>
      </c>
      <c r="Z435" s="27">
        <v>348</v>
      </c>
      <c r="AA435" s="27">
        <v>361</v>
      </c>
      <c r="AB435" s="27">
        <v>0</v>
      </c>
      <c r="AC435" s="27">
        <v>0</v>
      </c>
      <c r="AD435" s="27">
        <v>0</v>
      </c>
      <c r="AE435" s="28">
        <v>0</v>
      </c>
      <c r="AF435" s="28">
        <v>0</v>
      </c>
    </row>
    <row r="436" spans="1:32" s="2" customFormat="1" ht="14.45" customHeight="1" x14ac:dyDescent="0.3">
      <c r="A436" s="34"/>
      <c r="B436" s="35" t="s">
        <v>3</v>
      </c>
      <c r="C436" s="36">
        <v>0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v>177</v>
      </c>
      <c r="X436" s="36">
        <v>0</v>
      </c>
      <c r="Y436" s="36">
        <v>0</v>
      </c>
      <c r="Z436" s="36">
        <v>145</v>
      </c>
      <c r="AA436" s="36">
        <v>146</v>
      </c>
      <c r="AB436" s="36">
        <v>0</v>
      </c>
      <c r="AC436" s="36">
        <v>0</v>
      </c>
      <c r="AD436" s="36">
        <v>0</v>
      </c>
      <c r="AE436" s="37">
        <v>0</v>
      </c>
      <c r="AF436" s="37">
        <v>0</v>
      </c>
    </row>
    <row r="437" spans="1:32" s="2" customFormat="1" ht="14.45" customHeight="1" x14ac:dyDescent="0.3">
      <c r="A437" s="25"/>
      <c r="B437" s="26" t="s">
        <v>4</v>
      </c>
      <c r="C437" s="27">
        <v>0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13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8">
        <v>0</v>
      </c>
      <c r="AF437" s="28">
        <v>0</v>
      </c>
    </row>
    <row r="438" spans="1:32" s="2" customFormat="1" ht="14.45" customHeight="1" x14ac:dyDescent="0.3">
      <c r="A438" s="34" t="s">
        <v>63</v>
      </c>
      <c r="B438" s="35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36"/>
      <c r="AD438" s="36"/>
      <c r="AE438" s="37"/>
      <c r="AF438" s="37"/>
    </row>
    <row r="439" spans="1:32" s="2" customFormat="1" ht="14.45" customHeight="1" x14ac:dyDescent="0.3">
      <c r="A439" s="25"/>
      <c r="B439" s="26" t="s">
        <v>0</v>
      </c>
      <c r="C439" s="27">
        <v>326</v>
      </c>
      <c r="D439" s="27">
        <v>248</v>
      </c>
      <c r="E439" s="27">
        <v>291</v>
      </c>
      <c r="F439" s="27">
        <v>183</v>
      </c>
      <c r="G439" s="27">
        <v>233</v>
      </c>
      <c r="H439" s="27">
        <v>376</v>
      </c>
      <c r="I439" s="27">
        <v>412</v>
      </c>
      <c r="J439" s="27">
        <v>403</v>
      </c>
      <c r="K439" s="27">
        <v>322</v>
      </c>
      <c r="L439" s="27">
        <v>365</v>
      </c>
      <c r="M439" s="27">
        <v>434</v>
      </c>
      <c r="N439" s="27">
        <v>215</v>
      </c>
      <c r="O439" s="27">
        <v>291</v>
      </c>
      <c r="P439" s="27">
        <v>276</v>
      </c>
      <c r="Q439" s="27">
        <v>227</v>
      </c>
      <c r="R439" s="27">
        <v>198</v>
      </c>
      <c r="S439" s="27">
        <v>340</v>
      </c>
      <c r="T439" s="27">
        <v>510</v>
      </c>
      <c r="U439" s="27">
        <v>366</v>
      </c>
      <c r="V439" s="27">
        <v>482</v>
      </c>
      <c r="W439" s="27">
        <v>365</v>
      </c>
      <c r="X439" s="27">
        <v>552</v>
      </c>
      <c r="Y439" s="27">
        <v>410</v>
      </c>
      <c r="Z439" s="27">
        <v>403</v>
      </c>
      <c r="AA439" s="27">
        <v>410</v>
      </c>
      <c r="AB439" s="27">
        <v>423</v>
      </c>
      <c r="AC439" s="27">
        <v>443</v>
      </c>
      <c r="AD439" s="27">
        <v>505</v>
      </c>
      <c r="AE439" s="28">
        <v>629</v>
      </c>
      <c r="AF439" s="28">
        <v>462</v>
      </c>
    </row>
    <row r="440" spans="1:32" s="2" customFormat="1" ht="14.45" customHeight="1" x14ac:dyDescent="0.3">
      <c r="A440" s="34"/>
      <c r="B440" s="35" t="s">
        <v>1</v>
      </c>
      <c r="C440" s="36">
        <v>401</v>
      </c>
      <c r="D440" s="36">
        <v>554</v>
      </c>
      <c r="E440" s="36">
        <v>295</v>
      </c>
      <c r="F440" s="36">
        <v>321</v>
      </c>
      <c r="G440" s="36">
        <v>434</v>
      </c>
      <c r="H440" s="36">
        <v>632</v>
      </c>
      <c r="I440" s="36">
        <v>905</v>
      </c>
      <c r="J440" s="36">
        <v>647</v>
      </c>
      <c r="K440" s="36">
        <v>493</v>
      </c>
      <c r="L440" s="36">
        <v>526</v>
      </c>
      <c r="M440" s="36">
        <v>731</v>
      </c>
      <c r="N440" s="36">
        <v>335</v>
      </c>
      <c r="O440" s="36">
        <v>531</v>
      </c>
      <c r="P440" s="36">
        <v>502</v>
      </c>
      <c r="Q440" s="36">
        <v>363</v>
      </c>
      <c r="R440" s="36">
        <v>411</v>
      </c>
      <c r="S440" s="36">
        <v>604</v>
      </c>
      <c r="T440" s="36">
        <v>622</v>
      </c>
      <c r="U440" s="36">
        <v>698</v>
      </c>
      <c r="V440" s="36">
        <v>841</v>
      </c>
      <c r="W440" s="36">
        <v>660</v>
      </c>
      <c r="X440" s="36">
        <v>743</v>
      </c>
      <c r="Y440" s="36">
        <v>718</v>
      </c>
      <c r="Z440" s="36">
        <v>450</v>
      </c>
      <c r="AA440" s="36">
        <v>403</v>
      </c>
      <c r="AB440" s="36">
        <v>376</v>
      </c>
      <c r="AC440" s="36">
        <v>438</v>
      </c>
      <c r="AD440" s="36">
        <v>430</v>
      </c>
      <c r="AE440" s="37">
        <v>561</v>
      </c>
      <c r="AF440" s="37">
        <v>724</v>
      </c>
    </row>
    <row r="441" spans="1:32" s="2" customFormat="1" ht="14.45" customHeight="1" x14ac:dyDescent="0.3">
      <c r="A441" s="25"/>
      <c r="B441" s="26" t="s">
        <v>2</v>
      </c>
      <c r="C441" s="27">
        <v>182</v>
      </c>
      <c r="D441" s="27">
        <v>144</v>
      </c>
      <c r="E441" s="27">
        <v>144</v>
      </c>
      <c r="F441" s="27">
        <v>143</v>
      </c>
      <c r="G441" s="27">
        <v>197</v>
      </c>
      <c r="H441" s="27">
        <v>316</v>
      </c>
      <c r="I441" s="27">
        <v>276</v>
      </c>
      <c r="J441" s="27">
        <v>293</v>
      </c>
      <c r="K441" s="27">
        <v>394</v>
      </c>
      <c r="L441" s="27">
        <v>330</v>
      </c>
      <c r="M441" s="27">
        <v>339</v>
      </c>
      <c r="N441" s="27">
        <v>252</v>
      </c>
      <c r="O441" s="27">
        <v>359</v>
      </c>
      <c r="P441" s="27">
        <v>322</v>
      </c>
      <c r="Q441" s="27">
        <v>282</v>
      </c>
      <c r="R441" s="27">
        <v>325</v>
      </c>
      <c r="S441" s="27">
        <v>217</v>
      </c>
      <c r="T441" s="27">
        <v>190</v>
      </c>
      <c r="U441" s="27">
        <v>189</v>
      </c>
      <c r="V441" s="27">
        <v>277</v>
      </c>
      <c r="W441" s="27">
        <v>243</v>
      </c>
      <c r="X441" s="27">
        <v>371</v>
      </c>
      <c r="Y441" s="27">
        <v>403</v>
      </c>
      <c r="Z441" s="27">
        <v>387</v>
      </c>
      <c r="AA441" s="27">
        <v>308</v>
      </c>
      <c r="AB441" s="27">
        <v>416</v>
      </c>
      <c r="AC441" s="27">
        <v>365</v>
      </c>
      <c r="AD441" s="27">
        <v>334</v>
      </c>
      <c r="AE441" s="28">
        <v>369</v>
      </c>
      <c r="AF441" s="28">
        <v>476</v>
      </c>
    </row>
    <row r="442" spans="1:32" s="2" customFormat="1" ht="14.45" customHeight="1" x14ac:dyDescent="0.3">
      <c r="A442" s="34"/>
      <c r="B442" s="35" t="s">
        <v>3</v>
      </c>
      <c r="C442" s="36">
        <v>0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>
        <v>0</v>
      </c>
      <c r="V442" s="36">
        <v>0</v>
      </c>
      <c r="W442" s="36">
        <v>0</v>
      </c>
      <c r="X442" s="36">
        <v>147</v>
      </c>
      <c r="Y442" s="36">
        <v>0</v>
      </c>
      <c r="Z442" s="36">
        <v>0</v>
      </c>
      <c r="AA442" s="36">
        <v>120</v>
      </c>
      <c r="AB442" s="36">
        <v>1</v>
      </c>
      <c r="AC442" s="36">
        <v>1</v>
      </c>
      <c r="AD442" s="36">
        <v>2</v>
      </c>
      <c r="AE442" s="37">
        <v>0</v>
      </c>
      <c r="AF442" s="37">
        <v>204</v>
      </c>
    </row>
    <row r="443" spans="1:32" s="2" customFormat="1" ht="14.45" customHeight="1" x14ac:dyDescent="0.3">
      <c r="A443" s="25"/>
      <c r="B443" s="26" t="s">
        <v>4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/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8">
        <v>0</v>
      </c>
      <c r="AF443" s="28">
        <v>0</v>
      </c>
    </row>
    <row r="444" spans="1:32" s="2" customFormat="1" ht="14.45" customHeight="1" x14ac:dyDescent="0.3">
      <c r="A444" s="34" t="s">
        <v>64</v>
      </c>
      <c r="B444" s="35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36"/>
      <c r="AD444" s="36"/>
      <c r="AE444" s="37"/>
      <c r="AF444" s="37"/>
    </row>
    <row r="445" spans="1:32" s="2" customFormat="1" ht="14.45" customHeight="1" x14ac:dyDescent="0.3">
      <c r="A445" s="25"/>
      <c r="B445" s="26" t="s">
        <v>0</v>
      </c>
      <c r="C445" s="27">
        <v>306</v>
      </c>
      <c r="D445" s="27">
        <v>290</v>
      </c>
      <c r="E445" s="27">
        <v>235</v>
      </c>
      <c r="F445" s="27">
        <v>222</v>
      </c>
      <c r="G445" s="27">
        <v>166</v>
      </c>
      <c r="H445" s="27">
        <v>221</v>
      </c>
      <c r="I445" s="27">
        <v>355</v>
      </c>
      <c r="J445" s="27">
        <v>384</v>
      </c>
      <c r="K445" s="27">
        <v>383</v>
      </c>
      <c r="L445" s="27">
        <v>302</v>
      </c>
      <c r="M445" s="27">
        <v>345</v>
      </c>
      <c r="N445" s="27">
        <v>411</v>
      </c>
      <c r="O445" s="27">
        <v>209</v>
      </c>
      <c r="P445" s="27">
        <v>209</v>
      </c>
      <c r="Q445" s="27">
        <v>241</v>
      </c>
      <c r="R445" s="27">
        <v>243</v>
      </c>
      <c r="S445" s="27">
        <v>191</v>
      </c>
      <c r="T445" s="27">
        <v>331</v>
      </c>
      <c r="U445" s="27">
        <v>497</v>
      </c>
      <c r="V445" s="27">
        <v>353</v>
      </c>
      <c r="W445" s="27">
        <v>462</v>
      </c>
      <c r="X445" s="27">
        <v>341</v>
      </c>
      <c r="Y445" s="27">
        <v>542</v>
      </c>
      <c r="Z445" s="27">
        <v>410</v>
      </c>
      <c r="AA445" s="27">
        <v>393</v>
      </c>
      <c r="AB445" s="27">
        <v>418</v>
      </c>
      <c r="AC445" s="27">
        <v>420</v>
      </c>
      <c r="AD445" s="27">
        <v>422</v>
      </c>
      <c r="AE445" s="28">
        <v>492</v>
      </c>
      <c r="AF445" s="28">
        <v>608</v>
      </c>
    </row>
    <row r="446" spans="1:32" s="2" customFormat="1" ht="14.45" customHeight="1" x14ac:dyDescent="0.3">
      <c r="A446" s="34"/>
      <c r="B446" s="35" t="s">
        <v>1</v>
      </c>
      <c r="C446" s="36">
        <v>475</v>
      </c>
      <c r="D446" s="36">
        <v>376</v>
      </c>
      <c r="E446" s="36">
        <v>541</v>
      </c>
      <c r="F446" s="36">
        <v>261</v>
      </c>
      <c r="G446" s="36">
        <v>317</v>
      </c>
      <c r="H446" s="36">
        <v>424</v>
      </c>
      <c r="I446" s="36">
        <v>570</v>
      </c>
      <c r="J446" s="36">
        <v>851</v>
      </c>
      <c r="K446" s="36">
        <v>590</v>
      </c>
      <c r="L446" s="36">
        <v>439</v>
      </c>
      <c r="M446" s="36">
        <v>494</v>
      </c>
      <c r="N446" s="36">
        <v>695</v>
      </c>
      <c r="O446" s="36">
        <v>320</v>
      </c>
      <c r="P446" s="36">
        <v>312</v>
      </c>
      <c r="Q446" s="36">
        <v>363</v>
      </c>
      <c r="R446" s="36">
        <v>379</v>
      </c>
      <c r="S446" s="36">
        <v>388</v>
      </c>
      <c r="T446" s="36">
        <v>580</v>
      </c>
      <c r="U446" s="36">
        <v>597</v>
      </c>
      <c r="V446" s="36">
        <v>684</v>
      </c>
      <c r="W446" s="36">
        <v>818</v>
      </c>
      <c r="X446" s="36">
        <v>645</v>
      </c>
      <c r="Y446" s="36">
        <v>729</v>
      </c>
      <c r="Z446" s="36">
        <v>699</v>
      </c>
      <c r="AA446" s="36">
        <v>442</v>
      </c>
      <c r="AB446" s="36">
        <v>358</v>
      </c>
      <c r="AC446" s="36">
        <v>366</v>
      </c>
      <c r="AD446" s="36">
        <v>418</v>
      </c>
      <c r="AE446" s="37">
        <v>404</v>
      </c>
      <c r="AF446" s="37">
        <v>533</v>
      </c>
    </row>
    <row r="447" spans="1:32" s="2" customFormat="1" ht="14.45" customHeight="1" x14ac:dyDescent="0.3">
      <c r="A447" s="25"/>
      <c r="B447" s="26" t="s">
        <v>2</v>
      </c>
      <c r="C447" s="27">
        <v>231</v>
      </c>
      <c r="D447" s="27">
        <v>172</v>
      </c>
      <c r="E447" s="27">
        <v>135</v>
      </c>
      <c r="F447" s="27">
        <v>126</v>
      </c>
      <c r="G447" s="27">
        <v>137</v>
      </c>
      <c r="H447" s="27">
        <v>192</v>
      </c>
      <c r="I447" s="27">
        <v>281</v>
      </c>
      <c r="J447" s="27">
        <v>246</v>
      </c>
      <c r="K447" s="27">
        <v>268</v>
      </c>
      <c r="L447" s="27">
        <v>351</v>
      </c>
      <c r="M447" s="27">
        <v>307</v>
      </c>
      <c r="N447" s="27">
        <v>310</v>
      </c>
      <c r="O447" s="27">
        <v>228</v>
      </c>
      <c r="P447" s="27">
        <v>214</v>
      </c>
      <c r="Q447" s="27">
        <v>293</v>
      </c>
      <c r="R447" s="27">
        <v>287</v>
      </c>
      <c r="S447" s="27">
        <v>304</v>
      </c>
      <c r="T447" s="27">
        <v>200</v>
      </c>
      <c r="U447" s="27">
        <v>186</v>
      </c>
      <c r="V447" s="27">
        <v>176</v>
      </c>
      <c r="W447" s="27">
        <v>265</v>
      </c>
      <c r="X447" s="27">
        <v>229</v>
      </c>
      <c r="Y447" s="27">
        <v>343</v>
      </c>
      <c r="Z447" s="27">
        <v>384</v>
      </c>
      <c r="AA447" s="27">
        <v>359</v>
      </c>
      <c r="AB447" s="27">
        <v>325</v>
      </c>
      <c r="AC447" s="27">
        <v>382</v>
      </c>
      <c r="AD447" s="27">
        <v>334</v>
      </c>
      <c r="AE447" s="28">
        <v>322</v>
      </c>
      <c r="AF447" s="28">
        <v>352</v>
      </c>
    </row>
    <row r="448" spans="1:32" s="2" customFormat="1" ht="14.45" customHeight="1" x14ac:dyDescent="0.3">
      <c r="A448" s="34"/>
      <c r="B448" s="35" t="s">
        <v>3</v>
      </c>
      <c r="C448" s="36">
        <v>0</v>
      </c>
      <c r="D448" s="36">
        <v>0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>
        <v>0</v>
      </c>
      <c r="X448" s="36">
        <v>0</v>
      </c>
      <c r="Y448" s="36">
        <v>120</v>
      </c>
      <c r="Z448" s="36">
        <v>0</v>
      </c>
      <c r="AA448" s="36">
        <v>0</v>
      </c>
      <c r="AB448" s="36">
        <v>138</v>
      </c>
      <c r="AC448" s="36">
        <v>0</v>
      </c>
      <c r="AD448" s="36">
        <v>0</v>
      </c>
      <c r="AE448" s="37">
        <v>2</v>
      </c>
      <c r="AF448" s="37">
        <v>0</v>
      </c>
    </row>
    <row r="449" spans="1:32" s="2" customFormat="1" ht="14.45" customHeight="1" x14ac:dyDescent="0.3">
      <c r="A449" s="25"/>
      <c r="B449" s="26" t="s">
        <v>4</v>
      </c>
      <c r="C449" s="27">
        <v>0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/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8">
        <v>0</v>
      </c>
      <c r="AF449" s="28">
        <v>0</v>
      </c>
    </row>
    <row r="450" spans="1:32" s="2" customFormat="1" ht="14.45" customHeight="1" x14ac:dyDescent="0.3">
      <c r="A450" s="34" t="s">
        <v>65</v>
      </c>
      <c r="B450" s="35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36"/>
      <c r="AD450" s="36"/>
      <c r="AE450" s="37"/>
      <c r="AF450" s="37"/>
    </row>
    <row r="451" spans="1:32" s="2" customFormat="1" ht="14.45" customHeight="1" x14ac:dyDescent="0.3">
      <c r="A451" s="25"/>
      <c r="B451" s="26" t="s">
        <v>0</v>
      </c>
      <c r="C451" s="27">
        <v>178</v>
      </c>
      <c r="D451" s="27">
        <v>289</v>
      </c>
      <c r="E451" s="27">
        <v>282</v>
      </c>
      <c r="F451" s="27">
        <v>206</v>
      </c>
      <c r="G451" s="27">
        <v>217</v>
      </c>
      <c r="H451" s="27">
        <v>161</v>
      </c>
      <c r="I451" s="27">
        <v>210</v>
      </c>
      <c r="J451" s="27">
        <v>340</v>
      </c>
      <c r="K451" s="27">
        <v>373</v>
      </c>
      <c r="L451" s="27">
        <v>351</v>
      </c>
      <c r="M451" s="27">
        <v>286</v>
      </c>
      <c r="N451" s="27">
        <v>332</v>
      </c>
      <c r="O451" s="27">
        <v>400</v>
      </c>
      <c r="P451" s="27">
        <v>391</v>
      </c>
      <c r="Q451" s="27">
        <v>264</v>
      </c>
      <c r="R451" s="27">
        <v>227</v>
      </c>
      <c r="S451" s="27">
        <v>233</v>
      </c>
      <c r="T451" s="27">
        <v>186</v>
      </c>
      <c r="U451" s="27">
        <v>327</v>
      </c>
      <c r="V451" s="27">
        <v>482</v>
      </c>
      <c r="W451" s="27">
        <v>346</v>
      </c>
      <c r="X451" s="27">
        <v>455</v>
      </c>
      <c r="Y451" s="27">
        <v>337</v>
      </c>
      <c r="Z451" s="27">
        <v>529</v>
      </c>
      <c r="AA451" s="27">
        <v>396</v>
      </c>
      <c r="AB451" s="27">
        <v>404</v>
      </c>
      <c r="AC451" s="27">
        <v>412</v>
      </c>
      <c r="AD451" s="27">
        <v>403</v>
      </c>
      <c r="AE451" s="28">
        <v>411</v>
      </c>
      <c r="AF451" s="28">
        <v>482</v>
      </c>
    </row>
    <row r="452" spans="1:32" s="2" customFormat="1" ht="14.45" customHeight="1" x14ac:dyDescent="0.3">
      <c r="A452" s="34"/>
      <c r="B452" s="35" t="s">
        <v>1</v>
      </c>
      <c r="C452" s="36">
        <v>272</v>
      </c>
      <c r="D452" s="36">
        <v>431</v>
      </c>
      <c r="E452" s="36">
        <v>364</v>
      </c>
      <c r="F452" s="36">
        <v>473</v>
      </c>
      <c r="G452" s="36">
        <v>250</v>
      </c>
      <c r="H452" s="36">
        <v>316</v>
      </c>
      <c r="I452" s="36">
        <v>411</v>
      </c>
      <c r="J452" s="36">
        <v>549</v>
      </c>
      <c r="K452" s="36">
        <v>807</v>
      </c>
      <c r="L452" s="36">
        <v>554</v>
      </c>
      <c r="M452" s="36">
        <v>413</v>
      </c>
      <c r="N452" s="36">
        <v>479</v>
      </c>
      <c r="O452" s="36">
        <v>659</v>
      </c>
      <c r="P452" s="36">
        <v>628</v>
      </c>
      <c r="Q452" s="36">
        <v>484</v>
      </c>
      <c r="R452" s="36">
        <v>344</v>
      </c>
      <c r="S452" s="36">
        <v>360</v>
      </c>
      <c r="T452" s="36">
        <v>363</v>
      </c>
      <c r="U452" s="36">
        <v>578</v>
      </c>
      <c r="V452" s="36">
        <v>589</v>
      </c>
      <c r="W452" s="36">
        <v>651</v>
      </c>
      <c r="X452" s="36">
        <v>803</v>
      </c>
      <c r="Y452" s="36">
        <v>625</v>
      </c>
      <c r="Z452" s="36">
        <v>699</v>
      </c>
      <c r="AA452" s="36">
        <v>689</v>
      </c>
      <c r="AB452" s="36">
        <v>388</v>
      </c>
      <c r="AC452" s="36">
        <v>363</v>
      </c>
      <c r="AD452" s="36">
        <v>354</v>
      </c>
      <c r="AE452" s="37">
        <v>408</v>
      </c>
      <c r="AF452" s="37">
        <v>397</v>
      </c>
    </row>
    <row r="453" spans="1:32" s="2" customFormat="1" ht="14.45" customHeight="1" x14ac:dyDescent="0.3">
      <c r="A453" s="25"/>
      <c r="B453" s="26" t="s">
        <v>2</v>
      </c>
      <c r="C453" s="27">
        <v>154</v>
      </c>
      <c r="D453" s="27">
        <v>205</v>
      </c>
      <c r="E453" s="27">
        <v>156</v>
      </c>
      <c r="F453" s="27">
        <v>116</v>
      </c>
      <c r="G453" s="27">
        <v>117</v>
      </c>
      <c r="H453" s="27">
        <v>131</v>
      </c>
      <c r="I453" s="27">
        <v>182</v>
      </c>
      <c r="J453" s="27">
        <v>255</v>
      </c>
      <c r="K453" s="27">
        <v>231</v>
      </c>
      <c r="L453" s="27">
        <v>245</v>
      </c>
      <c r="M453" s="27">
        <v>326</v>
      </c>
      <c r="N453" s="27">
        <v>297</v>
      </c>
      <c r="O453" s="27">
        <v>302</v>
      </c>
      <c r="P453" s="27">
        <v>295</v>
      </c>
      <c r="Q453" s="27">
        <v>301</v>
      </c>
      <c r="R453" s="27">
        <v>263</v>
      </c>
      <c r="S453" s="27">
        <v>269</v>
      </c>
      <c r="T453" s="27">
        <v>283</v>
      </c>
      <c r="U453" s="27">
        <v>186</v>
      </c>
      <c r="V453" s="27">
        <v>176</v>
      </c>
      <c r="W453" s="27">
        <v>173</v>
      </c>
      <c r="X453" s="27">
        <v>243</v>
      </c>
      <c r="Y453" s="27">
        <v>208</v>
      </c>
      <c r="Z453" s="27">
        <v>312</v>
      </c>
      <c r="AA453" s="27">
        <v>359</v>
      </c>
      <c r="AB453" s="27">
        <v>296</v>
      </c>
      <c r="AC453" s="27">
        <v>313</v>
      </c>
      <c r="AD453" s="27">
        <v>335</v>
      </c>
      <c r="AE453" s="28">
        <v>310</v>
      </c>
      <c r="AF453" s="28">
        <v>315</v>
      </c>
    </row>
    <row r="454" spans="1:32" s="2" customFormat="1" ht="14.45" customHeight="1" x14ac:dyDescent="0.3">
      <c r="A454" s="34"/>
      <c r="B454" s="35" t="s">
        <v>3</v>
      </c>
      <c r="C454" s="36">
        <v>0</v>
      </c>
      <c r="D454" s="36">
        <v>0</v>
      </c>
      <c r="E454" s="36">
        <v>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>
        <v>0</v>
      </c>
      <c r="Y454" s="36">
        <v>0</v>
      </c>
      <c r="Z454" s="36">
        <v>113</v>
      </c>
      <c r="AA454" s="36">
        <v>0</v>
      </c>
      <c r="AB454" s="36">
        <v>109</v>
      </c>
      <c r="AC454" s="36">
        <v>126</v>
      </c>
      <c r="AD454" s="36">
        <v>0</v>
      </c>
      <c r="AE454" s="37">
        <v>0</v>
      </c>
      <c r="AF454" s="37">
        <v>2</v>
      </c>
    </row>
    <row r="455" spans="1:32" s="2" customFormat="1" ht="14.45" customHeight="1" x14ac:dyDescent="0.3">
      <c r="A455" s="25"/>
      <c r="B455" s="26" t="s">
        <v>4</v>
      </c>
      <c r="C455" s="27">
        <v>0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/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8">
        <v>0</v>
      </c>
      <c r="AF455" s="28">
        <v>0</v>
      </c>
    </row>
    <row r="456" spans="1:32" s="2" customFormat="1" ht="14.45" customHeight="1" x14ac:dyDescent="0.3">
      <c r="A456" s="34" t="s">
        <v>66</v>
      </c>
      <c r="B456" s="35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36"/>
      <c r="AD456" s="36"/>
      <c r="AE456" s="37"/>
      <c r="AF456" s="37"/>
    </row>
    <row r="457" spans="1:32" s="2" customFormat="1" ht="14.45" customHeight="1" x14ac:dyDescent="0.3">
      <c r="A457" s="25"/>
      <c r="B457" s="26" t="s">
        <v>0</v>
      </c>
      <c r="C457" s="27">
        <v>158</v>
      </c>
      <c r="D457" s="27">
        <v>160</v>
      </c>
      <c r="E457" s="27">
        <v>286</v>
      </c>
      <c r="F457" s="27">
        <v>215</v>
      </c>
      <c r="G457" s="27">
        <v>200</v>
      </c>
      <c r="H457" s="27">
        <v>223</v>
      </c>
      <c r="I457" s="27">
        <v>161</v>
      </c>
      <c r="J457" s="27">
        <v>200</v>
      </c>
      <c r="K457" s="27">
        <v>331</v>
      </c>
      <c r="L457" s="27">
        <v>352</v>
      </c>
      <c r="M457" s="27">
        <v>336</v>
      </c>
      <c r="N457" s="27">
        <v>287</v>
      </c>
      <c r="O457" s="27">
        <v>328</v>
      </c>
      <c r="P457" s="27">
        <v>316</v>
      </c>
      <c r="Q457" s="27">
        <v>194</v>
      </c>
      <c r="R457" s="27">
        <v>258</v>
      </c>
      <c r="S457" s="27">
        <v>225</v>
      </c>
      <c r="T457" s="27">
        <v>225</v>
      </c>
      <c r="U457" s="27">
        <v>180</v>
      </c>
      <c r="V457" s="27">
        <v>312</v>
      </c>
      <c r="W457" s="27">
        <v>470</v>
      </c>
      <c r="X457" s="27">
        <v>337</v>
      </c>
      <c r="Y457" s="27">
        <v>440</v>
      </c>
      <c r="Z457" s="27">
        <v>327</v>
      </c>
      <c r="AA457" s="27">
        <v>520</v>
      </c>
      <c r="AB457" s="27">
        <v>384</v>
      </c>
      <c r="AC457" s="27">
        <v>402</v>
      </c>
      <c r="AD457" s="27">
        <v>403</v>
      </c>
      <c r="AE457" s="28">
        <v>392</v>
      </c>
      <c r="AF457" s="28">
        <v>408</v>
      </c>
    </row>
    <row r="458" spans="1:32" s="2" customFormat="1" ht="14.45" customHeight="1" x14ac:dyDescent="0.3">
      <c r="A458" s="34"/>
      <c r="B458" s="35" t="s">
        <v>1</v>
      </c>
      <c r="C458" s="36">
        <v>184</v>
      </c>
      <c r="D458" s="36">
        <v>247</v>
      </c>
      <c r="E458" s="36">
        <v>428</v>
      </c>
      <c r="F458" s="36">
        <v>329</v>
      </c>
      <c r="G458" s="36">
        <v>462</v>
      </c>
      <c r="H458" s="36">
        <v>251</v>
      </c>
      <c r="I458" s="36">
        <v>294</v>
      </c>
      <c r="J458" s="36">
        <v>405</v>
      </c>
      <c r="K458" s="36">
        <v>529</v>
      </c>
      <c r="L458" s="36">
        <v>770</v>
      </c>
      <c r="M458" s="36">
        <v>533</v>
      </c>
      <c r="N458" s="36">
        <v>396</v>
      </c>
      <c r="O458" s="36">
        <v>468</v>
      </c>
      <c r="P458" s="36">
        <v>461</v>
      </c>
      <c r="Q458" s="36">
        <v>300</v>
      </c>
      <c r="R458" s="36">
        <v>467</v>
      </c>
      <c r="S458" s="36">
        <v>334</v>
      </c>
      <c r="T458" s="36">
        <v>351</v>
      </c>
      <c r="U458" s="36">
        <v>359</v>
      </c>
      <c r="V458" s="36">
        <v>562</v>
      </c>
      <c r="W458" s="36">
        <v>568</v>
      </c>
      <c r="X458" s="36">
        <v>634</v>
      </c>
      <c r="Y458" s="36">
        <v>788</v>
      </c>
      <c r="Z458" s="36">
        <v>602</v>
      </c>
      <c r="AA458" s="36">
        <v>689</v>
      </c>
      <c r="AB458" s="36">
        <v>435</v>
      </c>
      <c r="AC458" s="36">
        <v>388</v>
      </c>
      <c r="AD458" s="36">
        <v>341</v>
      </c>
      <c r="AE458" s="37">
        <v>348</v>
      </c>
      <c r="AF458" s="37">
        <v>404</v>
      </c>
    </row>
    <row r="459" spans="1:32" s="2" customFormat="1" ht="14.45" customHeight="1" x14ac:dyDescent="0.3">
      <c r="A459" s="25"/>
      <c r="B459" s="26" t="s">
        <v>2</v>
      </c>
      <c r="C459" s="27">
        <v>52</v>
      </c>
      <c r="D459" s="27">
        <v>134</v>
      </c>
      <c r="E459" s="27">
        <v>194</v>
      </c>
      <c r="F459" s="27">
        <v>143</v>
      </c>
      <c r="G459" s="27">
        <v>120</v>
      </c>
      <c r="H459" s="27">
        <v>119</v>
      </c>
      <c r="I459" s="27">
        <v>130</v>
      </c>
      <c r="J459" s="27">
        <v>164</v>
      </c>
      <c r="K459" s="27">
        <v>243</v>
      </c>
      <c r="L459" s="27">
        <v>221</v>
      </c>
      <c r="M459" s="27">
        <v>242</v>
      </c>
      <c r="N459" s="27">
        <v>319</v>
      </c>
      <c r="O459" s="27">
        <v>276</v>
      </c>
      <c r="P459" s="27">
        <v>261</v>
      </c>
      <c r="Q459" s="27">
        <v>199</v>
      </c>
      <c r="R459" s="27">
        <v>281</v>
      </c>
      <c r="S459" s="27">
        <v>253</v>
      </c>
      <c r="T459" s="27">
        <v>254</v>
      </c>
      <c r="U459" s="27">
        <v>270</v>
      </c>
      <c r="V459" s="27">
        <v>176</v>
      </c>
      <c r="W459" s="27">
        <v>173</v>
      </c>
      <c r="X459" s="27">
        <v>168</v>
      </c>
      <c r="Y459" s="27">
        <v>235</v>
      </c>
      <c r="Z459" s="27">
        <v>200</v>
      </c>
      <c r="AA459" s="27">
        <v>297</v>
      </c>
      <c r="AB459" s="27">
        <v>337</v>
      </c>
      <c r="AC459" s="27">
        <v>298</v>
      </c>
      <c r="AD459" s="27">
        <v>286</v>
      </c>
      <c r="AE459" s="28">
        <v>312</v>
      </c>
      <c r="AF459" s="28">
        <v>297</v>
      </c>
    </row>
    <row r="460" spans="1:32" s="2" customFormat="1" ht="14.45" customHeight="1" x14ac:dyDescent="0.3">
      <c r="A460" s="34"/>
      <c r="B460" s="35" t="s">
        <v>3</v>
      </c>
      <c r="C460" s="36">
        <v>0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>
        <v>0</v>
      </c>
      <c r="V460" s="36">
        <v>0</v>
      </c>
      <c r="W460" s="36">
        <v>0</v>
      </c>
      <c r="X460" s="36">
        <v>0</v>
      </c>
      <c r="Y460" s="36">
        <v>0</v>
      </c>
      <c r="Z460" s="36">
        <v>0</v>
      </c>
      <c r="AA460" s="36">
        <v>105</v>
      </c>
      <c r="AB460" s="36">
        <v>0</v>
      </c>
      <c r="AC460" s="36">
        <v>103</v>
      </c>
      <c r="AD460" s="36">
        <v>118</v>
      </c>
      <c r="AE460" s="37">
        <v>0</v>
      </c>
      <c r="AF460" s="37">
        <v>0</v>
      </c>
    </row>
    <row r="461" spans="1:32" s="2" customFormat="1" ht="14.45" customHeight="1" x14ac:dyDescent="0.3">
      <c r="A461" s="25"/>
      <c r="B461" s="26" t="s">
        <v>4</v>
      </c>
      <c r="C461" s="27">
        <v>0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/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8">
        <v>0</v>
      </c>
      <c r="AF461" s="28">
        <v>0</v>
      </c>
    </row>
    <row r="462" spans="1:32" s="2" customFormat="1" ht="14.45" customHeight="1" x14ac:dyDescent="0.3">
      <c r="A462" s="34" t="s">
        <v>67</v>
      </c>
      <c r="B462" s="35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36"/>
      <c r="AD462" s="36"/>
      <c r="AE462" s="37"/>
      <c r="AF462" s="37"/>
    </row>
    <row r="463" spans="1:32" s="2" customFormat="1" ht="14.45" customHeight="1" x14ac:dyDescent="0.3">
      <c r="A463" s="25"/>
      <c r="B463" s="26" t="s">
        <v>0</v>
      </c>
      <c r="C463" s="27">
        <v>251</v>
      </c>
      <c r="D463" s="27">
        <v>224</v>
      </c>
      <c r="E463" s="27">
        <v>260</v>
      </c>
      <c r="F463" s="27">
        <v>324</v>
      </c>
      <c r="G463" s="27">
        <v>396</v>
      </c>
      <c r="H463" s="27">
        <v>393</v>
      </c>
      <c r="I463" s="27">
        <v>381</v>
      </c>
      <c r="J463" s="27">
        <v>353</v>
      </c>
      <c r="K463" s="27">
        <v>340</v>
      </c>
      <c r="L463" s="27">
        <v>484</v>
      </c>
      <c r="M463" s="27">
        <v>599</v>
      </c>
      <c r="N463" s="27">
        <v>639</v>
      </c>
      <c r="O463" s="27">
        <v>565</v>
      </c>
      <c r="P463" s="27">
        <v>493</v>
      </c>
      <c r="Q463" s="27">
        <v>620</v>
      </c>
      <c r="R463" s="27">
        <v>523</v>
      </c>
      <c r="S463" s="27">
        <v>395</v>
      </c>
      <c r="T463" s="27">
        <v>397</v>
      </c>
      <c r="U463" s="27">
        <v>349</v>
      </c>
      <c r="V463" s="27">
        <v>295</v>
      </c>
      <c r="W463" s="27">
        <v>378</v>
      </c>
      <c r="X463" s="27">
        <v>611</v>
      </c>
      <c r="Y463" s="27">
        <v>636</v>
      </c>
      <c r="Z463" s="27">
        <v>669</v>
      </c>
      <c r="AA463" s="27">
        <v>546</v>
      </c>
      <c r="AB463" s="27">
        <v>861</v>
      </c>
      <c r="AC463" s="27">
        <v>750</v>
      </c>
      <c r="AD463" s="27">
        <v>720</v>
      </c>
      <c r="AE463" s="28">
        <v>752</v>
      </c>
      <c r="AF463" s="28">
        <v>766</v>
      </c>
    </row>
    <row r="464" spans="1:32" s="2" customFormat="1" ht="14.45" customHeight="1" x14ac:dyDescent="0.3">
      <c r="A464" s="34"/>
      <c r="B464" s="35" t="s">
        <v>1</v>
      </c>
      <c r="C464" s="36">
        <v>420</v>
      </c>
      <c r="D464" s="36">
        <v>268</v>
      </c>
      <c r="E464" s="36">
        <v>296</v>
      </c>
      <c r="F464" s="36">
        <v>452</v>
      </c>
      <c r="G464" s="36">
        <v>559</v>
      </c>
      <c r="H464" s="36">
        <v>742</v>
      </c>
      <c r="I464" s="36">
        <v>677</v>
      </c>
      <c r="J464" s="36">
        <v>520</v>
      </c>
      <c r="K464" s="36">
        <v>636</v>
      </c>
      <c r="L464" s="36">
        <v>849</v>
      </c>
      <c r="M464" s="36">
        <v>1.222</v>
      </c>
      <c r="N464" s="36">
        <v>1.2210000000000001</v>
      </c>
      <c r="O464" s="36">
        <v>852</v>
      </c>
      <c r="P464" s="36">
        <v>757</v>
      </c>
      <c r="Q464" s="36">
        <v>1.01</v>
      </c>
      <c r="R464" s="36">
        <v>852</v>
      </c>
      <c r="S464" s="36">
        <v>713</v>
      </c>
      <c r="T464" s="36">
        <v>712</v>
      </c>
      <c r="U464" s="36">
        <v>631</v>
      </c>
      <c r="V464" s="36">
        <v>653</v>
      </c>
      <c r="W464" s="36">
        <v>817</v>
      </c>
      <c r="X464" s="36">
        <v>992</v>
      </c>
      <c r="Y464" s="36">
        <v>1017</v>
      </c>
      <c r="Z464" s="36">
        <v>1167</v>
      </c>
      <c r="AA464" s="36">
        <v>1076</v>
      </c>
      <c r="AB464" s="36">
        <v>1342</v>
      </c>
      <c r="AC464" s="36">
        <v>1109</v>
      </c>
      <c r="AD464" s="36">
        <v>791</v>
      </c>
      <c r="AE464" s="37">
        <v>692</v>
      </c>
      <c r="AF464" s="37">
        <v>680</v>
      </c>
    </row>
    <row r="465" spans="1:32" s="2" customFormat="1" ht="14.45" customHeight="1" x14ac:dyDescent="0.3">
      <c r="A465" s="25"/>
      <c r="B465" s="26" t="s">
        <v>2</v>
      </c>
      <c r="C465" s="27">
        <v>226</v>
      </c>
      <c r="D465" s="27">
        <v>115</v>
      </c>
      <c r="E465" s="27">
        <v>163</v>
      </c>
      <c r="F465" s="27">
        <v>255</v>
      </c>
      <c r="G465" s="27">
        <v>283</v>
      </c>
      <c r="H465" s="27">
        <v>243</v>
      </c>
      <c r="I465" s="27">
        <v>213</v>
      </c>
      <c r="J465" s="27">
        <v>226</v>
      </c>
      <c r="K465" s="27">
        <v>283</v>
      </c>
      <c r="L465" s="27">
        <v>383</v>
      </c>
      <c r="M465" s="27">
        <v>414</v>
      </c>
      <c r="N465" s="27">
        <v>427</v>
      </c>
      <c r="O465" s="27">
        <v>515</v>
      </c>
      <c r="P465" s="27">
        <v>488</v>
      </c>
      <c r="Q465" s="27">
        <v>517</v>
      </c>
      <c r="R465" s="27">
        <v>437</v>
      </c>
      <c r="S465" s="27">
        <v>422</v>
      </c>
      <c r="T465" s="27">
        <v>486</v>
      </c>
      <c r="U465" s="27">
        <v>468</v>
      </c>
      <c r="V465" s="27">
        <v>477</v>
      </c>
      <c r="W465" s="27">
        <v>395</v>
      </c>
      <c r="X465" s="27">
        <v>313</v>
      </c>
      <c r="Y465" s="27">
        <v>302</v>
      </c>
      <c r="Z465" s="27">
        <v>356</v>
      </c>
      <c r="AA465" s="27">
        <v>393</v>
      </c>
      <c r="AB465" s="27">
        <v>634</v>
      </c>
      <c r="AC465" s="27">
        <v>657</v>
      </c>
      <c r="AD465" s="27">
        <v>566</v>
      </c>
      <c r="AE465" s="28">
        <v>531</v>
      </c>
      <c r="AF465" s="28">
        <v>565</v>
      </c>
    </row>
    <row r="466" spans="1:32" s="2" customFormat="1" ht="14.45" customHeight="1" x14ac:dyDescent="0.3">
      <c r="A466" s="34"/>
      <c r="B466" s="35" t="s">
        <v>3</v>
      </c>
      <c r="C466" s="36">
        <v>0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36">
        <v>0</v>
      </c>
      <c r="X466" s="36">
        <v>0</v>
      </c>
      <c r="Y466" s="36">
        <v>0</v>
      </c>
      <c r="Z466" s="36">
        <v>0</v>
      </c>
      <c r="AA466" s="36">
        <v>0</v>
      </c>
      <c r="AB466" s="36">
        <v>107</v>
      </c>
      <c r="AC466" s="36">
        <v>0</v>
      </c>
      <c r="AD466" s="36">
        <v>93</v>
      </c>
      <c r="AE466" s="37">
        <v>208</v>
      </c>
      <c r="AF466" s="37">
        <v>113</v>
      </c>
    </row>
    <row r="467" spans="1:32" s="2" customFormat="1" ht="14.45" customHeight="1" x14ac:dyDescent="0.3">
      <c r="A467" s="25"/>
      <c r="B467" s="26" t="s">
        <v>4</v>
      </c>
      <c r="C467" s="27">
        <v>0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/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8">
        <v>0</v>
      </c>
      <c r="AF467" s="28">
        <v>0</v>
      </c>
    </row>
    <row r="468" spans="1:32" s="2" customFormat="1" ht="14.45" customHeight="1" x14ac:dyDescent="0.3">
      <c r="A468" s="34" t="s">
        <v>68</v>
      </c>
      <c r="B468" s="35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36"/>
      <c r="AD468" s="36"/>
      <c r="AE468" s="37"/>
      <c r="AF468" s="37"/>
    </row>
    <row r="469" spans="1:32" s="2" customFormat="1" ht="14.45" customHeight="1" x14ac:dyDescent="0.3">
      <c r="A469" s="25"/>
      <c r="B469" s="26" t="s">
        <v>0</v>
      </c>
      <c r="C469" s="27">
        <v>155</v>
      </c>
      <c r="D469" s="27">
        <v>167</v>
      </c>
      <c r="E469" s="27">
        <v>192</v>
      </c>
      <c r="F469" s="27">
        <v>145</v>
      </c>
      <c r="G469" s="27">
        <v>175</v>
      </c>
      <c r="H469" s="27">
        <v>303</v>
      </c>
      <c r="I469" s="27">
        <v>408</v>
      </c>
      <c r="J469" s="27">
        <v>512</v>
      </c>
      <c r="K469" s="27">
        <v>484</v>
      </c>
      <c r="L469" s="27">
        <v>374</v>
      </c>
      <c r="M469" s="27">
        <v>346</v>
      </c>
      <c r="N469" s="27">
        <v>408</v>
      </c>
      <c r="O469" s="27">
        <v>516</v>
      </c>
      <c r="P469" s="27">
        <v>423</v>
      </c>
      <c r="Q469" s="27">
        <v>574</v>
      </c>
      <c r="R469" s="27">
        <v>474</v>
      </c>
      <c r="S469" s="27">
        <v>536</v>
      </c>
      <c r="T469" s="27">
        <v>457</v>
      </c>
      <c r="U469" s="27">
        <v>414</v>
      </c>
      <c r="V469" s="27">
        <v>304</v>
      </c>
      <c r="W469" s="27">
        <v>293</v>
      </c>
      <c r="X469" s="27">
        <v>234</v>
      </c>
      <c r="Y469" s="27">
        <v>294</v>
      </c>
      <c r="Z469" s="27">
        <v>443</v>
      </c>
      <c r="AA469" s="27">
        <v>494</v>
      </c>
      <c r="AB469" s="27">
        <v>561</v>
      </c>
      <c r="AC469" s="27">
        <v>721</v>
      </c>
      <c r="AD469" s="27">
        <v>668</v>
      </c>
      <c r="AE469" s="28">
        <v>631</v>
      </c>
      <c r="AF469" s="28">
        <v>705</v>
      </c>
    </row>
    <row r="470" spans="1:32" s="2" customFormat="1" ht="14.45" customHeight="1" x14ac:dyDescent="0.3">
      <c r="A470" s="34"/>
      <c r="B470" s="35" t="s">
        <v>1</v>
      </c>
      <c r="C470" s="36">
        <v>498</v>
      </c>
      <c r="D470" s="36">
        <v>377</v>
      </c>
      <c r="E470" s="36">
        <v>328</v>
      </c>
      <c r="F470" s="36">
        <v>206</v>
      </c>
      <c r="G470" s="36">
        <v>184</v>
      </c>
      <c r="H470" s="36">
        <v>366</v>
      </c>
      <c r="I470" s="36">
        <v>664</v>
      </c>
      <c r="J470" s="36">
        <v>947</v>
      </c>
      <c r="K470" s="36">
        <v>717</v>
      </c>
      <c r="L470" s="36">
        <v>665</v>
      </c>
      <c r="M470" s="36">
        <v>641</v>
      </c>
      <c r="N470" s="36">
        <v>813</v>
      </c>
      <c r="O470" s="36">
        <v>1.1539999999999999</v>
      </c>
      <c r="P470" s="36">
        <v>953</v>
      </c>
      <c r="Q470" s="36">
        <v>962</v>
      </c>
      <c r="R470" s="36">
        <v>782</v>
      </c>
      <c r="S470" s="36">
        <v>821</v>
      </c>
      <c r="T470" s="36">
        <v>692</v>
      </c>
      <c r="U470" s="36">
        <v>694</v>
      </c>
      <c r="V470" s="36">
        <v>565</v>
      </c>
      <c r="W470" s="36">
        <v>584</v>
      </c>
      <c r="X470" s="36">
        <v>453</v>
      </c>
      <c r="Y470" s="36">
        <v>536</v>
      </c>
      <c r="Z470" s="36">
        <v>617</v>
      </c>
      <c r="AA470" s="36">
        <v>654</v>
      </c>
      <c r="AB470" s="36">
        <v>948</v>
      </c>
      <c r="AC470" s="36">
        <v>1016</v>
      </c>
      <c r="AD470" s="36">
        <v>999</v>
      </c>
      <c r="AE470" s="37">
        <v>788</v>
      </c>
      <c r="AF470" s="37">
        <v>902</v>
      </c>
    </row>
    <row r="471" spans="1:32" s="2" customFormat="1" ht="14.45" customHeight="1" x14ac:dyDescent="0.3">
      <c r="A471" s="25"/>
      <c r="B471" s="26" t="s">
        <v>2</v>
      </c>
      <c r="C471" s="27">
        <v>315</v>
      </c>
      <c r="D471" s="27">
        <v>217</v>
      </c>
      <c r="E471" s="27">
        <v>185</v>
      </c>
      <c r="F471" s="27">
        <v>119</v>
      </c>
      <c r="G471" s="27">
        <v>125</v>
      </c>
      <c r="H471" s="27">
        <v>203</v>
      </c>
      <c r="I471" s="27">
        <v>276</v>
      </c>
      <c r="J471" s="27">
        <v>314</v>
      </c>
      <c r="K471" s="27">
        <v>262</v>
      </c>
      <c r="L471" s="27">
        <v>253</v>
      </c>
      <c r="M471" s="27">
        <v>295</v>
      </c>
      <c r="N471" s="27">
        <v>382</v>
      </c>
      <c r="O471" s="27">
        <v>436</v>
      </c>
      <c r="P471" s="27">
        <v>383</v>
      </c>
      <c r="Q471" s="27">
        <v>567</v>
      </c>
      <c r="R471" s="27">
        <v>570</v>
      </c>
      <c r="S471" s="27">
        <v>584</v>
      </c>
      <c r="T471" s="27">
        <v>509</v>
      </c>
      <c r="U471" s="27">
        <v>514</v>
      </c>
      <c r="V471" s="27">
        <v>483</v>
      </c>
      <c r="W471" s="27">
        <v>521</v>
      </c>
      <c r="X471" s="27">
        <v>466</v>
      </c>
      <c r="Y471" s="27">
        <v>391</v>
      </c>
      <c r="Z471" s="27">
        <v>343</v>
      </c>
      <c r="AA471" s="27">
        <v>277</v>
      </c>
      <c r="AB471" s="27">
        <v>419</v>
      </c>
      <c r="AC471" s="27">
        <v>532</v>
      </c>
      <c r="AD471" s="27">
        <v>612</v>
      </c>
      <c r="AE471" s="28">
        <v>677</v>
      </c>
      <c r="AF471" s="28">
        <v>685</v>
      </c>
    </row>
    <row r="472" spans="1:32" s="2" customFormat="1" ht="14.45" customHeight="1" x14ac:dyDescent="0.3">
      <c r="A472" s="34"/>
      <c r="B472" s="35" t="s">
        <v>3</v>
      </c>
      <c r="C472" s="36">
        <v>0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6">
        <v>0</v>
      </c>
      <c r="Y472" s="36">
        <v>0</v>
      </c>
      <c r="Z472" s="36">
        <v>0</v>
      </c>
      <c r="AA472" s="36">
        <v>0</v>
      </c>
      <c r="AB472" s="36">
        <v>0</v>
      </c>
      <c r="AC472" s="36">
        <v>1</v>
      </c>
      <c r="AD472" s="36">
        <v>1</v>
      </c>
      <c r="AE472" s="37">
        <v>2</v>
      </c>
      <c r="AF472" s="37">
        <v>1</v>
      </c>
    </row>
    <row r="473" spans="1:32" s="2" customFormat="1" ht="14.45" customHeight="1" x14ac:dyDescent="0.3">
      <c r="A473" s="25"/>
      <c r="B473" s="26" t="s">
        <v>4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/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8">
        <v>0</v>
      </c>
      <c r="AF473" s="28">
        <v>0</v>
      </c>
    </row>
    <row r="474" spans="1:32" s="2" customFormat="1" ht="14.45" customHeight="1" x14ac:dyDescent="0.3">
      <c r="A474" s="34" t="s">
        <v>69</v>
      </c>
      <c r="B474" s="35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36"/>
      <c r="AD474" s="36"/>
      <c r="AE474" s="37"/>
      <c r="AF474" s="37"/>
    </row>
    <row r="475" spans="1:32" s="2" customFormat="1" ht="14.45" customHeight="1" x14ac:dyDescent="0.3">
      <c r="A475" s="25"/>
      <c r="B475" s="26" t="s">
        <v>0</v>
      </c>
      <c r="C475" s="27">
        <v>38</v>
      </c>
      <c r="D475" s="27">
        <v>57</v>
      </c>
      <c r="E475" s="27">
        <v>70</v>
      </c>
      <c r="F475" s="27">
        <v>36</v>
      </c>
      <c r="G475" s="27">
        <v>55</v>
      </c>
      <c r="H475" s="27">
        <v>77</v>
      </c>
      <c r="I475" s="27">
        <v>95</v>
      </c>
      <c r="J475" s="27">
        <v>137</v>
      </c>
      <c r="K475" s="27">
        <v>217</v>
      </c>
      <c r="L475" s="27">
        <v>225</v>
      </c>
      <c r="M475" s="27">
        <v>196</v>
      </c>
      <c r="N475" s="27">
        <v>190</v>
      </c>
      <c r="O475" s="27">
        <v>154</v>
      </c>
      <c r="P475" s="27">
        <v>124</v>
      </c>
      <c r="Q475" s="27">
        <v>173</v>
      </c>
      <c r="R475" s="27">
        <v>224</v>
      </c>
      <c r="S475" s="27">
        <v>229</v>
      </c>
      <c r="T475" s="27">
        <v>192</v>
      </c>
      <c r="U475" s="27">
        <v>162</v>
      </c>
      <c r="V475" s="27">
        <v>228</v>
      </c>
      <c r="W475" s="27">
        <v>199</v>
      </c>
      <c r="X475" s="27">
        <v>122</v>
      </c>
      <c r="Y475" s="27">
        <v>127</v>
      </c>
      <c r="Z475" s="27">
        <v>111</v>
      </c>
      <c r="AA475" s="27">
        <v>90</v>
      </c>
      <c r="AB475" s="27">
        <v>255</v>
      </c>
      <c r="AC475" s="27">
        <v>271</v>
      </c>
      <c r="AD475" s="27">
        <v>227</v>
      </c>
      <c r="AE475" s="28">
        <v>241</v>
      </c>
      <c r="AF475" s="28">
        <v>293</v>
      </c>
    </row>
    <row r="476" spans="1:32" s="2" customFormat="1" ht="14.45" customHeight="1" x14ac:dyDescent="0.3">
      <c r="A476" s="34"/>
      <c r="B476" s="35" t="s">
        <v>1</v>
      </c>
      <c r="C476" s="36">
        <v>57</v>
      </c>
      <c r="D476" s="36">
        <v>127</v>
      </c>
      <c r="E476" s="36">
        <v>178</v>
      </c>
      <c r="F476" s="36">
        <v>133</v>
      </c>
      <c r="G476" s="36">
        <v>118</v>
      </c>
      <c r="H476" s="36">
        <v>113</v>
      </c>
      <c r="I476" s="36">
        <v>138</v>
      </c>
      <c r="J476" s="36">
        <v>200</v>
      </c>
      <c r="K476" s="36">
        <v>301</v>
      </c>
      <c r="L476" s="36">
        <v>342</v>
      </c>
      <c r="M476" s="36">
        <v>386</v>
      </c>
      <c r="N476" s="36">
        <v>300</v>
      </c>
      <c r="O476" s="36">
        <v>234</v>
      </c>
      <c r="P476" s="36">
        <v>197</v>
      </c>
      <c r="Q476" s="36">
        <v>365</v>
      </c>
      <c r="R476" s="36">
        <v>501</v>
      </c>
      <c r="S476" s="36">
        <v>471</v>
      </c>
      <c r="T476" s="36">
        <v>269</v>
      </c>
      <c r="U476" s="36">
        <v>230</v>
      </c>
      <c r="V476" s="36">
        <v>325</v>
      </c>
      <c r="W476" s="36">
        <v>278</v>
      </c>
      <c r="X476" s="36">
        <v>237</v>
      </c>
      <c r="Y476" s="36">
        <v>239</v>
      </c>
      <c r="Z476" s="36">
        <v>171</v>
      </c>
      <c r="AA476" s="36">
        <v>147</v>
      </c>
      <c r="AB476" s="36">
        <v>321</v>
      </c>
      <c r="AC476" s="36">
        <v>336</v>
      </c>
      <c r="AD476" s="36">
        <v>355</v>
      </c>
      <c r="AE476" s="37">
        <v>296</v>
      </c>
      <c r="AF476" s="37">
        <v>323</v>
      </c>
    </row>
    <row r="477" spans="1:32" s="2" customFormat="1" ht="14.45" customHeight="1" x14ac:dyDescent="0.3">
      <c r="A477" s="25"/>
      <c r="B477" s="26" t="s">
        <v>2</v>
      </c>
      <c r="C477" s="27">
        <v>89</v>
      </c>
      <c r="D477" s="27">
        <v>145</v>
      </c>
      <c r="E477" s="27">
        <v>165</v>
      </c>
      <c r="F477" s="27">
        <v>75</v>
      </c>
      <c r="G477" s="27">
        <v>81</v>
      </c>
      <c r="H477" s="27">
        <v>70</v>
      </c>
      <c r="I477" s="27">
        <v>35</v>
      </c>
      <c r="J477" s="27">
        <v>80</v>
      </c>
      <c r="K477" s="27">
        <v>164</v>
      </c>
      <c r="L477" s="27">
        <v>157</v>
      </c>
      <c r="M477" s="27">
        <v>129</v>
      </c>
      <c r="N477" s="27">
        <v>106</v>
      </c>
      <c r="O477" s="27">
        <v>112</v>
      </c>
      <c r="P477" s="27">
        <v>81</v>
      </c>
      <c r="Q477" s="27">
        <v>192</v>
      </c>
      <c r="R477" s="27">
        <v>221</v>
      </c>
      <c r="S477" s="27">
        <v>226</v>
      </c>
      <c r="T477" s="27">
        <v>285</v>
      </c>
      <c r="U477" s="27">
        <v>265</v>
      </c>
      <c r="V477" s="27">
        <v>245</v>
      </c>
      <c r="W477" s="27">
        <v>230</v>
      </c>
      <c r="X477" s="27">
        <v>226</v>
      </c>
      <c r="Y477" s="27">
        <v>225</v>
      </c>
      <c r="Z477" s="27">
        <v>205</v>
      </c>
      <c r="AA477" s="27">
        <v>202</v>
      </c>
      <c r="AB477" s="27">
        <v>150</v>
      </c>
      <c r="AC477" s="27">
        <v>179</v>
      </c>
      <c r="AD477" s="27">
        <v>191</v>
      </c>
      <c r="AE477" s="28">
        <v>183</v>
      </c>
      <c r="AF477" s="28">
        <v>237</v>
      </c>
    </row>
    <row r="478" spans="1:32" s="2" customFormat="1" ht="14.45" customHeight="1" x14ac:dyDescent="0.3">
      <c r="A478" s="34"/>
      <c r="B478" s="35" t="s">
        <v>3</v>
      </c>
      <c r="C478" s="36">
        <v>0</v>
      </c>
      <c r="D478" s="36">
        <v>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0</v>
      </c>
      <c r="Z478" s="36">
        <v>0</v>
      </c>
      <c r="AA478" s="36">
        <v>0</v>
      </c>
      <c r="AB478" s="36">
        <v>0</v>
      </c>
      <c r="AC478" s="36">
        <v>0</v>
      </c>
      <c r="AD478" s="36">
        <v>0</v>
      </c>
      <c r="AE478" s="37">
        <v>0</v>
      </c>
      <c r="AF478" s="37">
        <v>2</v>
      </c>
    </row>
    <row r="479" spans="1:32" s="2" customFormat="1" ht="14.45" customHeight="1" x14ac:dyDescent="0.3">
      <c r="A479" s="25"/>
      <c r="B479" s="26" t="s">
        <v>4</v>
      </c>
      <c r="C479" s="27">
        <v>0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/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8">
        <v>0</v>
      </c>
      <c r="AF479" s="28">
        <v>0</v>
      </c>
    </row>
    <row r="480" spans="1:32" s="2" customFormat="1" ht="14.45" customHeight="1" x14ac:dyDescent="0.3">
      <c r="A480" s="34" t="s">
        <v>70</v>
      </c>
      <c r="B480" s="35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36"/>
      <c r="AD480" s="36"/>
      <c r="AE480" s="37"/>
      <c r="AF480" s="37"/>
    </row>
    <row r="481" spans="1:32" s="2" customFormat="1" ht="14.45" customHeight="1" x14ac:dyDescent="0.3">
      <c r="A481" s="25"/>
      <c r="B481" s="26" t="s">
        <v>0</v>
      </c>
      <c r="C481" s="27">
        <v>23</v>
      </c>
      <c r="D481" s="27">
        <v>31</v>
      </c>
      <c r="E481" s="27">
        <v>38</v>
      </c>
      <c r="F481" s="27">
        <v>40</v>
      </c>
      <c r="G481" s="27">
        <v>59</v>
      </c>
      <c r="H481" s="27">
        <v>71</v>
      </c>
      <c r="I481" s="27">
        <v>124</v>
      </c>
      <c r="J481" s="27">
        <v>190</v>
      </c>
      <c r="K481" s="27">
        <v>249</v>
      </c>
      <c r="L481" s="27">
        <v>249</v>
      </c>
      <c r="M481" s="27">
        <v>292</v>
      </c>
      <c r="N481" s="27">
        <v>335</v>
      </c>
      <c r="O481" s="27">
        <v>343</v>
      </c>
      <c r="P481" s="27">
        <v>264</v>
      </c>
      <c r="Q481" s="27">
        <v>341</v>
      </c>
      <c r="R481" s="27">
        <v>317</v>
      </c>
      <c r="S481" s="27">
        <v>367</v>
      </c>
      <c r="T481" s="27">
        <v>375</v>
      </c>
      <c r="U481" s="27">
        <v>411</v>
      </c>
      <c r="V481" s="27">
        <v>394</v>
      </c>
      <c r="W481" s="27">
        <v>394</v>
      </c>
      <c r="X481" s="27">
        <v>450</v>
      </c>
      <c r="Y481" s="27">
        <v>415</v>
      </c>
      <c r="Z481" s="27">
        <v>412</v>
      </c>
      <c r="AA481" s="27">
        <v>389</v>
      </c>
      <c r="AB481" s="27">
        <v>403</v>
      </c>
      <c r="AC481" s="27">
        <v>345</v>
      </c>
      <c r="AD481" s="27">
        <v>497</v>
      </c>
      <c r="AE481" s="28">
        <v>470</v>
      </c>
      <c r="AF481" s="28">
        <v>594</v>
      </c>
    </row>
    <row r="482" spans="1:32" s="2" customFormat="1" ht="14.45" customHeight="1" x14ac:dyDescent="0.3">
      <c r="A482" s="34"/>
      <c r="B482" s="35" t="s">
        <v>1</v>
      </c>
      <c r="C482" s="36">
        <v>58</v>
      </c>
      <c r="D482" s="36">
        <v>61</v>
      </c>
      <c r="E482" s="36">
        <v>72</v>
      </c>
      <c r="F482" s="36">
        <v>102</v>
      </c>
      <c r="G482" s="36">
        <v>119</v>
      </c>
      <c r="H482" s="36">
        <v>169</v>
      </c>
      <c r="I482" s="36">
        <v>340</v>
      </c>
      <c r="J482" s="36">
        <v>457</v>
      </c>
      <c r="K482" s="36">
        <v>431</v>
      </c>
      <c r="L482" s="36">
        <v>414</v>
      </c>
      <c r="M482" s="36">
        <v>517</v>
      </c>
      <c r="N482" s="36">
        <v>594</v>
      </c>
      <c r="O482" s="36">
        <v>661</v>
      </c>
      <c r="P482" s="36">
        <v>527</v>
      </c>
      <c r="Q482" s="36">
        <v>651</v>
      </c>
      <c r="R482" s="36">
        <v>668</v>
      </c>
      <c r="S482" s="36">
        <v>692</v>
      </c>
      <c r="T482" s="36">
        <v>754</v>
      </c>
      <c r="U482" s="36">
        <v>789</v>
      </c>
      <c r="V482" s="36">
        <v>758</v>
      </c>
      <c r="W482" s="36">
        <v>761</v>
      </c>
      <c r="X482" s="36">
        <v>797</v>
      </c>
      <c r="Y482" s="36">
        <v>775</v>
      </c>
      <c r="Z482" s="36">
        <v>796</v>
      </c>
      <c r="AA482" s="36">
        <v>678</v>
      </c>
      <c r="AB482" s="36">
        <v>658</v>
      </c>
      <c r="AC482" s="36">
        <v>582</v>
      </c>
      <c r="AD482" s="36">
        <v>683</v>
      </c>
      <c r="AE482" s="37">
        <v>641</v>
      </c>
      <c r="AF482" s="37">
        <v>741</v>
      </c>
    </row>
    <row r="483" spans="1:32" s="2" customFormat="1" ht="14.45" customHeight="1" x14ac:dyDescent="0.3">
      <c r="A483" s="25"/>
      <c r="B483" s="26" t="s">
        <v>2</v>
      </c>
      <c r="C483" s="27">
        <v>63</v>
      </c>
      <c r="D483" s="27">
        <v>77</v>
      </c>
      <c r="E483" s="27">
        <v>103</v>
      </c>
      <c r="F483" s="27">
        <v>144</v>
      </c>
      <c r="G483" s="27">
        <v>156</v>
      </c>
      <c r="H483" s="27">
        <v>185</v>
      </c>
      <c r="I483" s="27">
        <v>213</v>
      </c>
      <c r="J483" s="27">
        <v>284</v>
      </c>
      <c r="K483" s="27">
        <v>331</v>
      </c>
      <c r="L483" s="27">
        <v>275</v>
      </c>
      <c r="M483" s="27">
        <v>343</v>
      </c>
      <c r="N483" s="27">
        <v>336</v>
      </c>
      <c r="O483" s="27">
        <v>328</v>
      </c>
      <c r="P483" s="27">
        <v>274</v>
      </c>
      <c r="Q483" s="27">
        <v>318</v>
      </c>
      <c r="R483" s="27">
        <v>295</v>
      </c>
      <c r="S483" s="27">
        <v>371</v>
      </c>
      <c r="T483" s="27">
        <v>409</v>
      </c>
      <c r="U483" s="27">
        <v>463</v>
      </c>
      <c r="V483" s="27">
        <v>537</v>
      </c>
      <c r="W483" s="27">
        <v>566</v>
      </c>
      <c r="X483" s="27">
        <v>640</v>
      </c>
      <c r="Y483" s="27">
        <v>687</v>
      </c>
      <c r="Z483" s="27">
        <v>586</v>
      </c>
      <c r="AA483" s="27">
        <v>571</v>
      </c>
      <c r="AB483" s="27">
        <v>662</v>
      </c>
      <c r="AC483" s="27">
        <v>602</v>
      </c>
      <c r="AD483" s="27">
        <v>666</v>
      </c>
      <c r="AE483" s="28">
        <v>626</v>
      </c>
      <c r="AF483" s="28">
        <v>684</v>
      </c>
    </row>
    <row r="484" spans="1:32" s="2" customFormat="1" ht="14.45" customHeight="1" x14ac:dyDescent="0.3">
      <c r="A484" s="34"/>
      <c r="B484" s="35" t="s">
        <v>3</v>
      </c>
      <c r="C484" s="36">
        <v>0</v>
      </c>
      <c r="D484" s="36">
        <v>0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>
        <v>0</v>
      </c>
      <c r="V484" s="36">
        <v>0</v>
      </c>
      <c r="W484" s="36">
        <v>0</v>
      </c>
      <c r="X484" s="36">
        <v>0</v>
      </c>
      <c r="Y484" s="36">
        <v>0</v>
      </c>
      <c r="Z484" s="36">
        <v>0</v>
      </c>
      <c r="AA484" s="36">
        <v>0</v>
      </c>
      <c r="AB484" s="36">
        <v>0</v>
      </c>
      <c r="AC484" s="36">
        <v>0</v>
      </c>
      <c r="AD484" s="36">
        <v>0</v>
      </c>
      <c r="AE484" s="37">
        <v>0</v>
      </c>
      <c r="AF484" s="37">
        <v>0</v>
      </c>
    </row>
    <row r="485" spans="1:32" s="2" customFormat="1" ht="14.45" customHeight="1" x14ac:dyDescent="0.3">
      <c r="A485" s="25"/>
      <c r="B485" s="26" t="s">
        <v>4</v>
      </c>
      <c r="C485" s="27">
        <v>0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/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8">
        <v>0</v>
      </c>
      <c r="AF485" s="28">
        <v>0</v>
      </c>
    </row>
    <row r="486" spans="1:32" s="2" customFormat="1" ht="14.45" customHeight="1" x14ac:dyDescent="0.3">
      <c r="A486" s="34" t="s">
        <v>16</v>
      </c>
      <c r="B486" s="35"/>
      <c r="C486" s="36">
        <f>C427+C433+C439+C445+C451+C457+C463+C469+C475+C481</f>
        <v>1930</v>
      </c>
      <c r="D486" s="36">
        <f t="shared" ref="D486:Y490" si="150">D427+D433+D439+D445+D451+D457+D463+D469+D475+D481</f>
        <v>1961</v>
      </c>
      <c r="E486" s="36">
        <f t="shared" si="150"/>
        <v>2087</v>
      </c>
      <c r="F486" s="36">
        <f t="shared" si="150"/>
        <v>1787</v>
      </c>
      <c r="G486" s="36">
        <f t="shared" si="150"/>
        <v>2059</v>
      </c>
      <c r="H486" s="36">
        <f t="shared" si="150"/>
        <v>2421</v>
      </c>
      <c r="I486" s="36">
        <f t="shared" si="150"/>
        <v>2716</v>
      </c>
      <c r="J486" s="36">
        <f t="shared" si="150"/>
        <v>2992</v>
      </c>
      <c r="K486" s="36">
        <f t="shared" si="150"/>
        <v>3200</v>
      </c>
      <c r="L486" s="36">
        <f t="shared" si="150"/>
        <v>3244</v>
      </c>
      <c r="M486" s="36">
        <f t="shared" si="150"/>
        <v>3139</v>
      </c>
      <c r="N486" s="36">
        <f t="shared" si="150"/>
        <v>3190</v>
      </c>
      <c r="O486" s="36">
        <f t="shared" si="150"/>
        <v>3126</v>
      </c>
      <c r="P486" s="36">
        <f t="shared" si="150"/>
        <v>3025</v>
      </c>
      <c r="Q486" s="36">
        <f t="shared" si="150"/>
        <v>2860</v>
      </c>
      <c r="R486" s="36">
        <f t="shared" si="150"/>
        <v>2833</v>
      </c>
      <c r="S486" s="36">
        <f t="shared" si="150"/>
        <v>3072</v>
      </c>
      <c r="T486" s="36">
        <f t="shared" si="150"/>
        <v>3067</v>
      </c>
      <c r="U486" s="36">
        <f t="shared" si="150"/>
        <v>3224</v>
      </c>
      <c r="V486" s="36">
        <f t="shared" si="150"/>
        <v>3235</v>
      </c>
      <c r="W486" s="36">
        <f t="shared" si="150"/>
        <v>3476</v>
      </c>
      <c r="X486" s="36">
        <f t="shared" si="150"/>
        <v>3545</v>
      </c>
      <c r="Y486" s="36">
        <f t="shared" si="150"/>
        <v>3612</v>
      </c>
      <c r="Z486" s="36">
        <f t="shared" ref="Z486" si="151">Z427+Z433+Z439+Z445+Z451+Z457+Z463+Z469+Z475+Z481</f>
        <v>3729</v>
      </c>
      <c r="AA486" s="36">
        <f t="shared" ref="AA486:AB489" si="152">SUM(AA427+AA433+AA439+AA445+AA451+AA457+AA463+AA469+AA475+AA481)</f>
        <v>3666</v>
      </c>
      <c r="AB486" s="36">
        <f t="shared" si="152"/>
        <v>3709</v>
      </c>
      <c r="AC486" s="36">
        <f t="shared" ref="AC486:AD486" si="153">SUM(AC427+AC433+AC439+AC445+AC451+AC457+AC463+AC469+AC475+AC481)</f>
        <v>3764</v>
      </c>
      <c r="AD486" s="36">
        <f t="shared" si="153"/>
        <v>3845</v>
      </c>
      <c r="AE486" s="37">
        <f t="shared" ref="AE486:AF486" si="154">SUM(AE427+AE433+AE439+AE445+AE451+AE457+AE463+AE469+AE475+AE481)</f>
        <v>4018</v>
      </c>
      <c r="AF486" s="37">
        <f t="shared" si="154"/>
        <v>4318</v>
      </c>
    </row>
    <row r="487" spans="1:32" s="2" customFormat="1" ht="14.45" customHeight="1" x14ac:dyDescent="0.3">
      <c r="A487" s="25" t="s">
        <v>17</v>
      </c>
      <c r="B487" s="26"/>
      <c r="C487" s="27">
        <f t="shared" ref="C487:R490" si="155">C428+C434+C440+C446+C452+C458+C464+C470+C476+C482</f>
        <v>3195</v>
      </c>
      <c r="D487" s="27">
        <f t="shared" si="155"/>
        <v>2927</v>
      </c>
      <c r="E487" s="27">
        <f t="shared" si="155"/>
        <v>3098</v>
      </c>
      <c r="F487" s="27">
        <f t="shared" si="155"/>
        <v>2921</v>
      </c>
      <c r="G487" s="27">
        <f t="shared" si="155"/>
        <v>3273</v>
      </c>
      <c r="H487" s="27">
        <f t="shared" si="155"/>
        <v>4128</v>
      </c>
      <c r="I487" s="27">
        <f t="shared" si="155"/>
        <v>4854</v>
      </c>
      <c r="J487" s="27">
        <f t="shared" si="155"/>
        <v>5267</v>
      </c>
      <c r="K487" s="27">
        <f t="shared" si="155"/>
        <v>5244</v>
      </c>
      <c r="L487" s="27">
        <f t="shared" si="155"/>
        <v>5439</v>
      </c>
      <c r="M487" s="27">
        <f t="shared" si="155"/>
        <v>4172.2219999999998</v>
      </c>
      <c r="N487" s="27">
        <f t="shared" si="155"/>
        <v>4276.2209999999995</v>
      </c>
      <c r="O487" s="27">
        <f t="shared" si="155"/>
        <v>4227.1540000000005</v>
      </c>
      <c r="P487" s="27">
        <f t="shared" si="155"/>
        <v>5178</v>
      </c>
      <c r="Q487" s="27">
        <f t="shared" si="155"/>
        <v>3926.01</v>
      </c>
      <c r="R487" s="27">
        <f t="shared" si="155"/>
        <v>5047</v>
      </c>
      <c r="S487" s="27">
        <f t="shared" si="150"/>
        <v>5054</v>
      </c>
      <c r="T487" s="27">
        <f t="shared" si="150"/>
        <v>5089</v>
      </c>
      <c r="U487" s="27">
        <f t="shared" si="150"/>
        <v>5452</v>
      </c>
      <c r="V487" s="27">
        <f t="shared" si="150"/>
        <v>5670</v>
      </c>
      <c r="W487" s="27">
        <f t="shared" si="150"/>
        <v>5909</v>
      </c>
      <c r="X487" s="27">
        <f t="shared" si="150"/>
        <v>6057</v>
      </c>
      <c r="Y487" s="27">
        <f t="shared" si="150"/>
        <v>5889</v>
      </c>
      <c r="Z487" s="27">
        <f t="shared" ref="Z487" si="156">Z428+Z434+Z440+Z446+Z452+Z458+Z464+Z470+Z476+Z482</f>
        <v>5628</v>
      </c>
      <c r="AA487" s="27">
        <f t="shared" si="152"/>
        <v>5152</v>
      </c>
      <c r="AB487" s="27">
        <f t="shared" si="152"/>
        <v>4826</v>
      </c>
      <c r="AC487" s="27">
        <f t="shared" ref="AC487:AD487" si="157">SUM(AC428+AC434+AC440+AC446+AC452+AC458+AC464+AC470+AC476+AC482)</f>
        <v>4598</v>
      </c>
      <c r="AD487" s="27">
        <f t="shared" si="157"/>
        <v>4371</v>
      </c>
      <c r="AE487" s="28">
        <f t="shared" ref="AE487:AF487" si="158">SUM(AE428+AE434+AE440+AE446+AE452+AE458+AE464+AE470+AE476+AE482)</f>
        <v>4138</v>
      </c>
      <c r="AF487" s="28">
        <f t="shared" si="158"/>
        <v>4705</v>
      </c>
    </row>
    <row r="488" spans="1:32" s="2" customFormat="1" ht="14.45" customHeight="1" x14ac:dyDescent="0.3">
      <c r="A488" s="34" t="s">
        <v>18</v>
      </c>
      <c r="B488" s="35"/>
      <c r="C488" s="36">
        <f t="shared" si="155"/>
        <v>1649</v>
      </c>
      <c r="D488" s="36">
        <f t="shared" si="150"/>
        <v>1500</v>
      </c>
      <c r="E488" s="36">
        <f t="shared" si="150"/>
        <v>1602</v>
      </c>
      <c r="F488" s="36">
        <f t="shared" si="150"/>
        <v>1477</v>
      </c>
      <c r="G488" s="36">
        <f t="shared" si="150"/>
        <v>1680</v>
      </c>
      <c r="H488" s="36">
        <f t="shared" si="150"/>
        <v>1903</v>
      </c>
      <c r="I488" s="36">
        <f t="shared" si="150"/>
        <v>2040</v>
      </c>
      <c r="J488" s="36">
        <f t="shared" si="150"/>
        <v>2427</v>
      </c>
      <c r="K488" s="36">
        <f t="shared" si="150"/>
        <v>2760</v>
      </c>
      <c r="L488" s="36">
        <f t="shared" si="150"/>
        <v>2692</v>
      </c>
      <c r="M488" s="36">
        <f t="shared" si="150"/>
        <v>2796</v>
      </c>
      <c r="N488" s="36">
        <f t="shared" si="150"/>
        <v>2910</v>
      </c>
      <c r="O488" s="36">
        <f t="shared" si="150"/>
        <v>2985</v>
      </c>
      <c r="P488" s="36">
        <f t="shared" si="150"/>
        <v>3037</v>
      </c>
      <c r="Q488" s="36">
        <f t="shared" si="150"/>
        <v>3061</v>
      </c>
      <c r="R488" s="36">
        <f t="shared" si="150"/>
        <v>2948</v>
      </c>
      <c r="S488" s="36">
        <f t="shared" si="150"/>
        <v>2859</v>
      </c>
      <c r="T488" s="36">
        <f t="shared" si="150"/>
        <v>2831</v>
      </c>
      <c r="U488" s="36">
        <f t="shared" si="150"/>
        <v>2856</v>
      </c>
      <c r="V488" s="36">
        <f t="shared" si="150"/>
        <v>2838</v>
      </c>
      <c r="W488" s="36">
        <f t="shared" si="150"/>
        <v>3001</v>
      </c>
      <c r="X488" s="36">
        <f t="shared" si="150"/>
        <v>3099</v>
      </c>
      <c r="Y488" s="36">
        <f t="shared" si="150"/>
        <v>3220</v>
      </c>
      <c r="Z488" s="36">
        <f t="shared" ref="Z488" si="159">Z429+Z435+Z441+Z447+Z453+Z459+Z465+Z471+Z477+Z483</f>
        <v>3123</v>
      </c>
      <c r="AA488" s="36">
        <f t="shared" si="152"/>
        <v>3127</v>
      </c>
      <c r="AB488" s="36">
        <f t="shared" si="152"/>
        <v>3240</v>
      </c>
      <c r="AC488" s="36">
        <f t="shared" ref="AC488" si="160">SUM(AC429+AC435+AC441+AC447+AC453+AC459+AC465+AC471+AC477+AC483)</f>
        <v>3328</v>
      </c>
      <c r="AD488" s="36">
        <f>SUM(AD429+AD435+AD441+AD447+AD453+AD459+AD465+AD471+AD477+AD483)</f>
        <v>3324</v>
      </c>
      <c r="AE488" s="37">
        <f t="shared" ref="AE488:AF488" si="161">SUM(AE429+AE435+AE441+AE447+AE453+AE459+AE465+AE471+AE477+AE483)</f>
        <v>3330</v>
      </c>
      <c r="AF488" s="37">
        <f t="shared" si="161"/>
        <v>3611</v>
      </c>
    </row>
    <row r="489" spans="1:32" s="2" customFormat="1" ht="14.45" customHeight="1" x14ac:dyDescent="0.3">
      <c r="A489" s="25" t="s">
        <v>19</v>
      </c>
      <c r="B489" s="26"/>
      <c r="C489" s="27">
        <f t="shared" si="155"/>
        <v>0</v>
      </c>
      <c r="D489" s="27">
        <f t="shared" si="150"/>
        <v>0</v>
      </c>
      <c r="E489" s="27">
        <f t="shared" si="150"/>
        <v>0</v>
      </c>
      <c r="F489" s="27">
        <f t="shared" si="150"/>
        <v>0</v>
      </c>
      <c r="G489" s="27">
        <f t="shared" si="150"/>
        <v>0</v>
      </c>
      <c r="H489" s="27">
        <f t="shared" si="150"/>
        <v>0</v>
      </c>
      <c r="I489" s="27">
        <f t="shared" si="150"/>
        <v>0</v>
      </c>
      <c r="J489" s="27">
        <f t="shared" si="150"/>
        <v>0</v>
      </c>
      <c r="K489" s="27">
        <f t="shared" si="150"/>
        <v>0</v>
      </c>
      <c r="L489" s="27">
        <f t="shared" si="150"/>
        <v>0</v>
      </c>
      <c r="M489" s="27">
        <f t="shared" si="150"/>
        <v>0</v>
      </c>
      <c r="N489" s="27">
        <f t="shared" si="150"/>
        <v>0</v>
      </c>
      <c r="O489" s="27">
        <f t="shared" si="150"/>
        <v>0</v>
      </c>
      <c r="P489" s="27">
        <f t="shared" si="150"/>
        <v>0</v>
      </c>
      <c r="Q489" s="27">
        <f t="shared" si="150"/>
        <v>0</v>
      </c>
      <c r="R489" s="27">
        <f t="shared" si="150"/>
        <v>0</v>
      </c>
      <c r="S489" s="27">
        <f t="shared" si="150"/>
        <v>0</v>
      </c>
      <c r="T489" s="27">
        <f t="shared" si="150"/>
        <v>0</v>
      </c>
      <c r="U489" s="27">
        <f t="shared" si="150"/>
        <v>0</v>
      </c>
      <c r="V489" s="27">
        <f t="shared" si="150"/>
        <v>0</v>
      </c>
      <c r="W489" s="27">
        <f t="shared" si="150"/>
        <v>177</v>
      </c>
      <c r="X489" s="27">
        <f t="shared" si="150"/>
        <v>147</v>
      </c>
      <c r="Y489" s="27">
        <f t="shared" si="150"/>
        <v>120</v>
      </c>
      <c r="Z489" s="27">
        <f>Z430+Z436+Z442+Z448+Z454+Z460+Z466+Z472+Z478+Z484</f>
        <v>258</v>
      </c>
      <c r="AA489" s="27">
        <f t="shared" si="152"/>
        <v>371</v>
      </c>
      <c r="AB489" s="27">
        <f t="shared" si="152"/>
        <v>355</v>
      </c>
      <c r="AC489" s="27">
        <f t="shared" ref="AC489:AD489" si="162">SUM(AC430+AC436+AC442+AC448+AC454+AC460+AC466+AC472+AC478+AC484)</f>
        <v>231</v>
      </c>
      <c r="AD489" s="27">
        <f t="shared" si="162"/>
        <v>214</v>
      </c>
      <c r="AE489" s="28">
        <f t="shared" ref="AE489:AF489" si="163">SUM(AE430+AE436+AE442+AE448+AE454+AE460+AE466+AE472+AE478+AE484)</f>
        <v>212</v>
      </c>
      <c r="AF489" s="28">
        <f t="shared" si="163"/>
        <v>322</v>
      </c>
    </row>
    <row r="490" spans="1:32" s="2" customFormat="1" ht="14.45" customHeight="1" x14ac:dyDescent="0.3">
      <c r="A490" s="34" t="s">
        <v>20</v>
      </c>
      <c r="B490" s="35"/>
      <c r="C490" s="36">
        <f t="shared" si="155"/>
        <v>0</v>
      </c>
      <c r="D490" s="36">
        <f t="shared" si="150"/>
        <v>0</v>
      </c>
      <c r="E490" s="36">
        <f t="shared" si="150"/>
        <v>0</v>
      </c>
      <c r="F490" s="36">
        <f t="shared" si="150"/>
        <v>0</v>
      </c>
      <c r="G490" s="36">
        <f t="shared" si="150"/>
        <v>0</v>
      </c>
      <c r="H490" s="36">
        <f t="shared" si="150"/>
        <v>0</v>
      </c>
      <c r="I490" s="36">
        <f t="shared" si="150"/>
        <v>0</v>
      </c>
      <c r="J490" s="36">
        <f t="shared" si="150"/>
        <v>0</v>
      </c>
      <c r="K490" s="36">
        <f t="shared" si="150"/>
        <v>0</v>
      </c>
      <c r="L490" s="36">
        <f t="shared" si="150"/>
        <v>0</v>
      </c>
      <c r="M490" s="36">
        <f t="shared" si="150"/>
        <v>0</v>
      </c>
      <c r="N490" s="36">
        <f t="shared" si="150"/>
        <v>0</v>
      </c>
      <c r="O490" s="36">
        <f t="shared" si="150"/>
        <v>0</v>
      </c>
      <c r="P490" s="36">
        <f t="shared" si="150"/>
        <v>0</v>
      </c>
      <c r="Q490" s="36">
        <f t="shared" si="150"/>
        <v>13</v>
      </c>
      <c r="R490" s="36">
        <f t="shared" si="150"/>
        <v>0</v>
      </c>
      <c r="S490" s="36">
        <f t="shared" si="150"/>
        <v>0</v>
      </c>
      <c r="T490" s="36">
        <f t="shared" si="150"/>
        <v>0</v>
      </c>
      <c r="U490" s="36">
        <f t="shared" si="150"/>
        <v>0</v>
      </c>
      <c r="V490" s="36">
        <f t="shared" si="150"/>
        <v>0</v>
      </c>
      <c r="W490" s="36">
        <f t="shared" si="150"/>
        <v>0</v>
      </c>
      <c r="X490" s="36">
        <f t="shared" si="150"/>
        <v>0</v>
      </c>
      <c r="Y490" s="36">
        <f t="shared" si="150"/>
        <v>0</v>
      </c>
      <c r="Z490" s="36">
        <f t="shared" ref="Z490" si="164">Z431+Z437+Z443+Z449+Z455+Z461+Z467+Z473+Z479+Z485</f>
        <v>0</v>
      </c>
      <c r="AA490" s="36">
        <f>SUM(AA431+AA437+AA443+AA449+AA455+AA461+AA466)</f>
        <v>0</v>
      </c>
      <c r="AB490" s="36">
        <f>SUM(AB431+AB437+AB443+AB449+AB455+AB461+AB467)</f>
        <v>0</v>
      </c>
      <c r="AC490" s="36">
        <f>SUM(AC431+AC437+AC443+AC449+AC455+AC461+AC467)</f>
        <v>0</v>
      </c>
      <c r="AD490" s="36">
        <f>SUM(AD431+AD437+AD443+AD449+AD455+AD461+AD467)</f>
        <v>0</v>
      </c>
      <c r="AE490" s="37">
        <f>SUM(AE431+AE437+AE443+AE449+AE455+AE461+AE467)</f>
        <v>0</v>
      </c>
      <c r="AF490" s="37">
        <f>SUM(AF431+AF437+AF443+AF449+AF455+AF461+AF467)</f>
        <v>0</v>
      </c>
    </row>
    <row r="491" spans="1:32" s="3" customFormat="1" ht="14.45" customHeight="1" x14ac:dyDescent="0.3">
      <c r="A491" s="25" t="s">
        <v>21</v>
      </c>
      <c r="B491" s="30"/>
      <c r="C491" s="31">
        <f>SUM(C486:C490)</f>
        <v>6774</v>
      </c>
      <c r="D491" s="31">
        <f t="shared" ref="D491:Z491" si="165">SUM(D486:D490)</f>
        <v>6388</v>
      </c>
      <c r="E491" s="31">
        <f t="shared" si="165"/>
        <v>6787</v>
      </c>
      <c r="F491" s="31">
        <f t="shared" si="165"/>
        <v>6185</v>
      </c>
      <c r="G491" s="31">
        <f t="shared" si="165"/>
        <v>7012</v>
      </c>
      <c r="H491" s="31">
        <f t="shared" si="165"/>
        <v>8452</v>
      </c>
      <c r="I491" s="31">
        <f t="shared" si="165"/>
        <v>9610</v>
      </c>
      <c r="J491" s="31">
        <f t="shared" si="165"/>
        <v>10686</v>
      </c>
      <c r="K491" s="31">
        <f t="shared" si="165"/>
        <v>11204</v>
      </c>
      <c r="L491" s="31">
        <f t="shared" si="165"/>
        <v>11375</v>
      </c>
      <c r="M491" s="31">
        <f t="shared" si="165"/>
        <v>10107.222</v>
      </c>
      <c r="N491" s="31">
        <f t="shared" si="165"/>
        <v>10376.221</v>
      </c>
      <c r="O491" s="31">
        <f t="shared" si="165"/>
        <v>10338.154</v>
      </c>
      <c r="P491" s="31">
        <f t="shared" si="165"/>
        <v>11240</v>
      </c>
      <c r="Q491" s="31">
        <f t="shared" si="165"/>
        <v>9860.01</v>
      </c>
      <c r="R491" s="31">
        <f t="shared" si="165"/>
        <v>10828</v>
      </c>
      <c r="S491" s="31">
        <f t="shared" si="165"/>
        <v>10985</v>
      </c>
      <c r="T491" s="31">
        <f t="shared" si="165"/>
        <v>10987</v>
      </c>
      <c r="U491" s="31">
        <f t="shared" si="165"/>
        <v>11532</v>
      </c>
      <c r="V491" s="31">
        <f t="shared" si="165"/>
        <v>11743</v>
      </c>
      <c r="W491" s="31">
        <f t="shared" si="165"/>
        <v>12563</v>
      </c>
      <c r="X491" s="31">
        <f t="shared" si="165"/>
        <v>12848</v>
      </c>
      <c r="Y491" s="31">
        <f t="shared" si="165"/>
        <v>12841</v>
      </c>
      <c r="Z491" s="31">
        <f t="shared" si="165"/>
        <v>12738</v>
      </c>
      <c r="AA491" s="31">
        <f t="shared" ref="AA491:AF491" si="166">SUM(AA486:AA490)</f>
        <v>12316</v>
      </c>
      <c r="AB491" s="31">
        <f t="shared" si="166"/>
        <v>12130</v>
      </c>
      <c r="AC491" s="31">
        <f t="shared" si="166"/>
        <v>11921</v>
      </c>
      <c r="AD491" s="31">
        <f t="shared" si="166"/>
        <v>11754</v>
      </c>
      <c r="AE491" s="38">
        <f t="shared" si="166"/>
        <v>11698</v>
      </c>
      <c r="AF491" s="38">
        <f t="shared" si="166"/>
        <v>12956</v>
      </c>
    </row>
    <row r="492" spans="1:32" s="3" customFormat="1" ht="14.45" customHeight="1" x14ac:dyDescent="0.3">
      <c r="A492" s="73" t="s">
        <v>103</v>
      </c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</row>
    <row r="493" spans="1:32" s="1" customFormat="1" ht="14.45" customHeight="1" x14ac:dyDescent="0.1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</row>
    <row r="494" spans="1:32" s="2" customFormat="1" ht="14.45" customHeight="1" x14ac:dyDescent="0.3">
      <c r="A494" s="21" t="s">
        <v>6</v>
      </c>
      <c r="B494" s="22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4"/>
      <c r="AF494" s="24"/>
    </row>
    <row r="495" spans="1:32" s="2" customFormat="1" ht="14.45" customHeight="1" x14ac:dyDescent="0.3">
      <c r="A495" s="25"/>
      <c r="B495" s="26" t="s">
        <v>0</v>
      </c>
      <c r="C495" s="27">
        <v>201</v>
      </c>
      <c r="D495" s="27">
        <v>178</v>
      </c>
      <c r="E495" s="27">
        <v>179</v>
      </c>
      <c r="F495" s="27">
        <v>106</v>
      </c>
      <c r="G495" s="27">
        <v>95</v>
      </c>
      <c r="H495" s="27">
        <v>106</v>
      </c>
      <c r="I495" s="27">
        <v>112</v>
      </c>
      <c r="J495" s="27">
        <v>140</v>
      </c>
      <c r="K495" s="27">
        <v>207</v>
      </c>
      <c r="L495" s="27">
        <v>182</v>
      </c>
      <c r="M495" s="27">
        <v>160</v>
      </c>
      <c r="N495" s="27">
        <v>174</v>
      </c>
      <c r="O495" s="27">
        <v>137</v>
      </c>
      <c r="P495" s="27">
        <v>371</v>
      </c>
      <c r="Q495" s="27">
        <v>129</v>
      </c>
      <c r="R495" s="27">
        <v>115</v>
      </c>
      <c r="S495" s="27">
        <v>122</v>
      </c>
      <c r="T495" s="27">
        <v>119</v>
      </c>
      <c r="U495" s="27">
        <v>131</v>
      </c>
      <c r="V495" s="27">
        <v>114</v>
      </c>
      <c r="W495" s="27">
        <v>117</v>
      </c>
      <c r="X495" s="27">
        <v>110</v>
      </c>
      <c r="Y495" s="27">
        <v>106</v>
      </c>
      <c r="Z495" s="27">
        <v>102</v>
      </c>
      <c r="AA495" s="27">
        <v>92</v>
      </c>
      <c r="AB495" s="27">
        <v>28</v>
      </c>
      <c r="AC495" s="27">
        <v>26</v>
      </c>
      <c r="AD495" s="27">
        <v>1</v>
      </c>
      <c r="AE495" s="28">
        <v>15</v>
      </c>
      <c r="AF495" s="28">
        <v>5</v>
      </c>
    </row>
    <row r="496" spans="1:32" s="2" customFormat="1" ht="14.45" customHeight="1" x14ac:dyDescent="0.3">
      <c r="A496" s="21"/>
      <c r="B496" s="22" t="s">
        <v>1</v>
      </c>
      <c r="C496" s="23">
        <v>406</v>
      </c>
      <c r="D496" s="23">
        <v>346</v>
      </c>
      <c r="E496" s="23">
        <v>297</v>
      </c>
      <c r="F496" s="23">
        <v>191</v>
      </c>
      <c r="G496" s="23">
        <v>132</v>
      </c>
      <c r="H496" s="23">
        <v>157</v>
      </c>
      <c r="I496" s="23">
        <v>225</v>
      </c>
      <c r="J496" s="23">
        <v>263</v>
      </c>
      <c r="K496" s="23">
        <v>362</v>
      </c>
      <c r="L496" s="23">
        <v>306</v>
      </c>
      <c r="M496" s="23">
        <v>303</v>
      </c>
      <c r="N496" s="23">
        <v>309</v>
      </c>
      <c r="O496" s="23">
        <v>247</v>
      </c>
      <c r="P496" s="23">
        <v>609</v>
      </c>
      <c r="Q496" s="23">
        <v>221</v>
      </c>
      <c r="R496" s="23">
        <v>210</v>
      </c>
      <c r="S496" s="23">
        <v>205</v>
      </c>
      <c r="T496" s="23">
        <v>179</v>
      </c>
      <c r="U496" s="23">
        <v>199</v>
      </c>
      <c r="V496" s="23">
        <v>199</v>
      </c>
      <c r="W496" s="23">
        <v>201</v>
      </c>
      <c r="X496" s="23">
        <v>193</v>
      </c>
      <c r="Y496" s="23">
        <v>179</v>
      </c>
      <c r="Z496" s="23">
        <v>163</v>
      </c>
      <c r="AA496" s="23">
        <v>140</v>
      </c>
      <c r="AB496" s="23">
        <v>42</v>
      </c>
      <c r="AC496" s="23">
        <v>23</v>
      </c>
      <c r="AD496" s="23">
        <v>1</v>
      </c>
      <c r="AE496" s="24">
        <v>19</v>
      </c>
      <c r="AF496" s="24">
        <v>17</v>
      </c>
    </row>
    <row r="497" spans="1:32" s="2" customFormat="1" ht="14.45" customHeight="1" x14ac:dyDescent="0.3">
      <c r="A497" s="25"/>
      <c r="B497" s="26" t="s">
        <v>2</v>
      </c>
      <c r="C497" s="27">
        <v>495</v>
      </c>
      <c r="D497" s="27">
        <v>76</v>
      </c>
      <c r="E497" s="27">
        <v>82</v>
      </c>
      <c r="F497" s="27">
        <v>54</v>
      </c>
      <c r="G497" s="27">
        <v>54</v>
      </c>
      <c r="H497" s="27">
        <v>65</v>
      </c>
      <c r="I497" s="27">
        <v>72</v>
      </c>
      <c r="J497" s="27">
        <v>92</v>
      </c>
      <c r="K497" s="27">
        <v>171</v>
      </c>
      <c r="L497" s="27">
        <v>134</v>
      </c>
      <c r="M497" s="27">
        <v>147</v>
      </c>
      <c r="N497" s="27">
        <v>141</v>
      </c>
      <c r="O497" s="27">
        <v>83</v>
      </c>
      <c r="P497" s="27">
        <v>423</v>
      </c>
      <c r="Q497" s="27">
        <v>71</v>
      </c>
      <c r="R497" s="27">
        <v>73</v>
      </c>
      <c r="S497" s="27">
        <v>78</v>
      </c>
      <c r="T497" s="27">
        <v>71</v>
      </c>
      <c r="U497" s="27">
        <v>67</v>
      </c>
      <c r="V497" s="27">
        <v>68</v>
      </c>
      <c r="W497" s="27">
        <v>72</v>
      </c>
      <c r="X497" s="27">
        <v>83</v>
      </c>
      <c r="Y497" s="27">
        <v>85</v>
      </c>
      <c r="Z497" s="27">
        <v>73</v>
      </c>
      <c r="AA497" s="27">
        <v>74</v>
      </c>
      <c r="AB497" s="27">
        <v>25</v>
      </c>
      <c r="AC497" s="27">
        <v>16</v>
      </c>
      <c r="AD497" s="27">
        <v>3</v>
      </c>
      <c r="AE497" s="28">
        <v>17</v>
      </c>
      <c r="AF497" s="28">
        <v>5</v>
      </c>
    </row>
    <row r="498" spans="1:32" s="2" customFormat="1" ht="14.45" customHeight="1" x14ac:dyDescent="0.3">
      <c r="A498" s="21"/>
      <c r="B498" s="22" t="s">
        <v>3</v>
      </c>
      <c r="C498" s="23">
        <v>0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7</v>
      </c>
      <c r="X498" s="23">
        <v>3</v>
      </c>
      <c r="Y498" s="23">
        <v>2</v>
      </c>
      <c r="Z498" s="23">
        <v>5</v>
      </c>
      <c r="AA498" s="23">
        <v>4</v>
      </c>
      <c r="AB498" s="23">
        <v>0</v>
      </c>
      <c r="AC498" s="23">
        <v>0</v>
      </c>
      <c r="AD498" s="23">
        <v>0</v>
      </c>
      <c r="AE498" s="24">
        <v>0</v>
      </c>
      <c r="AF498" s="24">
        <v>2</v>
      </c>
    </row>
    <row r="499" spans="1:32" s="2" customFormat="1" ht="14.45" customHeight="1" x14ac:dyDescent="0.3">
      <c r="A499" s="25"/>
      <c r="B499" s="26" t="s">
        <v>4</v>
      </c>
      <c r="C499" s="27">
        <v>0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1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8">
        <v>0</v>
      </c>
      <c r="AF499" s="28">
        <v>0</v>
      </c>
    </row>
    <row r="500" spans="1:32" s="2" customFormat="1" ht="14.45" customHeight="1" x14ac:dyDescent="0.3">
      <c r="A500" s="21" t="s">
        <v>71</v>
      </c>
      <c r="B500" s="22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23"/>
      <c r="AD500" s="23"/>
      <c r="AE500" s="24"/>
      <c r="AF500" s="24"/>
    </row>
    <row r="501" spans="1:32" s="2" customFormat="1" ht="14.45" customHeight="1" x14ac:dyDescent="0.3">
      <c r="A501" s="25"/>
      <c r="B501" s="26" t="s">
        <v>0</v>
      </c>
      <c r="C501" s="27">
        <v>113</v>
      </c>
      <c r="D501" s="27">
        <v>172</v>
      </c>
      <c r="E501" s="27">
        <v>112</v>
      </c>
      <c r="F501" s="27">
        <v>73</v>
      </c>
      <c r="G501" s="27">
        <v>136</v>
      </c>
      <c r="H501" s="27">
        <v>144</v>
      </c>
      <c r="I501" s="27">
        <v>149</v>
      </c>
      <c r="J501" s="27">
        <v>158</v>
      </c>
      <c r="K501" s="27">
        <v>186</v>
      </c>
      <c r="L501" s="27">
        <v>159</v>
      </c>
      <c r="M501" s="27">
        <v>109</v>
      </c>
      <c r="N501" s="27">
        <v>154</v>
      </c>
      <c r="O501" s="27">
        <v>144</v>
      </c>
      <c r="P501" s="27">
        <v>139</v>
      </c>
      <c r="Q501" s="27">
        <v>102</v>
      </c>
      <c r="R501" s="27">
        <v>366</v>
      </c>
      <c r="S501" s="27">
        <v>226</v>
      </c>
      <c r="T501" s="27">
        <v>175</v>
      </c>
      <c r="U501" s="27">
        <v>200</v>
      </c>
      <c r="V501" s="27">
        <v>173</v>
      </c>
      <c r="W501" s="27">
        <v>229</v>
      </c>
      <c r="X501" s="27">
        <v>207</v>
      </c>
      <c r="Y501" s="27">
        <v>195</v>
      </c>
      <c r="Z501" s="27">
        <v>227</v>
      </c>
      <c r="AA501" s="27">
        <f>SUM(4+199)</f>
        <v>203</v>
      </c>
      <c r="AB501" s="27">
        <v>239</v>
      </c>
      <c r="AC501" s="27">
        <v>254</v>
      </c>
      <c r="AD501" s="27">
        <v>311</v>
      </c>
      <c r="AE501" s="28">
        <v>400</v>
      </c>
      <c r="AF501" s="28">
        <v>372</v>
      </c>
    </row>
    <row r="502" spans="1:32" s="2" customFormat="1" ht="14.45" customHeight="1" x14ac:dyDescent="0.3">
      <c r="A502" s="21"/>
      <c r="B502" s="22" t="s">
        <v>1</v>
      </c>
      <c r="C502" s="23">
        <v>223</v>
      </c>
      <c r="D502" s="23">
        <v>245</v>
      </c>
      <c r="E502" s="23">
        <v>174</v>
      </c>
      <c r="F502" s="23">
        <v>156</v>
      </c>
      <c r="G502" s="23">
        <v>186</v>
      </c>
      <c r="H502" s="23">
        <v>304</v>
      </c>
      <c r="I502" s="23">
        <v>260</v>
      </c>
      <c r="J502" s="23">
        <v>226</v>
      </c>
      <c r="K502" s="23">
        <v>178</v>
      </c>
      <c r="L502" s="23">
        <v>205</v>
      </c>
      <c r="M502" s="23">
        <v>166</v>
      </c>
      <c r="N502" s="23">
        <v>233</v>
      </c>
      <c r="O502" s="23">
        <v>167</v>
      </c>
      <c r="P502" s="23">
        <v>160</v>
      </c>
      <c r="Q502" s="23">
        <v>218</v>
      </c>
      <c r="R502" s="23">
        <v>650</v>
      </c>
      <c r="S502" s="23">
        <v>301</v>
      </c>
      <c r="T502" s="23">
        <v>320</v>
      </c>
      <c r="U502" s="23">
        <v>365</v>
      </c>
      <c r="V502" s="23">
        <v>353</v>
      </c>
      <c r="W502" s="23">
        <v>328</v>
      </c>
      <c r="X502" s="23">
        <v>299</v>
      </c>
      <c r="Y502" s="23">
        <v>241</v>
      </c>
      <c r="Z502" s="23">
        <v>210</v>
      </c>
      <c r="AA502" s="23">
        <f>SUM(4+178)</f>
        <v>182</v>
      </c>
      <c r="AB502" s="23">
        <v>160</v>
      </c>
      <c r="AC502" s="23">
        <v>188</v>
      </c>
      <c r="AD502" s="23">
        <v>238</v>
      </c>
      <c r="AE502" s="24">
        <v>294</v>
      </c>
      <c r="AF502" s="24">
        <v>426</v>
      </c>
    </row>
    <row r="503" spans="1:32" s="2" customFormat="1" ht="14.45" customHeight="1" x14ac:dyDescent="0.3">
      <c r="A503" s="25"/>
      <c r="B503" s="26" t="s">
        <v>2</v>
      </c>
      <c r="C503" s="27">
        <v>75</v>
      </c>
      <c r="D503" s="27">
        <v>101</v>
      </c>
      <c r="E503" s="27">
        <v>80</v>
      </c>
      <c r="F503" s="27">
        <v>89</v>
      </c>
      <c r="G503" s="27">
        <v>138</v>
      </c>
      <c r="H503" s="27">
        <v>123</v>
      </c>
      <c r="I503" s="27">
        <v>133</v>
      </c>
      <c r="J503" s="27">
        <v>122</v>
      </c>
      <c r="K503" s="27">
        <v>113</v>
      </c>
      <c r="L503" s="27">
        <v>105</v>
      </c>
      <c r="M503" s="27">
        <v>86</v>
      </c>
      <c r="N503" s="27">
        <v>142</v>
      </c>
      <c r="O503" s="27">
        <v>144</v>
      </c>
      <c r="P503" s="27">
        <v>135</v>
      </c>
      <c r="Q503" s="27">
        <v>185</v>
      </c>
      <c r="R503" s="27">
        <v>226</v>
      </c>
      <c r="S503" s="27">
        <v>109</v>
      </c>
      <c r="T503" s="27">
        <v>98</v>
      </c>
      <c r="U503" s="27">
        <v>115</v>
      </c>
      <c r="V503" s="27">
        <v>113</v>
      </c>
      <c r="W503" s="27">
        <v>147</v>
      </c>
      <c r="X503" s="27">
        <v>178</v>
      </c>
      <c r="Y503" s="27">
        <v>172</v>
      </c>
      <c r="Z503" s="27">
        <v>157</v>
      </c>
      <c r="AA503" s="27">
        <f>SUM(3+132)</f>
        <v>135</v>
      </c>
      <c r="AB503" s="27">
        <v>156</v>
      </c>
      <c r="AC503" s="27">
        <v>168</v>
      </c>
      <c r="AD503" s="27">
        <v>196</v>
      </c>
      <c r="AE503" s="28">
        <v>215</v>
      </c>
      <c r="AF503" s="28">
        <v>286</v>
      </c>
    </row>
    <row r="504" spans="1:32" s="2" customFormat="1" ht="14.45" customHeight="1" x14ac:dyDescent="0.3">
      <c r="A504" s="21"/>
      <c r="B504" s="22" t="s">
        <v>3</v>
      </c>
      <c r="C504" s="23">
        <v>0</v>
      </c>
      <c r="D504" s="23">
        <v>0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34</v>
      </c>
      <c r="X504" s="23">
        <v>6</v>
      </c>
      <c r="Y504" s="23">
        <v>0</v>
      </c>
      <c r="Z504" s="23">
        <v>39</v>
      </c>
      <c r="AA504" s="23">
        <f>SUM(3+46)</f>
        <v>49</v>
      </c>
      <c r="AB504" s="23">
        <v>18</v>
      </c>
      <c r="AC504" s="23">
        <v>3</v>
      </c>
      <c r="AD504" s="23">
        <v>0</v>
      </c>
      <c r="AE504" s="24">
        <v>0</v>
      </c>
      <c r="AF504" s="24">
        <v>29</v>
      </c>
    </row>
    <row r="505" spans="1:32" s="2" customFormat="1" ht="14.45" customHeight="1" x14ac:dyDescent="0.3">
      <c r="A505" s="25"/>
      <c r="B505" s="26" t="s">
        <v>4</v>
      </c>
      <c r="C505" s="27">
        <v>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3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8">
        <v>0</v>
      </c>
      <c r="AF505" s="28">
        <v>0</v>
      </c>
    </row>
    <row r="506" spans="1:32" s="2" customFormat="1" ht="14.45" customHeight="1" x14ac:dyDescent="0.3">
      <c r="A506" s="21" t="s">
        <v>72</v>
      </c>
      <c r="B506" s="22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23"/>
      <c r="AD506" s="23"/>
      <c r="AE506" s="24"/>
      <c r="AF506" s="24"/>
    </row>
    <row r="507" spans="1:32" s="2" customFormat="1" ht="14.45" customHeight="1" x14ac:dyDescent="0.3">
      <c r="A507" s="25"/>
      <c r="B507" s="26" t="s">
        <v>0</v>
      </c>
      <c r="C507" s="27">
        <v>504</v>
      </c>
      <c r="D507" s="27">
        <v>522</v>
      </c>
      <c r="E507" s="27">
        <v>529</v>
      </c>
      <c r="F507" s="27">
        <v>468</v>
      </c>
      <c r="G507" s="27">
        <v>536</v>
      </c>
      <c r="H507" s="27">
        <v>632</v>
      </c>
      <c r="I507" s="27">
        <v>707</v>
      </c>
      <c r="J507" s="27">
        <v>704</v>
      </c>
      <c r="K507" s="27">
        <v>675</v>
      </c>
      <c r="L507" s="27">
        <v>753</v>
      </c>
      <c r="M507" s="27">
        <v>696</v>
      </c>
      <c r="N507" s="27">
        <v>595</v>
      </c>
      <c r="O507" s="27">
        <v>548</v>
      </c>
      <c r="P507" s="27">
        <v>529</v>
      </c>
      <c r="Q507" s="27">
        <v>462</v>
      </c>
      <c r="R507" s="27">
        <v>366</v>
      </c>
      <c r="S507" s="27">
        <v>650</v>
      </c>
      <c r="T507" s="27">
        <v>753</v>
      </c>
      <c r="U507" s="27">
        <v>875</v>
      </c>
      <c r="V507" s="27">
        <v>883</v>
      </c>
      <c r="W507" s="27">
        <v>898</v>
      </c>
      <c r="X507" s="27">
        <v>896</v>
      </c>
      <c r="Y507" s="27">
        <v>900</v>
      </c>
      <c r="Z507" s="27">
        <v>863</v>
      </c>
      <c r="AA507" s="27">
        <v>882</v>
      </c>
      <c r="AB507" s="27">
        <v>870</v>
      </c>
      <c r="AC507" s="27">
        <v>899</v>
      </c>
      <c r="AD507" s="27">
        <v>910</v>
      </c>
      <c r="AE507" s="28">
        <v>1017</v>
      </c>
      <c r="AF507" s="28">
        <v>1079</v>
      </c>
    </row>
    <row r="508" spans="1:32" s="2" customFormat="1" ht="14.45" customHeight="1" x14ac:dyDescent="0.3">
      <c r="A508" s="21"/>
      <c r="B508" s="22" t="s">
        <v>1</v>
      </c>
      <c r="C508" s="23">
        <v>787</v>
      </c>
      <c r="D508" s="23">
        <v>764</v>
      </c>
      <c r="E508" s="23">
        <v>872</v>
      </c>
      <c r="F508" s="23">
        <v>834</v>
      </c>
      <c r="G508" s="23">
        <v>909</v>
      </c>
      <c r="H508" s="23">
        <v>1094</v>
      </c>
      <c r="I508" s="23">
        <v>1180</v>
      </c>
      <c r="J508" s="23">
        <v>1156</v>
      </c>
      <c r="K508" s="23">
        <v>1090</v>
      </c>
      <c r="L508" s="23">
        <v>1163</v>
      </c>
      <c r="M508" s="23">
        <v>996</v>
      </c>
      <c r="N508" s="23">
        <v>895</v>
      </c>
      <c r="O508" s="23">
        <v>836</v>
      </c>
      <c r="P508" s="23">
        <v>814</v>
      </c>
      <c r="Q508" s="23">
        <v>731</v>
      </c>
      <c r="R508" s="23">
        <v>586</v>
      </c>
      <c r="S508" s="23">
        <v>1044</v>
      </c>
      <c r="T508" s="23">
        <v>1219</v>
      </c>
      <c r="U508" s="23">
        <v>1407</v>
      </c>
      <c r="V508" s="23">
        <v>1419</v>
      </c>
      <c r="W508" s="23">
        <v>1459</v>
      </c>
      <c r="X508" s="23">
        <v>1545</v>
      </c>
      <c r="Y508" s="23">
        <v>1417</v>
      </c>
      <c r="Z508" s="23">
        <v>1183</v>
      </c>
      <c r="AA508" s="23">
        <v>996</v>
      </c>
      <c r="AB508" s="23">
        <v>903</v>
      </c>
      <c r="AC508" s="23">
        <v>832</v>
      </c>
      <c r="AD508" s="23">
        <v>810</v>
      </c>
      <c r="AE508" s="24">
        <v>872</v>
      </c>
      <c r="AF508" s="24">
        <v>1015</v>
      </c>
    </row>
    <row r="509" spans="1:32" s="2" customFormat="1" ht="14.45" customHeight="1" x14ac:dyDescent="0.3">
      <c r="A509" s="25"/>
      <c r="B509" s="26" t="s">
        <v>2</v>
      </c>
      <c r="C509" s="27">
        <v>286</v>
      </c>
      <c r="D509" s="27">
        <v>318</v>
      </c>
      <c r="E509" s="27">
        <v>360</v>
      </c>
      <c r="F509" s="27">
        <v>351</v>
      </c>
      <c r="G509" s="27">
        <v>371</v>
      </c>
      <c r="H509" s="27">
        <v>432</v>
      </c>
      <c r="I509" s="27">
        <v>462</v>
      </c>
      <c r="J509" s="27">
        <v>588</v>
      </c>
      <c r="K509" s="27">
        <v>589</v>
      </c>
      <c r="L509" s="27">
        <v>584</v>
      </c>
      <c r="M509" s="27">
        <v>498</v>
      </c>
      <c r="N509" s="27">
        <v>466</v>
      </c>
      <c r="O509" s="27">
        <v>483</v>
      </c>
      <c r="P509" s="27">
        <v>451</v>
      </c>
      <c r="Q509" s="27">
        <v>488</v>
      </c>
      <c r="R509" s="27">
        <v>408</v>
      </c>
      <c r="S509" s="27">
        <v>464</v>
      </c>
      <c r="T509" s="27">
        <v>460</v>
      </c>
      <c r="U509" s="27">
        <v>426</v>
      </c>
      <c r="V509" s="27">
        <v>412</v>
      </c>
      <c r="W509" s="27">
        <v>463</v>
      </c>
      <c r="X509" s="27">
        <v>514</v>
      </c>
      <c r="Y509" s="27">
        <v>615</v>
      </c>
      <c r="Z509" s="27">
        <v>634</v>
      </c>
      <c r="AA509" s="27">
        <v>631</v>
      </c>
      <c r="AB509" s="27">
        <v>607</v>
      </c>
      <c r="AC509" s="27">
        <v>580</v>
      </c>
      <c r="AD509" s="27">
        <v>601</v>
      </c>
      <c r="AE509" s="28">
        <v>653</v>
      </c>
      <c r="AF509" s="28">
        <v>742</v>
      </c>
    </row>
    <row r="510" spans="1:32" s="2" customFormat="1" ht="14.45" customHeight="1" x14ac:dyDescent="0.3">
      <c r="A510" s="21"/>
      <c r="B510" s="22" t="s">
        <v>3</v>
      </c>
      <c r="C510" s="23">
        <v>0</v>
      </c>
      <c r="D510" s="23">
        <v>0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67</v>
      </c>
      <c r="X510" s="23">
        <v>62</v>
      </c>
      <c r="Y510" s="23">
        <v>41</v>
      </c>
      <c r="Z510" s="23">
        <v>69</v>
      </c>
      <c r="AA510" s="23">
        <v>115</v>
      </c>
      <c r="AB510" s="23">
        <v>109</v>
      </c>
      <c r="AC510" s="23">
        <v>78</v>
      </c>
      <c r="AD510" s="23">
        <v>39</v>
      </c>
      <c r="AE510" s="24">
        <v>15</v>
      </c>
      <c r="AF510" s="24">
        <v>62</v>
      </c>
    </row>
    <row r="511" spans="1:32" s="2" customFormat="1" ht="14.45" customHeight="1" x14ac:dyDescent="0.3">
      <c r="A511" s="25"/>
      <c r="B511" s="26" t="s">
        <v>4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5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8">
        <v>0</v>
      </c>
      <c r="AF511" s="28">
        <v>0</v>
      </c>
    </row>
    <row r="512" spans="1:32" s="2" customFormat="1" ht="14.45" customHeight="1" x14ac:dyDescent="0.3">
      <c r="A512" s="21" t="s">
        <v>73</v>
      </c>
      <c r="B512" s="22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23"/>
      <c r="AD512" s="23"/>
      <c r="AE512" s="24"/>
      <c r="AF512" s="24"/>
    </row>
    <row r="513" spans="1:32" s="2" customFormat="1" ht="14.45" customHeight="1" x14ac:dyDescent="0.3">
      <c r="A513" s="25"/>
      <c r="B513" s="26" t="s">
        <v>0</v>
      </c>
      <c r="C513" s="27">
        <v>596</v>
      </c>
      <c r="D513" s="27">
        <v>612</v>
      </c>
      <c r="E513" s="27">
        <v>697</v>
      </c>
      <c r="F513" s="27">
        <v>659</v>
      </c>
      <c r="G513" s="27">
        <v>695</v>
      </c>
      <c r="H513" s="27">
        <v>798</v>
      </c>
      <c r="I513" s="27">
        <v>860</v>
      </c>
      <c r="J513" s="27">
        <v>907</v>
      </c>
      <c r="K513" s="27">
        <v>932</v>
      </c>
      <c r="L513" s="27">
        <v>1</v>
      </c>
      <c r="M513" s="27">
        <v>1017</v>
      </c>
      <c r="N513" s="27">
        <v>1028</v>
      </c>
      <c r="O513" s="27">
        <v>1031</v>
      </c>
      <c r="P513" s="27">
        <v>945</v>
      </c>
      <c r="Q513" s="27">
        <v>874</v>
      </c>
      <c r="R513" s="27">
        <v>727</v>
      </c>
      <c r="S513" s="27">
        <v>765</v>
      </c>
      <c r="T513" s="27">
        <v>761</v>
      </c>
      <c r="U513" s="27">
        <v>834</v>
      </c>
      <c r="V513" s="27">
        <v>928</v>
      </c>
      <c r="W513" s="27">
        <v>1096</v>
      </c>
      <c r="X513" s="27">
        <v>1218</v>
      </c>
      <c r="Y513" s="27">
        <v>1256</v>
      </c>
      <c r="Z513" s="27">
        <v>1303</v>
      </c>
      <c r="AA513" s="27">
        <v>1229</v>
      </c>
      <c r="AB513" s="27">
        <v>1261</v>
      </c>
      <c r="AC513" s="27">
        <v>1224</v>
      </c>
      <c r="AD513" s="27">
        <v>1213</v>
      </c>
      <c r="AE513" s="28">
        <v>1201</v>
      </c>
      <c r="AF513" s="28">
        <v>1280</v>
      </c>
    </row>
    <row r="514" spans="1:32" s="2" customFormat="1" ht="14.45" customHeight="1" x14ac:dyDescent="0.3">
      <c r="A514" s="21"/>
      <c r="B514" s="22" t="s">
        <v>1</v>
      </c>
      <c r="C514" s="23">
        <v>767</v>
      </c>
      <c r="D514" s="23">
        <v>726</v>
      </c>
      <c r="E514" s="23">
        <v>813</v>
      </c>
      <c r="F514" s="23">
        <v>873</v>
      </c>
      <c r="G514" s="23">
        <v>1084</v>
      </c>
      <c r="H514" s="23">
        <v>1366</v>
      </c>
      <c r="I514" s="23">
        <v>1533</v>
      </c>
      <c r="J514" s="23">
        <v>1568</v>
      </c>
      <c r="K514" s="23">
        <v>1548</v>
      </c>
      <c r="L514" s="23">
        <v>1647</v>
      </c>
      <c r="M514" s="23">
        <v>1705</v>
      </c>
      <c r="N514" s="23">
        <v>1762</v>
      </c>
      <c r="O514" s="23">
        <v>1690</v>
      </c>
      <c r="P514" s="23">
        <v>1549</v>
      </c>
      <c r="Q514" s="23">
        <v>1368</v>
      </c>
      <c r="R514" s="23">
        <v>1234</v>
      </c>
      <c r="S514" s="23">
        <v>1204</v>
      </c>
      <c r="T514" s="23">
        <v>1248</v>
      </c>
      <c r="U514" s="23">
        <v>1431</v>
      </c>
      <c r="V514" s="23">
        <v>1669</v>
      </c>
      <c r="W514" s="23">
        <v>1918</v>
      </c>
      <c r="X514" s="23">
        <v>2052</v>
      </c>
      <c r="Y514" s="23">
        <v>2044</v>
      </c>
      <c r="Z514" s="23">
        <v>1982</v>
      </c>
      <c r="AA514" s="23">
        <v>1851</v>
      </c>
      <c r="AB514" s="23">
        <v>1790</v>
      </c>
      <c r="AC514" s="23">
        <v>1649</v>
      </c>
      <c r="AD514" s="23">
        <v>1430</v>
      </c>
      <c r="AE514" s="24">
        <v>1275</v>
      </c>
      <c r="AF514" s="24">
        <v>1353</v>
      </c>
    </row>
    <row r="515" spans="1:32" s="2" customFormat="1" ht="14.45" customHeight="1" x14ac:dyDescent="0.3">
      <c r="A515" s="25"/>
      <c r="B515" s="26" t="s">
        <v>2</v>
      </c>
      <c r="C515" s="27">
        <v>323</v>
      </c>
      <c r="D515" s="27">
        <v>401</v>
      </c>
      <c r="E515" s="27">
        <v>447</v>
      </c>
      <c r="F515" s="27">
        <v>437</v>
      </c>
      <c r="G515" s="27">
        <v>542</v>
      </c>
      <c r="H515" s="27">
        <v>605</v>
      </c>
      <c r="I515" s="27">
        <v>623</v>
      </c>
      <c r="J515" s="27">
        <v>663</v>
      </c>
      <c r="K515" s="27">
        <v>724</v>
      </c>
      <c r="L515" s="27">
        <v>801</v>
      </c>
      <c r="M515" s="27">
        <v>862</v>
      </c>
      <c r="N515" s="27">
        <v>957</v>
      </c>
      <c r="O515" s="27">
        <v>940</v>
      </c>
      <c r="P515" s="27">
        <v>885</v>
      </c>
      <c r="Q515" s="27">
        <v>836</v>
      </c>
      <c r="R515" s="27">
        <v>732</v>
      </c>
      <c r="S515" s="27">
        <v>687</v>
      </c>
      <c r="T515" s="27">
        <v>679</v>
      </c>
      <c r="U515" s="27">
        <v>728</v>
      </c>
      <c r="V515" s="27">
        <v>717</v>
      </c>
      <c r="W515" s="27">
        <v>750</v>
      </c>
      <c r="X515" s="27">
        <v>753</v>
      </c>
      <c r="Y515" s="27">
        <v>727</v>
      </c>
      <c r="Z515" s="27">
        <v>779</v>
      </c>
      <c r="AA515" s="27">
        <v>831</v>
      </c>
      <c r="AB515" s="27">
        <v>955</v>
      </c>
      <c r="AC515" s="27">
        <v>1007</v>
      </c>
      <c r="AD515" s="27">
        <v>966</v>
      </c>
      <c r="AE515" s="28">
        <v>921</v>
      </c>
      <c r="AF515" s="28">
        <v>899</v>
      </c>
    </row>
    <row r="516" spans="1:32" s="2" customFormat="1" ht="14.45" customHeight="1" x14ac:dyDescent="0.3">
      <c r="A516" s="21"/>
      <c r="B516" s="22" t="s">
        <v>3</v>
      </c>
      <c r="C516" s="23">
        <v>0</v>
      </c>
      <c r="D516" s="23">
        <v>0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56</v>
      </c>
      <c r="X516" s="23">
        <v>63</v>
      </c>
      <c r="Y516" s="23">
        <v>59</v>
      </c>
      <c r="Z516" s="23">
        <v>92</v>
      </c>
      <c r="AA516" s="23">
        <v>112</v>
      </c>
      <c r="AB516" s="23">
        <v>120</v>
      </c>
      <c r="AC516" s="23">
        <v>92</v>
      </c>
      <c r="AD516" s="23">
        <v>109</v>
      </c>
      <c r="AE516" s="24">
        <v>116</v>
      </c>
      <c r="AF516" s="24">
        <v>120</v>
      </c>
    </row>
    <row r="517" spans="1:32" s="2" customFormat="1" ht="14.45" customHeight="1" x14ac:dyDescent="0.3">
      <c r="A517" s="25"/>
      <c r="B517" s="26" t="s">
        <v>4</v>
      </c>
      <c r="C517" s="27">
        <v>0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2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8">
        <v>0</v>
      </c>
      <c r="AF517" s="28">
        <v>0</v>
      </c>
    </row>
    <row r="518" spans="1:32" s="2" customFormat="1" ht="14.45" customHeight="1" x14ac:dyDescent="0.3">
      <c r="A518" s="21" t="s">
        <v>74</v>
      </c>
      <c r="B518" s="22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23"/>
      <c r="AD518" s="23"/>
      <c r="AE518" s="24"/>
      <c r="AF518" s="24"/>
    </row>
    <row r="519" spans="1:32" s="2" customFormat="1" ht="14.45" customHeight="1" x14ac:dyDescent="0.3">
      <c r="A519" s="25"/>
      <c r="B519" s="26" t="s">
        <v>0</v>
      </c>
      <c r="C519" s="27">
        <v>391</v>
      </c>
      <c r="D519" s="27">
        <v>351</v>
      </c>
      <c r="E519" s="27">
        <v>429</v>
      </c>
      <c r="F519" s="27">
        <v>355</v>
      </c>
      <c r="G519" s="27">
        <v>449</v>
      </c>
      <c r="H519" s="27">
        <v>549</v>
      </c>
      <c r="I519" s="27">
        <v>650</v>
      </c>
      <c r="J519" s="27">
        <v>767</v>
      </c>
      <c r="K519" s="27">
        <v>825</v>
      </c>
      <c r="L519" s="27">
        <v>781</v>
      </c>
      <c r="M519" s="27">
        <v>770</v>
      </c>
      <c r="N519" s="27">
        <v>816</v>
      </c>
      <c r="O519" s="27">
        <v>838</v>
      </c>
      <c r="P519" s="27">
        <v>709</v>
      </c>
      <c r="Q519" s="27">
        <v>855</v>
      </c>
      <c r="R519" s="27">
        <v>828</v>
      </c>
      <c r="S519" s="27">
        <v>835</v>
      </c>
      <c r="T519" s="27">
        <v>791</v>
      </c>
      <c r="U519" s="27">
        <v>672</v>
      </c>
      <c r="V519" s="27">
        <v>642</v>
      </c>
      <c r="W519" s="27">
        <v>647</v>
      </c>
      <c r="X519" s="27">
        <v>607</v>
      </c>
      <c r="Y519" s="27">
        <v>667</v>
      </c>
      <c r="Z519" s="27">
        <v>725</v>
      </c>
      <c r="AA519" s="27">
        <v>787</v>
      </c>
      <c r="AB519" s="27">
        <v>851</v>
      </c>
      <c r="AC519" s="27">
        <v>880</v>
      </c>
      <c r="AD519" s="27">
        <v>908</v>
      </c>
      <c r="AE519" s="28">
        <v>903</v>
      </c>
      <c r="AF519" s="28">
        <v>1021</v>
      </c>
    </row>
    <row r="520" spans="1:32" s="2" customFormat="1" ht="14.45" customHeight="1" x14ac:dyDescent="0.3">
      <c r="A520" s="21"/>
      <c r="B520" s="22" t="s">
        <v>1</v>
      </c>
      <c r="C520" s="23">
        <v>656</v>
      </c>
      <c r="D520" s="23">
        <v>541</v>
      </c>
      <c r="E520" s="23">
        <v>598</v>
      </c>
      <c r="F520" s="23">
        <v>550</v>
      </c>
      <c r="G520" s="23">
        <v>622</v>
      </c>
      <c r="H520" s="23">
        <v>775</v>
      </c>
      <c r="I520" s="23">
        <v>1060</v>
      </c>
      <c r="J520" s="23">
        <v>1312</v>
      </c>
      <c r="K520" s="23">
        <v>1279</v>
      </c>
      <c r="L520" s="23">
        <v>1370</v>
      </c>
      <c r="M520" s="23">
        <v>1429</v>
      </c>
      <c r="N520" s="23">
        <v>1453</v>
      </c>
      <c r="O520" s="23">
        <v>1540</v>
      </c>
      <c r="P520" s="23">
        <v>1321</v>
      </c>
      <c r="Q520" s="23">
        <v>1449</v>
      </c>
      <c r="R520" s="23">
        <v>1419</v>
      </c>
      <c r="S520" s="23">
        <v>1350</v>
      </c>
      <c r="T520" s="23">
        <v>1231</v>
      </c>
      <c r="U520" s="23">
        <v>1149</v>
      </c>
      <c r="V520" s="23">
        <v>1111</v>
      </c>
      <c r="W520" s="23">
        <v>1058</v>
      </c>
      <c r="X520" s="23">
        <v>1054</v>
      </c>
      <c r="Y520" s="23">
        <v>1073</v>
      </c>
      <c r="Z520" s="23">
        <v>1169</v>
      </c>
      <c r="AA520" s="23">
        <v>1193</v>
      </c>
      <c r="AB520" s="23">
        <v>1194</v>
      </c>
      <c r="AC520" s="23">
        <v>1180</v>
      </c>
      <c r="AD520" s="23">
        <v>1199</v>
      </c>
      <c r="AE520" s="24">
        <v>1039</v>
      </c>
      <c r="AF520" s="24">
        <v>1152</v>
      </c>
    </row>
    <row r="521" spans="1:32" s="2" customFormat="1" ht="14.45" customHeight="1" x14ac:dyDescent="0.3">
      <c r="A521" s="25"/>
      <c r="B521" s="26" t="s">
        <v>2</v>
      </c>
      <c r="C521" s="27">
        <v>285</v>
      </c>
      <c r="D521" s="27">
        <v>346</v>
      </c>
      <c r="E521" s="27">
        <v>349</v>
      </c>
      <c r="F521" s="27">
        <v>309</v>
      </c>
      <c r="G521" s="27">
        <v>322</v>
      </c>
      <c r="H521" s="27">
        <v>386</v>
      </c>
      <c r="I521" s="27">
        <v>424</v>
      </c>
      <c r="J521" s="27">
        <v>548</v>
      </c>
      <c r="K521" s="27">
        <v>633</v>
      </c>
      <c r="L521" s="27">
        <v>660</v>
      </c>
      <c r="M521" s="27">
        <v>739</v>
      </c>
      <c r="N521" s="27">
        <v>736</v>
      </c>
      <c r="O521" s="27">
        <v>827</v>
      </c>
      <c r="P521" s="27">
        <v>738</v>
      </c>
      <c r="Q521" s="27">
        <v>955</v>
      </c>
      <c r="R521" s="27">
        <v>991</v>
      </c>
      <c r="S521" s="27">
        <v>945</v>
      </c>
      <c r="T521" s="27">
        <v>915</v>
      </c>
      <c r="U521" s="27">
        <v>853</v>
      </c>
      <c r="V521" s="27">
        <v>797</v>
      </c>
      <c r="W521" s="27">
        <v>789</v>
      </c>
      <c r="X521" s="27">
        <v>760</v>
      </c>
      <c r="Y521" s="27">
        <v>762</v>
      </c>
      <c r="Z521" s="27">
        <v>742</v>
      </c>
      <c r="AA521" s="27">
        <v>733</v>
      </c>
      <c r="AB521" s="27">
        <v>782</v>
      </c>
      <c r="AC521" s="27">
        <v>786</v>
      </c>
      <c r="AD521" s="27">
        <v>774</v>
      </c>
      <c r="AE521" s="28">
        <v>769</v>
      </c>
      <c r="AF521" s="28">
        <v>892</v>
      </c>
    </row>
    <row r="522" spans="1:32" s="2" customFormat="1" ht="14.45" customHeight="1" x14ac:dyDescent="0.3">
      <c r="A522" s="21"/>
      <c r="B522" s="22" t="s">
        <v>3</v>
      </c>
      <c r="C522" s="23">
        <v>0</v>
      </c>
      <c r="D522" s="23">
        <v>0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4</v>
      </c>
      <c r="X522" s="23">
        <v>5</v>
      </c>
      <c r="Y522" s="23">
        <v>12</v>
      </c>
      <c r="Z522" s="23">
        <v>39</v>
      </c>
      <c r="AA522" s="23">
        <v>71</v>
      </c>
      <c r="AB522" s="23">
        <v>81</v>
      </c>
      <c r="AC522" s="23">
        <v>38</v>
      </c>
      <c r="AD522" s="23">
        <v>45</v>
      </c>
      <c r="AE522" s="24">
        <v>54</v>
      </c>
      <c r="AF522" s="24">
        <v>70</v>
      </c>
    </row>
    <row r="523" spans="1:32" s="2" customFormat="1" ht="14.45" customHeight="1" x14ac:dyDescent="0.3">
      <c r="A523" s="25"/>
      <c r="B523" s="26" t="s">
        <v>4</v>
      </c>
      <c r="C523" s="27">
        <v>0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1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8">
        <v>0</v>
      </c>
      <c r="AF523" s="28">
        <v>0</v>
      </c>
    </row>
    <row r="524" spans="1:32" s="2" customFormat="1" ht="14.45" customHeight="1" x14ac:dyDescent="0.3">
      <c r="A524" s="21" t="s">
        <v>75</v>
      </c>
      <c r="B524" s="22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23"/>
      <c r="AD524" s="23"/>
      <c r="AE524" s="24"/>
      <c r="AF524" s="24"/>
    </row>
    <row r="525" spans="1:32" s="2" customFormat="1" ht="14.45" customHeight="1" x14ac:dyDescent="0.3">
      <c r="A525" s="25"/>
      <c r="B525" s="26" t="s">
        <v>0</v>
      </c>
      <c r="C525" s="27">
        <v>111</v>
      </c>
      <c r="D525" s="27">
        <v>115</v>
      </c>
      <c r="E525" s="27">
        <v>125</v>
      </c>
      <c r="F525" s="27">
        <v>107</v>
      </c>
      <c r="G525" s="27">
        <v>127</v>
      </c>
      <c r="H525" s="27">
        <v>160</v>
      </c>
      <c r="I525" s="27">
        <v>195</v>
      </c>
      <c r="J525" s="27">
        <v>246</v>
      </c>
      <c r="K525" s="27">
        <v>295</v>
      </c>
      <c r="L525" s="27">
        <v>298</v>
      </c>
      <c r="M525" s="27">
        <v>311</v>
      </c>
      <c r="N525" s="27">
        <v>327</v>
      </c>
      <c r="O525" s="27">
        <v>324</v>
      </c>
      <c r="P525" s="27">
        <v>260</v>
      </c>
      <c r="Q525" s="27">
        <v>337</v>
      </c>
      <c r="R525" s="27">
        <v>316</v>
      </c>
      <c r="S525" s="27">
        <v>339</v>
      </c>
      <c r="T525" s="27">
        <v>327</v>
      </c>
      <c r="U525" s="27">
        <v>357</v>
      </c>
      <c r="V525" s="27">
        <v>349</v>
      </c>
      <c r="W525" s="27">
        <v>354</v>
      </c>
      <c r="X525" s="27">
        <v>356</v>
      </c>
      <c r="Y525" s="27">
        <v>333</v>
      </c>
      <c r="Z525" s="27">
        <v>359</v>
      </c>
      <c r="AA525" s="27">
        <v>323</v>
      </c>
      <c r="AB525" s="27">
        <v>299</v>
      </c>
      <c r="AC525" s="27">
        <v>299</v>
      </c>
      <c r="AD525" s="27">
        <v>309</v>
      </c>
      <c r="AE525" s="28">
        <v>295</v>
      </c>
      <c r="AF525" s="28">
        <v>346</v>
      </c>
    </row>
    <row r="526" spans="1:32" s="2" customFormat="1" ht="14.45" customHeight="1" x14ac:dyDescent="0.3">
      <c r="A526" s="21"/>
      <c r="B526" s="22" t="s">
        <v>1</v>
      </c>
      <c r="C526" s="23">
        <v>297</v>
      </c>
      <c r="D526" s="23">
        <v>247</v>
      </c>
      <c r="E526" s="23">
        <v>278</v>
      </c>
      <c r="F526" s="23">
        <v>250</v>
      </c>
      <c r="G526" s="23">
        <v>260</v>
      </c>
      <c r="H526" s="23">
        <v>313</v>
      </c>
      <c r="I526" s="23">
        <v>416</v>
      </c>
      <c r="J526" s="23">
        <v>527</v>
      </c>
      <c r="K526" s="23">
        <v>496</v>
      </c>
      <c r="L526" s="23">
        <v>512</v>
      </c>
      <c r="M526" s="23">
        <v>534</v>
      </c>
      <c r="N526" s="23">
        <v>584</v>
      </c>
      <c r="O526" s="23">
        <v>622</v>
      </c>
      <c r="P526" s="23">
        <v>521</v>
      </c>
      <c r="Q526" s="23">
        <v>666</v>
      </c>
      <c r="R526" s="23">
        <v>671</v>
      </c>
      <c r="S526" s="23">
        <v>675</v>
      </c>
      <c r="T526" s="23">
        <v>625</v>
      </c>
      <c r="U526" s="23">
        <v>623</v>
      </c>
      <c r="V526" s="23">
        <v>599</v>
      </c>
      <c r="W526" s="23">
        <v>605</v>
      </c>
      <c r="X526" s="23">
        <v>597</v>
      </c>
      <c r="Y526" s="23">
        <v>601</v>
      </c>
      <c r="Z526" s="23">
        <v>547</v>
      </c>
      <c r="AA526" s="23">
        <v>452</v>
      </c>
      <c r="AB526" s="23">
        <v>437</v>
      </c>
      <c r="AC526" s="23">
        <v>416</v>
      </c>
      <c r="AD526" s="23">
        <v>389</v>
      </c>
      <c r="AE526" s="24">
        <v>370</v>
      </c>
      <c r="AF526" s="24">
        <v>450</v>
      </c>
    </row>
    <row r="527" spans="1:32" s="2" customFormat="1" ht="14.45" customHeight="1" x14ac:dyDescent="0.3">
      <c r="A527" s="25"/>
      <c r="B527" s="26" t="s">
        <v>2</v>
      </c>
      <c r="C527" s="27">
        <v>146</v>
      </c>
      <c r="D527" s="27">
        <v>209</v>
      </c>
      <c r="E527" s="27">
        <v>222</v>
      </c>
      <c r="F527" s="27">
        <v>193</v>
      </c>
      <c r="G527" s="27">
        <v>199</v>
      </c>
      <c r="H527" s="27">
        <v>213</v>
      </c>
      <c r="I527" s="27">
        <v>220</v>
      </c>
      <c r="J527" s="27">
        <v>257</v>
      </c>
      <c r="K527" s="27">
        <v>280</v>
      </c>
      <c r="L527" s="27">
        <v>237</v>
      </c>
      <c r="M527" s="27">
        <v>263</v>
      </c>
      <c r="N527" s="27">
        <v>290</v>
      </c>
      <c r="O527" s="27">
        <v>321</v>
      </c>
      <c r="P527" s="27">
        <v>263</v>
      </c>
      <c r="Q527" s="27">
        <v>343</v>
      </c>
      <c r="R527" s="27">
        <v>347</v>
      </c>
      <c r="S527" s="27">
        <v>396</v>
      </c>
      <c r="T527" s="27">
        <v>431</v>
      </c>
      <c r="U527" s="27">
        <v>456</v>
      </c>
      <c r="V527" s="27">
        <v>503</v>
      </c>
      <c r="W527" s="27">
        <v>549</v>
      </c>
      <c r="X527" s="27">
        <v>548</v>
      </c>
      <c r="Y527" s="27">
        <v>560</v>
      </c>
      <c r="Z527" s="27">
        <v>473</v>
      </c>
      <c r="AA527" s="27">
        <v>453</v>
      </c>
      <c r="AB527" s="27">
        <v>451</v>
      </c>
      <c r="AC527" s="27">
        <v>462</v>
      </c>
      <c r="AD527" s="27">
        <v>470</v>
      </c>
      <c r="AE527" s="28">
        <v>444</v>
      </c>
      <c r="AF527" s="28">
        <v>461</v>
      </c>
    </row>
    <row r="528" spans="1:32" s="2" customFormat="1" ht="14.45" customHeight="1" x14ac:dyDescent="0.3">
      <c r="A528" s="21"/>
      <c r="B528" s="22" t="s">
        <v>3</v>
      </c>
      <c r="C528" s="23">
        <v>0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7</v>
      </c>
      <c r="X528" s="23">
        <v>7</v>
      </c>
      <c r="Y528" s="23">
        <v>4</v>
      </c>
      <c r="Z528" s="23">
        <v>9</v>
      </c>
      <c r="AA528" s="23">
        <v>16</v>
      </c>
      <c r="AB528" s="23">
        <v>23</v>
      </c>
      <c r="AC528" s="23">
        <v>18</v>
      </c>
      <c r="AD528" s="23">
        <v>19</v>
      </c>
      <c r="AE528" s="24">
        <v>23</v>
      </c>
      <c r="AF528" s="24">
        <v>31</v>
      </c>
    </row>
    <row r="529" spans="1:32" s="2" customFormat="1" ht="14.45" customHeight="1" x14ac:dyDescent="0.3">
      <c r="A529" s="25"/>
      <c r="B529" s="26" t="s">
        <v>4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8">
        <v>0</v>
      </c>
      <c r="AF529" s="28">
        <v>0</v>
      </c>
    </row>
    <row r="530" spans="1:32" s="2" customFormat="1" ht="14.45" customHeight="1" x14ac:dyDescent="0.3">
      <c r="A530" s="21" t="s">
        <v>76</v>
      </c>
      <c r="B530" s="22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23"/>
      <c r="AD530" s="23"/>
      <c r="AE530" s="24"/>
      <c r="AF530" s="24"/>
    </row>
    <row r="531" spans="1:32" s="2" customFormat="1" ht="14.45" customHeight="1" x14ac:dyDescent="0.3">
      <c r="A531" s="25"/>
      <c r="B531" s="26" t="s">
        <v>0</v>
      </c>
      <c r="C531" s="27">
        <v>11</v>
      </c>
      <c r="D531" s="27">
        <v>7</v>
      </c>
      <c r="E531" s="27">
        <v>13</v>
      </c>
      <c r="F531" s="27">
        <v>15</v>
      </c>
      <c r="G531" s="27">
        <v>17</v>
      </c>
      <c r="H531" s="27">
        <v>29</v>
      </c>
      <c r="I531" s="27">
        <v>41</v>
      </c>
      <c r="J531" s="27">
        <v>63</v>
      </c>
      <c r="K531" s="27">
        <v>71</v>
      </c>
      <c r="L531" s="27">
        <v>64</v>
      </c>
      <c r="M531" s="27">
        <v>63</v>
      </c>
      <c r="N531" s="27">
        <v>72</v>
      </c>
      <c r="O531" s="27">
        <v>84</v>
      </c>
      <c r="P531" s="27">
        <v>64</v>
      </c>
      <c r="Q531" s="27">
        <v>83</v>
      </c>
      <c r="R531" s="27">
        <v>92</v>
      </c>
      <c r="S531" s="27">
        <v>102</v>
      </c>
      <c r="T531" s="27">
        <v>108</v>
      </c>
      <c r="U531" s="27">
        <v>114</v>
      </c>
      <c r="V531" s="27">
        <v>104</v>
      </c>
      <c r="W531" s="27">
        <v>102</v>
      </c>
      <c r="X531" s="27">
        <v>111</v>
      </c>
      <c r="Y531" s="27">
        <v>111</v>
      </c>
      <c r="Z531" s="27">
        <v>107</v>
      </c>
      <c r="AA531" s="27">
        <v>112</v>
      </c>
      <c r="AB531" s="27">
        <v>120</v>
      </c>
      <c r="AC531" s="27">
        <v>131</v>
      </c>
      <c r="AD531" s="27">
        <v>132</v>
      </c>
      <c r="AE531" s="28">
        <v>139</v>
      </c>
      <c r="AF531" s="28">
        <v>156</v>
      </c>
    </row>
    <row r="532" spans="1:32" s="2" customFormat="1" ht="14.45" customHeight="1" x14ac:dyDescent="0.3">
      <c r="A532" s="21"/>
      <c r="B532" s="22" t="s">
        <v>1</v>
      </c>
      <c r="C532" s="23">
        <v>47</v>
      </c>
      <c r="D532" s="23">
        <v>49</v>
      </c>
      <c r="E532" s="23">
        <v>55</v>
      </c>
      <c r="F532" s="23">
        <v>58</v>
      </c>
      <c r="G532" s="23">
        <v>62</v>
      </c>
      <c r="H532" s="23">
        <v>102</v>
      </c>
      <c r="I532" s="23">
        <v>153</v>
      </c>
      <c r="J532" s="23">
        <v>182</v>
      </c>
      <c r="K532" s="23">
        <v>224</v>
      </c>
      <c r="L532" s="23">
        <v>187</v>
      </c>
      <c r="M532" s="23">
        <v>199</v>
      </c>
      <c r="N532" s="23">
        <v>198</v>
      </c>
      <c r="O532" s="23">
        <v>197</v>
      </c>
      <c r="P532" s="23">
        <v>144</v>
      </c>
      <c r="Q532" s="23">
        <v>195</v>
      </c>
      <c r="R532" s="23">
        <v>192</v>
      </c>
      <c r="S532" s="23">
        <v>196</v>
      </c>
      <c r="T532" s="23">
        <v>196</v>
      </c>
      <c r="U532" s="23">
        <v>191</v>
      </c>
      <c r="V532" s="23">
        <v>227</v>
      </c>
      <c r="W532" s="23">
        <v>223</v>
      </c>
      <c r="X532" s="23">
        <v>206</v>
      </c>
      <c r="Y532" s="23">
        <v>211</v>
      </c>
      <c r="Z532" s="23">
        <v>250</v>
      </c>
      <c r="AA532" s="23">
        <v>225</v>
      </c>
      <c r="AB532" s="23">
        <v>201</v>
      </c>
      <c r="AC532" s="23">
        <v>210</v>
      </c>
      <c r="AD532" s="23">
        <v>183</v>
      </c>
      <c r="AE532" s="24">
        <v>173</v>
      </c>
      <c r="AF532" s="24">
        <v>181</v>
      </c>
    </row>
    <row r="533" spans="1:32" s="2" customFormat="1" ht="14.45" customHeight="1" x14ac:dyDescent="0.3">
      <c r="A533" s="25"/>
      <c r="B533" s="26" t="s">
        <v>2</v>
      </c>
      <c r="C533" s="27">
        <v>27</v>
      </c>
      <c r="D533" s="27">
        <v>34</v>
      </c>
      <c r="E533" s="27">
        <v>46</v>
      </c>
      <c r="F533" s="27">
        <v>32</v>
      </c>
      <c r="G533" s="27">
        <v>39</v>
      </c>
      <c r="H533" s="27">
        <v>61</v>
      </c>
      <c r="I533" s="27">
        <v>84</v>
      </c>
      <c r="J533" s="27">
        <v>127</v>
      </c>
      <c r="K533" s="27">
        <v>198</v>
      </c>
      <c r="L533" s="27">
        <v>127</v>
      </c>
      <c r="M533" s="27">
        <v>151</v>
      </c>
      <c r="N533" s="27">
        <v>127</v>
      </c>
      <c r="O533" s="27">
        <v>115</v>
      </c>
      <c r="P533" s="27">
        <v>94</v>
      </c>
      <c r="Q533" s="27">
        <v>107</v>
      </c>
      <c r="R533" s="27">
        <v>93</v>
      </c>
      <c r="S533" s="27">
        <v>96</v>
      </c>
      <c r="T533" s="27">
        <v>97</v>
      </c>
      <c r="U533" s="27">
        <v>129</v>
      </c>
      <c r="V533" s="27">
        <v>140</v>
      </c>
      <c r="W533" s="27">
        <v>139</v>
      </c>
      <c r="X533" s="27">
        <v>169</v>
      </c>
      <c r="Y533" s="27">
        <v>185</v>
      </c>
      <c r="Z533" s="27">
        <v>166</v>
      </c>
      <c r="AA533" s="27">
        <v>177</v>
      </c>
      <c r="AB533" s="27">
        <v>161</v>
      </c>
      <c r="AC533" s="27">
        <v>204</v>
      </c>
      <c r="AD533" s="27">
        <v>206</v>
      </c>
      <c r="AE533" s="28">
        <v>219</v>
      </c>
      <c r="AF533" s="28">
        <v>232</v>
      </c>
    </row>
    <row r="534" spans="1:32" s="2" customFormat="1" ht="14.45" customHeight="1" x14ac:dyDescent="0.3">
      <c r="A534" s="21"/>
      <c r="B534" s="22" t="s">
        <v>3</v>
      </c>
      <c r="C534" s="23">
        <v>0</v>
      </c>
      <c r="D534" s="23">
        <v>0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2</v>
      </c>
      <c r="X534" s="23">
        <v>1</v>
      </c>
      <c r="Y534" s="23">
        <v>2</v>
      </c>
      <c r="Z534" s="23">
        <v>4</v>
      </c>
      <c r="AA534" s="23">
        <v>2</v>
      </c>
      <c r="AB534" s="23">
        <v>2</v>
      </c>
      <c r="AC534" s="23">
        <v>1</v>
      </c>
      <c r="AD534" s="23">
        <v>2</v>
      </c>
      <c r="AE534" s="24">
        <v>4</v>
      </c>
      <c r="AF534" s="24">
        <v>6</v>
      </c>
    </row>
    <row r="535" spans="1:32" s="2" customFormat="1" ht="14.45" customHeight="1" x14ac:dyDescent="0.3">
      <c r="A535" s="25"/>
      <c r="B535" s="26" t="s">
        <v>4</v>
      </c>
      <c r="C535" s="27">
        <v>0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1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8">
        <v>0</v>
      </c>
      <c r="AF535" s="28">
        <v>0</v>
      </c>
    </row>
    <row r="536" spans="1:32" s="2" customFormat="1" ht="14.45" customHeight="1" x14ac:dyDescent="0.3">
      <c r="A536" s="21" t="s">
        <v>77</v>
      </c>
      <c r="B536" s="29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4"/>
      <c r="AF536" s="24"/>
    </row>
    <row r="537" spans="1:32" s="2" customFormat="1" ht="14.45" customHeight="1" x14ac:dyDescent="0.3">
      <c r="A537" s="51"/>
      <c r="B537" s="26" t="s">
        <v>0</v>
      </c>
      <c r="C537" s="27">
        <v>2</v>
      </c>
      <c r="D537" s="27">
        <v>4</v>
      </c>
      <c r="E537" s="27">
        <v>3</v>
      </c>
      <c r="F537" s="27">
        <v>2</v>
      </c>
      <c r="G537" s="27">
        <v>3</v>
      </c>
      <c r="H537" s="27">
        <v>1</v>
      </c>
      <c r="I537" s="27">
        <v>2</v>
      </c>
      <c r="J537" s="27">
        <v>6</v>
      </c>
      <c r="K537" s="27">
        <v>8</v>
      </c>
      <c r="L537" s="27">
        <v>6</v>
      </c>
      <c r="M537" s="27">
        <v>12</v>
      </c>
      <c r="N537" s="27">
        <v>23</v>
      </c>
      <c r="O537" s="27">
        <v>19</v>
      </c>
      <c r="P537" s="27">
        <v>8</v>
      </c>
      <c r="Q537" s="27">
        <v>18</v>
      </c>
      <c r="R537" s="27">
        <v>22</v>
      </c>
      <c r="S537" s="27">
        <v>30</v>
      </c>
      <c r="T537" s="27">
        <v>28</v>
      </c>
      <c r="U537" s="27">
        <v>36</v>
      </c>
      <c r="V537" s="27">
        <v>37</v>
      </c>
      <c r="W537" s="27">
        <v>28</v>
      </c>
      <c r="X537" s="27">
        <v>32</v>
      </c>
      <c r="Y537" s="27">
        <v>38</v>
      </c>
      <c r="Z537" s="27">
        <v>37</v>
      </c>
      <c r="AA537" s="27">
        <v>30</v>
      </c>
      <c r="AB537" s="27">
        <v>35</v>
      </c>
      <c r="AC537" s="27">
        <v>39</v>
      </c>
      <c r="AD537" s="27">
        <v>44</v>
      </c>
      <c r="AE537" s="28">
        <v>40</v>
      </c>
      <c r="AF537" s="28">
        <v>51</v>
      </c>
    </row>
    <row r="538" spans="1:32" s="2" customFormat="1" ht="14.45" customHeight="1" x14ac:dyDescent="0.3">
      <c r="A538" s="21"/>
      <c r="B538" s="22" t="s">
        <v>1</v>
      </c>
      <c r="C538" s="23">
        <v>10</v>
      </c>
      <c r="D538" s="23">
        <v>7</v>
      </c>
      <c r="E538" s="23">
        <v>9</v>
      </c>
      <c r="F538" s="23">
        <v>7</v>
      </c>
      <c r="G538" s="23">
        <v>16</v>
      </c>
      <c r="H538" s="23">
        <v>15</v>
      </c>
      <c r="I538" s="23">
        <v>22</v>
      </c>
      <c r="J538" s="23">
        <v>28</v>
      </c>
      <c r="K538" s="23">
        <v>58</v>
      </c>
      <c r="L538" s="23">
        <v>44</v>
      </c>
      <c r="M538" s="23">
        <v>57</v>
      </c>
      <c r="N538" s="23">
        <v>53</v>
      </c>
      <c r="O538" s="23">
        <v>72</v>
      </c>
      <c r="P538" s="23">
        <v>54</v>
      </c>
      <c r="Q538" s="23">
        <v>79</v>
      </c>
      <c r="R538" s="23">
        <v>76</v>
      </c>
      <c r="S538" s="23">
        <v>70</v>
      </c>
      <c r="T538" s="23">
        <v>61</v>
      </c>
      <c r="U538" s="23">
        <v>74</v>
      </c>
      <c r="V538" s="23">
        <v>78</v>
      </c>
      <c r="W538" s="23">
        <v>92</v>
      </c>
      <c r="X538" s="23">
        <v>77</v>
      </c>
      <c r="Y538" s="23">
        <v>92</v>
      </c>
      <c r="Z538" s="23">
        <v>92</v>
      </c>
      <c r="AA538" s="23">
        <v>87</v>
      </c>
      <c r="AB538" s="23">
        <v>74</v>
      </c>
      <c r="AC538" s="23">
        <v>74</v>
      </c>
      <c r="AD538" s="23">
        <v>74</v>
      </c>
      <c r="AE538" s="24">
        <v>72</v>
      </c>
      <c r="AF538" s="24">
        <v>80</v>
      </c>
    </row>
    <row r="539" spans="1:32" s="2" customFormat="1" ht="14.45" customHeight="1" x14ac:dyDescent="0.3">
      <c r="A539" s="25"/>
      <c r="B539" s="26" t="s">
        <v>2</v>
      </c>
      <c r="C539" s="27">
        <v>9</v>
      </c>
      <c r="D539" s="27">
        <v>11</v>
      </c>
      <c r="E539" s="27">
        <v>12</v>
      </c>
      <c r="F539" s="27">
        <v>9</v>
      </c>
      <c r="G539" s="27">
        <v>10</v>
      </c>
      <c r="H539" s="27">
        <v>15</v>
      </c>
      <c r="I539" s="27">
        <v>18</v>
      </c>
      <c r="J539" s="27">
        <v>25</v>
      </c>
      <c r="K539" s="27">
        <v>47</v>
      </c>
      <c r="L539" s="27">
        <v>38</v>
      </c>
      <c r="M539" s="27">
        <v>42</v>
      </c>
      <c r="N539" s="27">
        <v>45</v>
      </c>
      <c r="O539" s="27">
        <v>62</v>
      </c>
      <c r="P539" s="27">
        <v>41</v>
      </c>
      <c r="Q539" s="27">
        <v>69</v>
      </c>
      <c r="R539" s="27">
        <v>63</v>
      </c>
      <c r="S539" s="27">
        <v>65</v>
      </c>
      <c r="T539" s="27">
        <v>60</v>
      </c>
      <c r="U539" s="27">
        <v>57</v>
      </c>
      <c r="V539" s="27">
        <v>64</v>
      </c>
      <c r="W539" s="27">
        <v>65</v>
      </c>
      <c r="X539" s="27">
        <v>63</v>
      </c>
      <c r="Y539" s="27">
        <v>77</v>
      </c>
      <c r="Z539" s="27">
        <v>57</v>
      </c>
      <c r="AA539" s="27">
        <v>51</v>
      </c>
      <c r="AB539" s="27">
        <v>65</v>
      </c>
      <c r="AC539" s="27">
        <v>68</v>
      </c>
      <c r="AD539" s="27">
        <v>67</v>
      </c>
      <c r="AE539" s="28">
        <v>65</v>
      </c>
      <c r="AF539" s="28">
        <v>70</v>
      </c>
    </row>
    <row r="540" spans="1:32" s="2" customFormat="1" ht="14.45" customHeight="1" x14ac:dyDescent="0.3">
      <c r="A540" s="21"/>
      <c r="B540" s="22" t="s">
        <v>3</v>
      </c>
      <c r="C540" s="23">
        <v>0</v>
      </c>
      <c r="D540" s="23">
        <v>0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1</v>
      </c>
      <c r="AA540" s="23">
        <v>2</v>
      </c>
      <c r="AB540" s="23">
        <v>2</v>
      </c>
      <c r="AC540" s="23">
        <v>1</v>
      </c>
      <c r="AD540" s="23">
        <v>0</v>
      </c>
      <c r="AE540" s="24">
        <v>0</v>
      </c>
      <c r="AF540" s="24">
        <v>1</v>
      </c>
    </row>
    <row r="541" spans="1:32" s="2" customFormat="1" ht="14.45" customHeight="1" x14ac:dyDescent="0.3">
      <c r="A541" s="25"/>
      <c r="B541" s="26" t="s">
        <v>4</v>
      </c>
      <c r="C541" s="27">
        <v>0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8">
        <v>0</v>
      </c>
      <c r="AF541" s="28">
        <v>0</v>
      </c>
    </row>
    <row r="542" spans="1:32" s="2" customFormat="1" ht="14.45" customHeight="1" x14ac:dyDescent="0.3">
      <c r="A542" s="21" t="s">
        <v>78</v>
      </c>
      <c r="B542" s="22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4"/>
      <c r="AF542" s="24"/>
    </row>
    <row r="543" spans="1:32" s="2" customFormat="1" ht="14.45" customHeight="1" x14ac:dyDescent="0.3">
      <c r="A543" s="25"/>
      <c r="B543" s="26" t="s">
        <v>0</v>
      </c>
      <c r="C543" s="27">
        <v>1</v>
      </c>
      <c r="D543" s="27">
        <v>0</v>
      </c>
      <c r="E543" s="27">
        <v>0</v>
      </c>
      <c r="F543" s="27">
        <v>2</v>
      </c>
      <c r="G543" s="27">
        <v>1</v>
      </c>
      <c r="H543" s="27">
        <v>2</v>
      </c>
      <c r="I543" s="27">
        <v>0</v>
      </c>
      <c r="J543" s="27">
        <v>1</v>
      </c>
      <c r="K543" s="27">
        <v>1</v>
      </c>
      <c r="L543" s="27">
        <v>1</v>
      </c>
      <c r="M543" s="27">
        <v>1</v>
      </c>
      <c r="N543" s="27">
        <v>1</v>
      </c>
      <c r="O543" s="27">
        <v>1</v>
      </c>
      <c r="P543" s="27">
        <v>0</v>
      </c>
      <c r="Q543" s="27">
        <v>0</v>
      </c>
      <c r="R543" s="27">
        <v>1</v>
      </c>
      <c r="S543" s="27">
        <v>3</v>
      </c>
      <c r="T543" s="27">
        <v>5</v>
      </c>
      <c r="U543" s="27">
        <v>5</v>
      </c>
      <c r="V543" s="27">
        <v>5</v>
      </c>
      <c r="W543" s="27">
        <v>5</v>
      </c>
      <c r="X543" s="27">
        <v>8</v>
      </c>
      <c r="Y543" s="27">
        <v>6</v>
      </c>
      <c r="Z543" s="27">
        <v>6</v>
      </c>
      <c r="AA543" s="27">
        <v>8</v>
      </c>
      <c r="AB543" s="27">
        <v>6</v>
      </c>
      <c r="AC543" s="27">
        <v>12</v>
      </c>
      <c r="AD543" s="27">
        <v>17</v>
      </c>
      <c r="AE543" s="28">
        <v>8</v>
      </c>
      <c r="AF543" s="28">
        <v>8</v>
      </c>
    </row>
    <row r="544" spans="1:32" s="2" customFormat="1" ht="14.45" customHeight="1" x14ac:dyDescent="0.3">
      <c r="A544" s="21"/>
      <c r="B544" s="22" t="s">
        <v>1</v>
      </c>
      <c r="C544" s="23">
        <v>2</v>
      </c>
      <c r="D544" s="23">
        <v>2</v>
      </c>
      <c r="E544" s="23">
        <v>2</v>
      </c>
      <c r="F544" s="23">
        <v>2</v>
      </c>
      <c r="G544" s="23">
        <v>2</v>
      </c>
      <c r="H544" s="23">
        <v>2</v>
      </c>
      <c r="I544" s="23">
        <v>5</v>
      </c>
      <c r="J544" s="23">
        <v>5</v>
      </c>
      <c r="K544" s="23">
        <v>10</v>
      </c>
      <c r="L544" s="23">
        <v>5</v>
      </c>
      <c r="M544" s="23">
        <v>4</v>
      </c>
      <c r="N544" s="23">
        <v>9</v>
      </c>
      <c r="O544" s="23">
        <v>9</v>
      </c>
      <c r="P544" s="23">
        <v>6</v>
      </c>
      <c r="Q544" s="23">
        <v>8</v>
      </c>
      <c r="R544" s="23">
        <v>9</v>
      </c>
      <c r="S544" s="23">
        <v>9</v>
      </c>
      <c r="T544" s="23">
        <v>10</v>
      </c>
      <c r="U544" s="23">
        <v>13</v>
      </c>
      <c r="V544" s="23">
        <v>15</v>
      </c>
      <c r="W544" s="23">
        <v>25</v>
      </c>
      <c r="X544" s="23">
        <v>34</v>
      </c>
      <c r="Y544" s="23">
        <v>31</v>
      </c>
      <c r="Z544" s="23">
        <v>32</v>
      </c>
      <c r="AA544" s="23">
        <v>26</v>
      </c>
      <c r="AB544" s="23">
        <v>25</v>
      </c>
      <c r="AC544" s="23">
        <v>26</v>
      </c>
      <c r="AD544" s="23">
        <v>47</v>
      </c>
      <c r="AE544" s="24">
        <v>24</v>
      </c>
      <c r="AF544" s="24">
        <v>31</v>
      </c>
    </row>
    <row r="545" spans="1:32" s="2" customFormat="1" ht="14.45" customHeight="1" x14ac:dyDescent="0.3">
      <c r="A545" s="25"/>
      <c r="B545" s="26" t="s">
        <v>2</v>
      </c>
      <c r="C545" s="27">
        <v>3</v>
      </c>
      <c r="D545" s="27">
        <v>4</v>
      </c>
      <c r="E545" s="27">
        <v>4</v>
      </c>
      <c r="F545" s="27">
        <v>3</v>
      </c>
      <c r="G545" s="27">
        <v>5</v>
      </c>
      <c r="H545" s="27">
        <v>3</v>
      </c>
      <c r="I545" s="27">
        <v>4</v>
      </c>
      <c r="J545" s="27">
        <v>5</v>
      </c>
      <c r="K545" s="27">
        <v>5</v>
      </c>
      <c r="L545" s="27">
        <v>6</v>
      </c>
      <c r="M545" s="27">
        <v>8</v>
      </c>
      <c r="N545" s="27">
        <v>6</v>
      </c>
      <c r="O545" s="27">
        <v>10</v>
      </c>
      <c r="P545" s="27">
        <v>7</v>
      </c>
      <c r="Q545" s="27">
        <v>7</v>
      </c>
      <c r="R545" s="27">
        <v>15</v>
      </c>
      <c r="S545" s="27">
        <v>19</v>
      </c>
      <c r="T545" s="27">
        <v>20</v>
      </c>
      <c r="U545" s="27">
        <v>25</v>
      </c>
      <c r="V545" s="27">
        <v>24</v>
      </c>
      <c r="W545" s="27">
        <v>27</v>
      </c>
      <c r="X545" s="27">
        <v>31</v>
      </c>
      <c r="Y545" s="27">
        <v>37</v>
      </c>
      <c r="Z545" s="27">
        <v>42</v>
      </c>
      <c r="AA545" s="27">
        <v>42</v>
      </c>
      <c r="AB545" s="27">
        <v>38</v>
      </c>
      <c r="AC545" s="27">
        <v>37</v>
      </c>
      <c r="AD545" s="27">
        <v>41</v>
      </c>
      <c r="AE545" s="28">
        <v>27</v>
      </c>
      <c r="AF545" s="28">
        <v>24</v>
      </c>
    </row>
    <row r="546" spans="1:32" s="2" customFormat="1" ht="14.45" customHeight="1" x14ac:dyDescent="0.3">
      <c r="A546" s="21"/>
      <c r="B546" s="22" t="s">
        <v>3</v>
      </c>
      <c r="C546" s="23">
        <v>0</v>
      </c>
      <c r="D546" s="23">
        <v>0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4">
        <v>0</v>
      </c>
      <c r="AF546" s="24">
        <v>1</v>
      </c>
    </row>
    <row r="547" spans="1:32" s="2" customFormat="1" ht="14.45" customHeight="1" x14ac:dyDescent="0.3">
      <c r="A547" s="25"/>
      <c r="B547" s="26" t="s">
        <v>4</v>
      </c>
      <c r="C547" s="27">
        <v>0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8">
        <v>0</v>
      </c>
      <c r="AF547" s="28">
        <v>0</v>
      </c>
    </row>
    <row r="548" spans="1:32" s="2" customFormat="1" ht="14.45" customHeight="1" x14ac:dyDescent="0.3">
      <c r="A548" s="21" t="s">
        <v>16</v>
      </c>
      <c r="B548" s="22"/>
      <c r="C548" s="23">
        <f>C495+C501+C507+C513+C519+C525+C531+C537+C543</f>
        <v>1930</v>
      </c>
      <c r="D548" s="23">
        <f t="shared" ref="D548:Y552" si="167">D495+D501+D507+D513+D519+D525+D531+D537+D543</f>
        <v>1961</v>
      </c>
      <c r="E548" s="23">
        <f t="shared" si="167"/>
        <v>2087</v>
      </c>
      <c r="F548" s="23">
        <f t="shared" si="167"/>
        <v>1787</v>
      </c>
      <c r="G548" s="23">
        <f t="shared" si="167"/>
        <v>2059</v>
      </c>
      <c r="H548" s="23">
        <f t="shared" si="167"/>
        <v>2421</v>
      </c>
      <c r="I548" s="23">
        <f t="shared" si="167"/>
        <v>2716</v>
      </c>
      <c r="J548" s="23">
        <f t="shared" si="167"/>
        <v>2992</v>
      </c>
      <c r="K548" s="23">
        <f t="shared" si="167"/>
        <v>3200</v>
      </c>
      <c r="L548" s="23">
        <f t="shared" si="167"/>
        <v>2245</v>
      </c>
      <c r="M548" s="23">
        <f t="shared" si="167"/>
        <v>3139</v>
      </c>
      <c r="N548" s="23">
        <f t="shared" si="167"/>
        <v>3190</v>
      </c>
      <c r="O548" s="23">
        <f t="shared" si="167"/>
        <v>3126</v>
      </c>
      <c r="P548" s="23">
        <f t="shared" si="167"/>
        <v>3025</v>
      </c>
      <c r="Q548" s="23">
        <f t="shared" si="167"/>
        <v>2860</v>
      </c>
      <c r="R548" s="23">
        <f t="shared" si="167"/>
        <v>2833</v>
      </c>
      <c r="S548" s="23">
        <f t="shared" si="167"/>
        <v>3072</v>
      </c>
      <c r="T548" s="23">
        <f t="shared" si="167"/>
        <v>3067</v>
      </c>
      <c r="U548" s="23">
        <f t="shared" si="167"/>
        <v>3224</v>
      </c>
      <c r="V548" s="23">
        <f t="shared" si="167"/>
        <v>3235</v>
      </c>
      <c r="W548" s="23">
        <f t="shared" si="167"/>
        <v>3476</v>
      </c>
      <c r="X548" s="23">
        <f t="shared" si="167"/>
        <v>3545</v>
      </c>
      <c r="Y548" s="23">
        <f t="shared" si="167"/>
        <v>3612</v>
      </c>
      <c r="Z548" s="23">
        <v>3729</v>
      </c>
      <c r="AA548" s="23">
        <f t="shared" ref="AA548:AB552" si="168">SUM(AA495+AA501+AA507+AA513+AA519+AA525+AA531+AA537+AA543)</f>
        <v>3666</v>
      </c>
      <c r="AB548" s="23">
        <f t="shared" si="168"/>
        <v>3709</v>
      </c>
      <c r="AC548" s="23">
        <f t="shared" ref="AC548:AD548" si="169">SUM(AC495+AC501+AC507+AC513+AC519+AC525+AC531+AC537+AC543)</f>
        <v>3764</v>
      </c>
      <c r="AD548" s="23">
        <f t="shared" si="169"/>
        <v>3845</v>
      </c>
      <c r="AE548" s="24">
        <f t="shared" ref="AE548:AF548" si="170">SUM(AE495+AE501+AE507+AE513+AE519+AE525+AE531+AE537+AE543)</f>
        <v>4018</v>
      </c>
      <c r="AF548" s="24">
        <f t="shared" si="170"/>
        <v>4318</v>
      </c>
    </row>
    <row r="549" spans="1:32" s="2" customFormat="1" ht="14.45" customHeight="1" x14ac:dyDescent="0.3">
      <c r="A549" s="25" t="s">
        <v>17</v>
      </c>
      <c r="B549" s="26"/>
      <c r="C549" s="27">
        <f t="shared" ref="C549:R552" si="171">C496+C502+C508+C514+C520+C526+C532+C538+C544</f>
        <v>3195</v>
      </c>
      <c r="D549" s="27">
        <f t="shared" si="171"/>
        <v>2927</v>
      </c>
      <c r="E549" s="27">
        <f t="shared" si="171"/>
        <v>3098</v>
      </c>
      <c r="F549" s="27">
        <f t="shared" si="171"/>
        <v>2921</v>
      </c>
      <c r="G549" s="27">
        <f t="shared" si="171"/>
        <v>3273</v>
      </c>
      <c r="H549" s="27">
        <f t="shared" si="171"/>
        <v>4128</v>
      </c>
      <c r="I549" s="27">
        <f t="shared" si="171"/>
        <v>4854</v>
      </c>
      <c r="J549" s="27">
        <f t="shared" si="171"/>
        <v>5267</v>
      </c>
      <c r="K549" s="27">
        <f t="shared" si="171"/>
        <v>5245</v>
      </c>
      <c r="L549" s="27">
        <f t="shared" si="171"/>
        <v>5439</v>
      </c>
      <c r="M549" s="27">
        <f t="shared" si="171"/>
        <v>5393</v>
      </c>
      <c r="N549" s="27">
        <f t="shared" si="171"/>
        <v>5496</v>
      </c>
      <c r="O549" s="27">
        <f t="shared" si="171"/>
        <v>5380</v>
      </c>
      <c r="P549" s="27">
        <f t="shared" si="171"/>
        <v>5178</v>
      </c>
      <c r="Q549" s="27">
        <f t="shared" si="171"/>
        <v>4935</v>
      </c>
      <c r="R549" s="27">
        <f t="shared" si="171"/>
        <v>5047</v>
      </c>
      <c r="S549" s="27">
        <f t="shared" si="167"/>
        <v>5054</v>
      </c>
      <c r="T549" s="27">
        <f t="shared" si="167"/>
        <v>5089</v>
      </c>
      <c r="U549" s="27">
        <f t="shared" si="167"/>
        <v>5452</v>
      </c>
      <c r="V549" s="27">
        <f t="shared" si="167"/>
        <v>5670</v>
      </c>
      <c r="W549" s="27">
        <f t="shared" si="167"/>
        <v>5909</v>
      </c>
      <c r="X549" s="27">
        <f t="shared" si="167"/>
        <v>6057</v>
      </c>
      <c r="Y549" s="27">
        <f t="shared" si="167"/>
        <v>5889</v>
      </c>
      <c r="Z549" s="27">
        <v>5628</v>
      </c>
      <c r="AA549" s="27">
        <f t="shared" si="168"/>
        <v>5152</v>
      </c>
      <c r="AB549" s="27">
        <f t="shared" si="168"/>
        <v>4826</v>
      </c>
      <c r="AC549" s="27">
        <f t="shared" ref="AC549:AD549" si="172">SUM(AC496+AC502+AC508+AC514+AC520+AC526+AC532+AC538+AC544)</f>
        <v>4598</v>
      </c>
      <c r="AD549" s="27">
        <f t="shared" si="172"/>
        <v>4371</v>
      </c>
      <c r="AE549" s="28">
        <f t="shared" ref="AE549:AF549" si="173">SUM(AE496+AE502+AE508+AE514+AE520+AE526+AE532+AE538+AE544)</f>
        <v>4138</v>
      </c>
      <c r="AF549" s="28">
        <f t="shared" si="173"/>
        <v>4705</v>
      </c>
    </row>
    <row r="550" spans="1:32" s="2" customFormat="1" ht="14.45" customHeight="1" x14ac:dyDescent="0.3">
      <c r="A550" s="21" t="s">
        <v>18</v>
      </c>
      <c r="B550" s="22"/>
      <c r="C550" s="23">
        <f t="shared" si="171"/>
        <v>1649</v>
      </c>
      <c r="D550" s="23">
        <f t="shared" si="167"/>
        <v>1500</v>
      </c>
      <c r="E550" s="23">
        <f t="shared" si="167"/>
        <v>1602</v>
      </c>
      <c r="F550" s="23">
        <f t="shared" si="167"/>
        <v>1477</v>
      </c>
      <c r="G550" s="23">
        <f t="shared" si="167"/>
        <v>1680</v>
      </c>
      <c r="H550" s="23">
        <f t="shared" si="167"/>
        <v>1903</v>
      </c>
      <c r="I550" s="23">
        <f t="shared" si="167"/>
        <v>2040</v>
      </c>
      <c r="J550" s="23">
        <f t="shared" si="167"/>
        <v>2427</v>
      </c>
      <c r="K550" s="23">
        <f t="shared" si="167"/>
        <v>2760</v>
      </c>
      <c r="L550" s="23">
        <f t="shared" si="167"/>
        <v>2692</v>
      </c>
      <c r="M550" s="23">
        <f t="shared" si="167"/>
        <v>2796</v>
      </c>
      <c r="N550" s="23">
        <f t="shared" si="167"/>
        <v>2910</v>
      </c>
      <c r="O550" s="23">
        <f t="shared" si="167"/>
        <v>2985</v>
      </c>
      <c r="P550" s="23">
        <f t="shared" si="167"/>
        <v>3037</v>
      </c>
      <c r="Q550" s="23">
        <f t="shared" si="167"/>
        <v>3061</v>
      </c>
      <c r="R550" s="23">
        <f t="shared" si="167"/>
        <v>2948</v>
      </c>
      <c r="S550" s="23">
        <f t="shared" si="167"/>
        <v>2859</v>
      </c>
      <c r="T550" s="23">
        <f t="shared" si="167"/>
        <v>2831</v>
      </c>
      <c r="U550" s="23">
        <f t="shared" si="167"/>
        <v>2856</v>
      </c>
      <c r="V550" s="23">
        <f t="shared" si="167"/>
        <v>2838</v>
      </c>
      <c r="W550" s="23">
        <f t="shared" si="167"/>
        <v>3001</v>
      </c>
      <c r="X550" s="23">
        <f t="shared" si="167"/>
        <v>3099</v>
      </c>
      <c r="Y550" s="23">
        <f t="shared" si="167"/>
        <v>3220</v>
      </c>
      <c r="Z550" s="23">
        <v>3123</v>
      </c>
      <c r="AA550" s="23">
        <f t="shared" si="168"/>
        <v>3127</v>
      </c>
      <c r="AB550" s="23">
        <f t="shared" si="168"/>
        <v>3240</v>
      </c>
      <c r="AC550" s="23">
        <f t="shared" ref="AC550:AD550" si="174">SUM(AC497+AC503+AC509+AC515+AC521+AC527+AC533+AC539+AC545)</f>
        <v>3328</v>
      </c>
      <c r="AD550" s="23">
        <f t="shared" si="174"/>
        <v>3324</v>
      </c>
      <c r="AE550" s="24">
        <f t="shared" ref="AE550:AF550" si="175">SUM(AE497+AE503+AE509+AE515+AE521+AE527+AE533+AE539+AE545)</f>
        <v>3330</v>
      </c>
      <c r="AF550" s="24">
        <f t="shared" si="175"/>
        <v>3611</v>
      </c>
    </row>
    <row r="551" spans="1:32" s="2" customFormat="1" ht="14.45" customHeight="1" x14ac:dyDescent="0.3">
      <c r="A551" s="25" t="s">
        <v>19</v>
      </c>
      <c r="B551" s="26"/>
      <c r="C551" s="27">
        <f t="shared" si="171"/>
        <v>0</v>
      </c>
      <c r="D551" s="27">
        <f t="shared" si="167"/>
        <v>0</v>
      </c>
      <c r="E551" s="27">
        <f t="shared" si="167"/>
        <v>0</v>
      </c>
      <c r="F551" s="27">
        <f t="shared" si="167"/>
        <v>0</v>
      </c>
      <c r="G551" s="27">
        <f t="shared" si="167"/>
        <v>0</v>
      </c>
      <c r="H551" s="27">
        <f t="shared" si="167"/>
        <v>0</v>
      </c>
      <c r="I551" s="27">
        <f t="shared" si="167"/>
        <v>0</v>
      </c>
      <c r="J551" s="27">
        <f t="shared" si="167"/>
        <v>0</v>
      </c>
      <c r="K551" s="27">
        <f t="shared" si="167"/>
        <v>0</v>
      </c>
      <c r="L551" s="27">
        <f t="shared" si="167"/>
        <v>0</v>
      </c>
      <c r="M551" s="27">
        <f t="shared" si="167"/>
        <v>0</v>
      </c>
      <c r="N551" s="27">
        <f t="shared" si="167"/>
        <v>0</v>
      </c>
      <c r="O551" s="27">
        <f t="shared" si="167"/>
        <v>0</v>
      </c>
      <c r="P551" s="27">
        <f t="shared" si="167"/>
        <v>0</v>
      </c>
      <c r="Q551" s="27">
        <f t="shared" si="167"/>
        <v>0</v>
      </c>
      <c r="R551" s="27">
        <f t="shared" si="167"/>
        <v>0</v>
      </c>
      <c r="S551" s="27">
        <f t="shared" si="167"/>
        <v>0</v>
      </c>
      <c r="T551" s="27">
        <f t="shared" si="167"/>
        <v>0</v>
      </c>
      <c r="U551" s="27">
        <f t="shared" si="167"/>
        <v>0</v>
      </c>
      <c r="V551" s="27">
        <f t="shared" si="167"/>
        <v>0</v>
      </c>
      <c r="W551" s="27">
        <f t="shared" si="167"/>
        <v>177</v>
      </c>
      <c r="X551" s="27">
        <f t="shared" si="167"/>
        <v>147</v>
      </c>
      <c r="Y551" s="27">
        <f t="shared" si="167"/>
        <v>120</v>
      </c>
      <c r="Z551" s="27">
        <v>258</v>
      </c>
      <c r="AA551" s="27">
        <f t="shared" si="168"/>
        <v>371</v>
      </c>
      <c r="AB551" s="27">
        <f t="shared" si="168"/>
        <v>355</v>
      </c>
      <c r="AC551" s="27">
        <f t="shared" ref="AC551:AD551" si="176">SUM(AC498+AC504+AC510+AC516+AC522+AC528+AC534+AC540+AC546)</f>
        <v>231</v>
      </c>
      <c r="AD551" s="27">
        <f t="shared" si="176"/>
        <v>214</v>
      </c>
      <c r="AE551" s="28">
        <f t="shared" ref="AE551" si="177">SUM(AE498+AE504+AE510+AE516+AE522+AE528+AE534+AE540+AE546)</f>
        <v>212</v>
      </c>
      <c r="AF551" s="28">
        <f>SUM(AF498+AF504+AF510+AF516+AF522+AF528+AF534+AF540+AF546)</f>
        <v>322</v>
      </c>
    </row>
    <row r="552" spans="1:32" s="2" customFormat="1" ht="14.45" customHeight="1" x14ac:dyDescent="0.3">
      <c r="A552" s="21" t="s">
        <v>20</v>
      </c>
      <c r="B552" s="22"/>
      <c r="C552" s="23">
        <f t="shared" si="171"/>
        <v>0</v>
      </c>
      <c r="D552" s="23">
        <f t="shared" si="167"/>
        <v>0</v>
      </c>
      <c r="E552" s="23">
        <f t="shared" si="167"/>
        <v>0</v>
      </c>
      <c r="F552" s="23">
        <f t="shared" si="167"/>
        <v>0</v>
      </c>
      <c r="G552" s="23">
        <f t="shared" si="167"/>
        <v>0</v>
      </c>
      <c r="H552" s="23">
        <f t="shared" si="167"/>
        <v>0</v>
      </c>
      <c r="I552" s="23">
        <f t="shared" si="167"/>
        <v>0</v>
      </c>
      <c r="J552" s="23">
        <f t="shared" si="167"/>
        <v>0</v>
      </c>
      <c r="K552" s="23">
        <f t="shared" si="167"/>
        <v>0</v>
      </c>
      <c r="L552" s="23">
        <f t="shared" si="167"/>
        <v>0</v>
      </c>
      <c r="M552" s="23">
        <f t="shared" si="167"/>
        <v>0</v>
      </c>
      <c r="N552" s="23">
        <f t="shared" si="167"/>
        <v>0</v>
      </c>
      <c r="O552" s="23">
        <f t="shared" si="167"/>
        <v>0</v>
      </c>
      <c r="P552" s="23">
        <f t="shared" si="167"/>
        <v>0</v>
      </c>
      <c r="Q552" s="23">
        <f t="shared" si="167"/>
        <v>13</v>
      </c>
      <c r="R552" s="23">
        <f t="shared" si="167"/>
        <v>0</v>
      </c>
      <c r="S552" s="23">
        <f t="shared" si="167"/>
        <v>0</v>
      </c>
      <c r="T552" s="23">
        <f t="shared" si="167"/>
        <v>0</v>
      </c>
      <c r="U552" s="23">
        <f t="shared" si="167"/>
        <v>0</v>
      </c>
      <c r="V552" s="23">
        <f t="shared" si="167"/>
        <v>0</v>
      </c>
      <c r="W552" s="23">
        <f t="shared" si="167"/>
        <v>0</v>
      </c>
      <c r="X552" s="23">
        <f t="shared" si="167"/>
        <v>0</v>
      </c>
      <c r="Y552" s="23">
        <f t="shared" si="167"/>
        <v>0</v>
      </c>
      <c r="Z552" s="23">
        <v>0</v>
      </c>
      <c r="AA552" s="23">
        <f t="shared" si="168"/>
        <v>0</v>
      </c>
      <c r="AB552" s="23">
        <f t="shared" si="168"/>
        <v>0</v>
      </c>
      <c r="AC552" s="23">
        <f t="shared" ref="AC552:AD552" si="178">SUM(AC499+AC505+AC511+AC517+AC523+AC529+AC535+AC541+AC547)</f>
        <v>0</v>
      </c>
      <c r="AD552" s="23">
        <f t="shared" si="178"/>
        <v>0</v>
      </c>
      <c r="AE552" s="24">
        <f t="shared" ref="AE552:AF552" si="179">SUM(AE499+AE505+AE511+AE517+AE523+AE529+AE535+AE541+AE547)</f>
        <v>0</v>
      </c>
      <c r="AF552" s="24">
        <f t="shared" si="179"/>
        <v>0</v>
      </c>
    </row>
    <row r="553" spans="1:32" s="3" customFormat="1" ht="14.45" customHeight="1" x14ac:dyDescent="0.3">
      <c r="A553" s="25" t="s">
        <v>21</v>
      </c>
      <c r="B553" s="30"/>
      <c r="C553" s="31">
        <f>SUM(C548:C552)</f>
        <v>6774</v>
      </c>
      <c r="D553" s="31">
        <f t="shared" ref="D553:Y553" si="180">SUM(D548:D552)</f>
        <v>6388</v>
      </c>
      <c r="E553" s="31">
        <f t="shared" si="180"/>
        <v>6787</v>
      </c>
      <c r="F553" s="31">
        <f t="shared" si="180"/>
        <v>6185</v>
      </c>
      <c r="G553" s="31">
        <f t="shared" si="180"/>
        <v>7012</v>
      </c>
      <c r="H553" s="31">
        <f t="shared" si="180"/>
        <v>8452</v>
      </c>
      <c r="I553" s="31">
        <f t="shared" si="180"/>
        <v>9610</v>
      </c>
      <c r="J553" s="31">
        <f t="shared" si="180"/>
        <v>10686</v>
      </c>
      <c r="K553" s="31">
        <f t="shared" si="180"/>
        <v>11205</v>
      </c>
      <c r="L553" s="31">
        <f t="shared" si="180"/>
        <v>10376</v>
      </c>
      <c r="M553" s="31">
        <f t="shared" si="180"/>
        <v>11328</v>
      </c>
      <c r="N553" s="31">
        <f t="shared" si="180"/>
        <v>11596</v>
      </c>
      <c r="O553" s="31">
        <f t="shared" si="180"/>
        <v>11491</v>
      </c>
      <c r="P553" s="31">
        <f t="shared" si="180"/>
        <v>11240</v>
      </c>
      <c r="Q553" s="31">
        <f t="shared" si="180"/>
        <v>10869</v>
      </c>
      <c r="R553" s="31">
        <f t="shared" si="180"/>
        <v>10828</v>
      </c>
      <c r="S553" s="31">
        <f t="shared" si="180"/>
        <v>10985</v>
      </c>
      <c r="T553" s="31">
        <f t="shared" si="180"/>
        <v>10987</v>
      </c>
      <c r="U553" s="31">
        <f t="shared" si="180"/>
        <v>11532</v>
      </c>
      <c r="V553" s="31">
        <f t="shared" si="180"/>
        <v>11743</v>
      </c>
      <c r="W553" s="31">
        <f t="shared" si="180"/>
        <v>12563</v>
      </c>
      <c r="X553" s="31">
        <f t="shared" si="180"/>
        <v>12848</v>
      </c>
      <c r="Y553" s="31">
        <f t="shared" si="180"/>
        <v>12841</v>
      </c>
      <c r="Z553" s="31">
        <f t="shared" ref="Z553:AE553" si="181">SUM(Z548:Z552)</f>
        <v>12738</v>
      </c>
      <c r="AA553" s="31">
        <f t="shared" si="181"/>
        <v>12316</v>
      </c>
      <c r="AB553" s="31">
        <f t="shared" si="181"/>
        <v>12130</v>
      </c>
      <c r="AC553" s="31">
        <f t="shared" si="181"/>
        <v>11921</v>
      </c>
      <c r="AD553" s="31">
        <f t="shared" si="181"/>
        <v>11754</v>
      </c>
      <c r="AE553" s="38">
        <f t="shared" si="181"/>
        <v>11698</v>
      </c>
      <c r="AF553" s="38">
        <f>SUM(AF548:AF552)</f>
        <v>12956</v>
      </c>
    </row>
    <row r="554" spans="1:32" s="3" customFormat="1" ht="14.45" customHeight="1" x14ac:dyDescent="0.3">
      <c r="A554" s="73" t="s">
        <v>104</v>
      </c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</row>
    <row r="555" spans="1:32" s="1" customFormat="1" ht="14.45" customHeight="1" x14ac:dyDescent="0.1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</row>
    <row r="556" spans="1:32" s="2" customFormat="1" ht="14.45" customHeight="1" x14ac:dyDescent="0.3">
      <c r="A556" s="34" t="s">
        <v>6</v>
      </c>
      <c r="B556" s="35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7"/>
      <c r="AF556" s="37"/>
    </row>
    <row r="557" spans="1:32" s="2" customFormat="1" ht="14.45" customHeight="1" x14ac:dyDescent="0.3">
      <c r="A557" s="25"/>
      <c r="B557" s="26" t="s">
        <v>0</v>
      </c>
      <c r="C557" s="27">
        <v>40</v>
      </c>
      <c r="D557" s="27">
        <v>39</v>
      </c>
      <c r="E557" s="27">
        <v>32</v>
      </c>
      <c r="F557" s="27">
        <v>23</v>
      </c>
      <c r="G557" s="27">
        <v>22</v>
      </c>
      <c r="H557" s="27">
        <v>27</v>
      </c>
      <c r="I557" s="27">
        <v>31</v>
      </c>
      <c r="J557" s="27">
        <v>41</v>
      </c>
      <c r="K557" s="27">
        <v>43</v>
      </c>
      <c r="L557" s="27">
        <v>49</v>
      </c>
      <c r="M557" s="27">
        <v>44</v>
      </c>
      <c r="N557" s="27">
        <v>57</v>
      </c>
      <c r="O557" s="27">
        <v>61</v>
      </c>
      <c r="P557" s="27">
        <v>63</v>
      </c>
      <c r="Q557" s="27">
        <v>164</v>
      </c>
      <c r="R557" s="27">
        <v>91</v>
      </c>
      <c r="S557" s="27">
        <v>85</v>
      </c>
      <c r="T557" s="27">
        <v>79</v>
      </c>
      <c r="U557" s="27">
        <v>79</v>
      </c>
      <c r="V557" s="27">
        <v>76</v>
      </c>
      <c r="W557" s="27">
        <v>67</v>
      </c>
      <c r="X557" s="27">
        <v>59</v>
      </c>
      <c r="Y557" s="27">
        <v>60</v>
      </c>
      <c r="Z557" s="27">
        <v>50</v>
      </c>
      <c r="AA557" s="27">
        <v>38</v>
      </c>
      <c r="AB557" s="27">
        <v>36</v>
      </c>
      <c r="AC557" s="27">
        <v>38</v>
      </c>
      <c r="AD557" s="27">
        <v>36</v>
      </c>
      <c r="AE557" s="28">
        <v>32</v>
      </c>
      <c r="AF557" s="28">
        <v>23</v>
      </c>
    </row>
    <row r="558" spans="1:32" s="2" customFormat="1" ht="14.45" customHeight="1" x14ac:dyDescent="0.3">
      <c r="A558" s="34"/>
      <c r="B558" s="35" t="s">
        <v>1</v>
      </c>
      <c r="C558" s="36">
        <v>29</v>
      </c>
      <c r="D558" s="36">
        <v>24</v>
      </c>
      <c r="E558" s="36">
        <v>19</v>
      </c>
      <c r="F558" s="36">
        <v>19</v>
      </c>
      <c r="G558" s="36">
        <v>21</v>
      </c>
      <c r="H558" s="36">
        <v>30</v>
      </c>
      <c r="I558" s="36">
        <v>38</v>
      </c>
      <c r="J558" s="36">
        <v>38</v>
      </c>
      <c r="K558" s="36">
        <v>51</v>
      </c>
      <c r="L558" s="36">
        <v>60</v>
      </c>
      <c r="M558" s="36">
        <v>60</v>
      </c>
      <c r="N558" s="36">
        <v>88</v>
      </c>
      <c r="O558" s="36">
        <v>97</v>
      </c>
      <c r="P558" s="36">
        <v>94</v>
      </c>
      <c r="Q558" s="36">
        <v>341</v>
      </c>
      <c r="R558" s="36">
        <v>158</v>
      </c>
      <c r="S558" s="36">
        <v>141</v>
      </c>
      <c r="T558" s="36">
        <v>136</v>
      </c>
      <c r="U558" s="36">
        <v>136</v>
      </c>
      <c r="V558" s="36">
        <v>134</v>
      </c>
      <c r="W558" s="36">
        <v>130</v>
      </c>
      <c r="X558" s="36">
        <v>113</v>
      </c>
      <c r="Y558" s="36">
        <v>111</v>
      </c>
      <c r="Z558" s="36">
        <v>93</v>
      </c>
      <c r="AA558" s="36">
        <v>71</v>
      </c>
      <c r="AB558" s="36">
        <v>63</v>
      </c>
      <c r="AC558" s="36">
        <v>53</v>
      </c>
      <c r="AD558" s="36">
        <v>45</v>
      </c>
      <c r="AE558" s="37">
        <v>32</v>
      </c>
      <c r="AF558" s="37">
        <v>22</v>
      </c>
    </row>
    <row r="559" spans="1:32" s="2" customFormat="1" ht="14.45" customHeight="1" x14ac:dyDescent="0.3">
      <c r="A559" s="25"/>
      <c r="B559" s="26" t="s">
        <v>2</v>
      </c>
      <c r="C559" s="27">
        <v>22</v>
      </c>
      <c r="D559" s="27">
        <v>5</v>
      </c>
      <c r="E559" s="27">
        <v>4</v>
      </c>
      <c r="F559" s="27">
        <v>4</v>
      </c>
      <c r="G559" s="27">
        <v>7</v>
      </c>
      <c r="H559" s="27">
        <v>12</v>
      </c>
      <c r="I559" s="27">
        <v>20</v>
      </c>
      <c r="J559" s="27">
        <v>23</v>
      </c>
      <c r="K559" s="27">
        <v>29</v>
      </c>
      <c r="L559" s="27">
        <v>43</v>
      </c>
      <c r="M559" s="27">
        <v>43</v>
      </c>
      <c r="N559" s="27">
        <v>52</v>
      </c>
      <c r="O559" s="27">
        <v>72</v>
      </c>
      <c r="P559" s="27">
        <v>70</v>
      </c>
      <c r="Q559" s="27">
        <v>259</v>
      </c>
      <c r="R559" s="27">
        <v>102</v>
      </c>
      <c r="S559" s="27">
        <v>88</v>
      </c>
      <c r="T559" s="27">
        <v>85</v>
      </c>
      <c r="U559" s="27">
        <v>75</v>
      </c>
      <c r="V559" s="27">
        <v>66</v>
      </c>
      <c r="W559" s="27">
        <v>59</v>
      </c>
      <c r="X559" s="27">
        <v>51</v>
      </c>
      <c r="Y559" s="27">
        <v>48</v>
      </c>
      <c r="Z559" s="27">
        <v>43</v>
      </c>
      <c r="AA559" s="27">
        <v>38</v>
      </c>
      <c r="AB559" s="27">
        <v>36</v>
      </c>
      <c r="AC559" s="27">
        <v>35</v>
      </c>
      <c r="AD559" s="27">
        <v>32</v>
      </c>
      <c r="AE559" s="28">
        <v>29</v>
      </c>
      <c r="AF559" s="28">
        <v>19</v>
      </c>
    </row>
    <row r="560" spans="1:32" s="2" customFormat="1" ht="14.45" customHeight="1" x14ac:dyDescent="0.3">
      <c r="A560" s="34"/>
      <c r="B560" s="35" t="s">
        <v>3</v>
      </c>
      <c r="C560" s="36">
        <v>0</v>
      </c>
      <c r="D560" s="36">
        <v>0</v>
      </c>
      <c r="E560" s="36">
        <v>0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>
        <v>0</v>
      </c>
      <c r="V560" s="36">
        <v>0</v>
      </c>
      <c r="W560" s="36">
        <v>7</v>
      </c>
      <c r="X560" s="36">
        <v>6</v>
      </c>
      <c r="Y560" s="36">
        <v>6</v>
      </c>
      <c r="Z560" s="36">
        <v>4</v>
      </c>
      <c r="AA560" s="36">
        <v>4</v>
      </c>
      <c r="AB560" s="36">
        <v>4</v>
      </c>
      <c r="AC560" s="36">
        <v>0</v>
      </c>
      <c r="AD560" s="36">
        <v>0</v>
      </c>
      <c r="AE560" s="37">
        <v>0</v>
      </c>
      <c r="AF560" s="37">
        <v>1</v>
      </c>
    </row>
    <row r="561" spans="1:32" s="2" customFormat="1" ht="14.45" customHeight="1" x14ac:dyDescent="0.3">
      <c r="A561" s="25"/>
      <c r="B561" s="26" t="s">
        <v>4</v>
      </c>
      <c r="C561" s="27">
        <v>0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11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8">
        <v>0</v>
      </c>
      <c r="AF561" s="28">
        <v>0</v>
      </c>
    </row>
    <row r="562" spans="1:32" s="2" customFormat="1" ht="14.45" customHeight="1" x14ac:dyDescent="0.3">
      <c r="A562" s="34" t="s">
        <v>79</v>
      </c>
      <c r="B562" s="35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36"/>
      <c r="AD562" s="36"/>
      <c r="AE562" s="37"/>
      <c r="AF562" s="37"/>
    </row>
    <row r="563" spans="1:32" s="2" customFormat="1" ht="14.45" customHeight="1" x14ac:dyDescent="0.3">
      <c r="A563" s="25"/>
      <c r="B563" s="26" t="s">
        <v>0</v>
      </c>
      <c r="C563" s="27">
        <v>671</v>
      </c>
      <c r="D563" s="27">
        <v>677</v>
      </c>
      <c r="E563" s="27">
        <v>764</v>
      </c>
      <c r="F563" s="27">
        <v>711</v>
      </c>
      <c r="G563" s="27">
        <v>812</v>
      </c>
      <c r="H563" s="27">
        <v>1001</v>
      </c>
      <c r="I563" s="27">
        <v>1140</v>
      </c>
      <c r="J563" s="27">
        <v>1266</v>
      </c>
      <c r="K563" s="27">
        <v>1358</v>
      </c>
      <c r="L563" s="27">
        <v>1448</v>
      </c>
      <c r="M563" s="27">
        <v>1400</v>
      </c>
      <c r="N563" s="27">
        <v>1403</v>
      </c>
      <c r="O563" s="27">
        <v>1397</v>
      </c>
      <c r="P563" s="27">
        <v>1380</v>
      </c>
      <c r="Q563" s="27">
        <v>1258</v>
      </c>
      <c r="R563" s="27">
        <v>1259</v>
      </c>
      <c r="S563" s="27">
        <v>1420</v>
      </c>
      <c r="T563" s="27">
        <v>1485</v>
      </c>
      <c r="U563" s="27">
        <v>1587</v>
      </c>
      <c r="V563" s="27">
        <v>1623</v>
      </c>
      <c r="W563" s="27">
        <v>1809</v>
      </c>
      <c r="X563" s="27">
        <v>1904</v>
      </c>
      <c r="Y563" s="27">
        <v>1964</v>
      </c>
      <c r="Z563" s="27">
        <v>2081</v>
      </c>
      <c r="AA563" s="27">
        <v>1976</v>
      </c>
      <c r="AB563" s="27">
        <v>2005</v>
      </c>
      <c r="AC563" s="27">
        <v>2055</v>
      </c>
      <c r="AD563" s="27">
        <v>2095</v>
      </c>
      <c r="AE563" s="28">
        <v>2181</v>
      </c>
      <c r="AF563" s="28">
        <v>2326</v>
      </c>
    </row>
    <row r="564" spans="1:32" s="2" customFormat="1" ht="14.45" customHeight="1" x14ac:dyDescent="0.3">
      <c r="A564" s="34"/>
      <c r="B564" s="35" t="s">
        <v>1</v>
      </c>
      <c r="C564" s="36">
        <v>1642</v>
      </c>
      <c r="D564" s="36">
        <v>1463</v>
      </c>
      <c r="E564" s="36">
        <v>1557</v>
      </c>
      <c r="F564" s="36">
        <v>1496</v>
      </c>
      <c r="G564" s="36">
        <v>1707</v>
      </c>
      <c r="H564" s="36">
        <v>2176</v>
      </c>
      <c r="I564" s="36">
        <v>2623</v>
      </c>
      <c r="J564" s="36">
        <v>2862</v>
      </c>
      <c r="K564" s="36">
        <v>2921</v>
      </c>
      <c r="L564" s="36">
        <v>3098</v>
      </c>
      <c r="M564" s="36">
        <v>3060</v>
      </c>
      <c r="N564" s="36">
        <v>3040</v>
      </c>
      <c r="O564" s="36">
        <v>2997</v>
      </c>
      <c r="P564" s="36">
        <v>2962</v>
      </c>
      <c r="Q564" s="36">
        <v>2701</v>
      </c>
      <c r="R564" s="36">
        <v>2872</v>
      </c>
      <c r="S564" s="36">
        <v>2914</v>
      </c>
      <c r="T564" s="36">
        <v>3008</v>
      </c>
      <c r="U564" s="36">
        <v>3340</v>
      </c>
      <c r="V564" s="36">
        <v>3548</v>
      </c>
      <c r="W564" s="36">
        <v>3809</v>
      </c>
      <c r="X564" s="36">
        <v>3994</v>
      </c>
      <c r="Y564" s="36">
        <v>3909</v>
      </c>
      <c r="Z564" s="36">
        <v>3776</v>
      </c>
      <c r="AA564" s="36">
        <v>3453</v>
      </c>
      <c r="AB564" s="36">
        <v>3276</v>
      </c>
      <c r="AC564" s="36">
        <v>3106</v>
      </c>
      <c r="AD564" s="36">
        <v>2939</v>
      </c>
      <c r="AE564" s="37">
        <v>2761</v>
      </c>
      <c r="AF564" s="37">
        <v>3115</v>
      </c>
    </row>
    <row r="565" spans="1:32" s="2" customFormat="1" ht="14.45" customHeight="1" x14ac:dyDescent="0.3">
      <c r="A565" s="25"/>
      <c r="B565" s="26" t="s">
        <v>2</v>
      </c>
      <c r="C565" s="27">
        <v>761</v>
      </c>
      <c r="D565" s="27">
        <v>704</v>
      </c>
      <c r="E565" s="27">
        <v>747</v>
      </c>
      <c r="F565" s="27">
        <v>689</v>
      </c>
      <c r="G565" s="27">
        <v>802</v>
      </c>
      <c r="H565" s="27">
        <v>908</v>
      </c>
      <c r="I565" s="27">
        <v>976</v>
      </c>
      <c r="J565" s="27">
        <v>1150</v>
      </c>
      <c r="K565" s="27">
        <v>1315</v>
      </c>
      <c r="L565" s="27">
        <v>1354</v>
      </c>
      <c r="M565" s="27">
        <v>1414</v>
      </c>
      <c r="N565" s="27">
        <v>1436</v>
      </c>
      <c r="O565" s="27">
        <v>1470</v>
      </c>
      <c r="P565" s="27">
        <v>1538</v>
      </c>
      <c r="Q565" s="27">
        <v>1452</v>
      </c>
      <c r="R565" s="27">
        <v>1492</v>
      </c>
      <c r="S565" s="27">
        <v>1481</v>
      </c>
      <c r="T565" s="27">
        <v>1494</v>
      </c>
      <c r="U565" s="27">
        <v>1550</v>
      </c>
      <c r="V565" s="27">
        <v>1598</v>
      </c>
      <c r="W565" s="27">
        <v>1722</v>
      </c>
      <c r="X565" s="27">
        <v>1803</v>
      </c>
      <c r="Y565" s="27">
        <v>1920</v>
      </c>
      <c r="Z565" s="27">
        <v>1922</v>
      </c>
      <c r="AA565" s="27">
        <v>1901</v>
      </c>
      <c r="AB565" s="27">
        <v>1954</v>
      </c>
      <c r="AC565" s="27">
        <v>2016</v>
      </c>
      <c r="AD565" s="27">
        <v>2010</v>
      </c>
      <c r="AE565" s="28">
        <v>2005</v>
      </c>
      <c r="AF565" s="28">
        <v>2180</v>
      </c>
    </row>
    <row r="566" spans="1:32" s="2" customFormat="1" ht="14.45" customHeight="1" x14ac:dyDescent="0.3">
      <c r="A566" s="34"/>
      <c r="B566" s="35" t="s">
        <v>3</v>
      </c>
      <c r="C566" s="36">
        <v>0</v>
      </c>
      <c r="D566" s="36">
        <v>0</v>
      </c>
      <c r="E566" s="36">
        <v>0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>
        <v>0</v>
      </c>
      <c r="V566" s="36">
        <v>0</v>
      </c>
      <c r="W566" s="36">
        <v>147</v>
      </c>
      <c r="X566" s="36">
        <v>121</v>
      </c>
      <c r="Y566" s="36">
        <v>101</v>
      </c>
      <c r="Z566" s="36">
        <v>232</v>
      </c>
      <c r="AA566" s="36">
        <v>328</v>
      </c>
      <c r="AB566" s="36">
        <v>314</v>
      </c>
      <c r="AC566" s="36">
        <v>209</v>
      </c>
      <c r="AD566" s="36">
        <v>192</v>
      </c>
      <c r="AE566" s="37">
        <v>191</v>
      </c>
      <c r="AF566" s="37">
        <v>279</v>
      </c>
    </row>
    <row r="567" spans="1:32" s="2" customFormat="1" ht="14.45" customHeight="1" x14ac:dyDescent="0.3">
      <c r="A567" s="25"/>
      <c r="B567" s="26" t="s">
        <v>4</v>
      </c>
      <c r="C567" s="27">
        <v>0</v>
      </c>
      <c r="D567" s="27">
        <v>0</v>
      </c>
      <c r="E567" s="27">
        <v>0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2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  <c r="AE567" s="28">
        <v>0</v>
      </c>
      <c r="AF567" s="28">
        <v>0</v>
      </c>
    </row>
    <row r="568" spans="1:32" s="2" customFormat="1" ht="14.45" customHeight="1" x14ac:dyDescent="0.3">
      <c r="A568" s="34" t="s">
        <v>80</v>
      </c>
      <c r="B568" s="35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36"/>
      <c r="AD568" s="36"/>
      <c r="AE568" s="37"/>
      <c r="AF568" s="37"/>
    </row>
    <row r="569" spans="1:32" s="2" customFormat="1" ht="14.45" customHeight="1" x14ac:dyDescent="0.3">
      <c r="A569" s="25"/>
      <c r="B569" s="26" t="s">
        <v>0</v>
      </c>
      <c r="C569" s="27">
        <v>1188</v>
      </c>
      <c r="D569" s="27">
        <v>1209</v>
      </c>
      <c r="E569" s="27">
        <v>1255</v>
      </c>
      <c r="F569" s="27">
        <v>1017</v>
      </c>
      <c r="G569" s="27">
        <v>1181</v>
      </c>
      <c r="H569" s="27">
        <v>1344</v>
      </c>
      <c r="I569" s="27">
        <v>1491</v>
      </c>
      <c r="J569" s="27">
        <v>1634</v>
      </c>
      <c r="K569" s="27">
        <v>1745</v>
      </c>
      <c r="L569" s="27">
        <v>1698</v>
      </c>
      <c r="M569" s="27">
        <v>1649</v>
      </c>
      <c r="N569" s="27">
        <v>1687</v>
      </c>
      <c r="O569" s="27">
        <v>1625</v>
      </c>
      <c r="P569" s="27">
        <v>1582</v>
      </c>
      <c r="Q569" s="27">
        <v>1438</v>
      </c>
      <c r="R569" s="27">
        <v>1483</v>
      </c>
      <c r="S569" s="27">
        <v>1567</v>
      </c>
      <c r="T569" s="27">
        <v>1503</v>
      </c>
      <c r="U569" s="27">
        <v>1558</v>
      </c>
      <c r="V569" s="27">
        <v>1536</v>
      </c>
      <c r="W569" s="27">
        <v>1600</v>
      </c>
      <c r="X569" s="27">
        <v>1582</v>
      </c>
      <c r="Y569" s="27">
        <v>1588</v>
      </c>
      <c r="Z569" s="27">
        <v>1598</v>
      </c>
      <c r="AA569" s="27">
        <v>1559</v>
      </c>
      <c r="AB569" s="27">
        <v>1522</v>
      </c>
      <c r="AC569" s="27">
        <v>1490</v>
      </c>
      <c r="AD569" s="27">
        <v>1470</v>
      </c>
      <c r="AE569" s="28">
        <v>1503</v>
      </c>
      <c r="AF569" s="28">
        <v>1623</v>
      </c>
    </row>
    <row r="570" spans="1:32" s="2" customFormat="1" ht="14.45" customHeight="1" x14ac:dyDescent="0.3">
      <c r="A570" s="34"/>
      <c r="B570" s="35" t="s">
        <v>1</v>
      </c>
      <c r="C570" s="36">
        <v>1476</v>
      </c>
      <c r="D570" s="36">
        <v>1397</v>
      </c>
      <c r="E570" s="36">
        <v>1472</v>
      </c>
      <c r="F570" s="36">
        <v>1355</v>
      </c>
      <c r="G570" s="36">
        <v>1486</v>
      </c>
      <c r="H570" s="36">
        <v>1852</v>
      </c>
      <c r="I570" s="36">
        <v>2122</v>
      </c>
      <c r="J570" s="36">
        <v>2291</v>
      </c>
      <c r="K570" s="36">
        <v>2194</v>
      </c>
      <c r="L570" s="36">
        <v>2205</v>
      </c>
      <c r="M570" s="36">
        <v>2198</v>
      </c>
      <c r="N570" s="36">
        <v>2286</v>
      </c>
      <c r="O570" s="36">
        <v>2209</v>
      </c>
      <c r="P570" s="36">
        <v>2122</v>
      </c>
      <c r="Q570" s="36">
        <v>1893</v>
      </c>
      <c r="R570" s="36">
        <v>2017</v>
      </c>
      <c r="S570" s="36">
        <v>1999</v>
      </c>
      <c r="T570" s="36">
        <v>1945</v>
      </c>
      <c r="U570" s="36">
        <v>1976</v>
      </c>
      <c r="V570" s="36">
        <v>1987</v>
      </c>
      <c r="W570" s="36">
        <v>1969</v>
      </c>
      <c r="X570" s="36">
        <v>1950</v>
      </c>
      <c r="Y570" s="36">
        <v>1869</v>
      </c>
      <c r="Z570" s="36">
        <v>1759</v>
      </c>
      <c r="AA570" s="36">
        <v>1558</v>
      </c>
      <c r="AB570" s="36">
        <v>1395</v>
      </c>
      <c r="AC570" s="36">
        <v>1315</v>
      </c>
      <c r="AD570" s="36">
        <v>1240</v>
      </c>
      <c r="AE570" s="37">
        <v>1156</v>
      </c>
      <c r="AF570" s="37">
        <v>1288</v>
      </c>
    </row>
    <row r="571" spans="1:32" s="2" customFormat="1" ht="14.45" customHeight="1" x14ac:dyDescent="0.3">
      <c r="A571" s="25"/>
      <c r="B571" s="26" t="s">
        <v>2</v>
      </c>
      <c r="C571" s="27">
        <v>833</v>
      </c>
      <c r="D571" s="27">
        <v>767</v>
      </c>
      <c r="E571" s="27">
        <v>823</v>
      </c>
      <c r="F571" s="27">
        <v>759</v>
      </c>
      <c r="G571" s="27">
        <v>840</v>
      </c>
      <c r="H571" s="27">
        <v>945</v>
      </c>
      <c r="I571" s="27">
        <v>1010</v>
      </c>
      <c r="J571" s="27">
        <v>1213</v>
      </c>
      <c r="K571" s="27">
        <v>1373</v>
      </c>
      <c r="L571" s="27">
        <v>1251</v>
      </c>
      <c r="M571" s="27">
        <v>1295</v>
      </c>
      <c r="N571" s="27">
        <v>1379</v>
      </c>
      <c r="O571" s="27">
        <v>1408</v>
      </c>
      <c r="P571" s="27">
        <v>1429</v>
      </c>
      <c r="Q571" s="27">
        <v>1350</v>
      </c>
      <c r="R571" s="27">
        <v>1354</v>
      </c>
      <c r="S571" s="27">
        <v>1290</v>
      </c>
      <c r="T571" s="27">
        <v>1252</v>
      </c>
      <c r="U571" s="27">
        <v>1231</v>
      </c>
      <c r="V571" s="27">
        <v>1174</v>
      </c>
      <c r="W571" s="27">
        <v>1220</v>
      </c>
      <c r="X571" s="27">
        <v>1245</v>
      </c>
      <c r="Y571" s="27">
        <v>1252</v>
      </c>
      <c r="Z571" s="27">
        <v>1158</v>
      </c>
      <c r="AA571" s="27">
        <v>1123</v>
      </c>
      <c r="AB571" s="27">
        <v>1144</v>
      </c>
      <c r="AC571" s="27">
        <v>1139</v>
      </c>
      <c r="AD571" s="27">
        <v>1125</v>
      </c>
      <c r="AE571" s="28">
        <v>1105</v>
      </c>
      <c r="AF571" s="28">
        <v>1160</v>
      </c>
    </row>
    <row r="572" spans="1:32" s="2" customFormat="1" ht="14.45" customHeight="1" x14ac:dyDescent="0.3">
      <c r="A572" s="34"/>
      <c r="B572" s="35" t="s">
        <v>3</v>
      </c>
      <c r="C572" s="36">
        <v>0</v>
      </c>
      <c r="D572" s="36">
        <v>0</v>
      </c>
      <c r="E572" s="36">
        <v>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>
        <v>0</v>
      </c>
      <c r="V572" s="36">
        <v>0</v>
      </c>
      <c r="W572" s="36">
        <v>23</v>
      </c>
      <c r="X572" s="36">
        <v>20</v>
      </c>
      <c r="Y572" s="36">
        <v>13</v>
      </c>
      <c r="Z572" s="36">
        <v>22</v>
      </c>
      <c r="AA572" s="36">
        <v>37</v>
      </c>
      <c r="AB572" s="36">
        <v>35</v>
      </c>
      <c r="AC572" s="36">
        <v>20</v>
      </c>
      <c r="AD572" s="36">
        <v>20</v>
      </c>
      <c r="AE572" s="37">
        <v>19</v>
      </c>
      <c r="AF572" s="37">
        <v>27</v>
      </c>
    </row>
    <row r="573" spans="1:32" s="2" customFormat="1" ht="14.45" customHeight="1" x14ac:dyDescent="0.3">
      <c r="A573" s="25"/>
      <c r="B573" s="26" t="s">
        <v>4</v>
      </c>
      <c r="C573" s="27">
        <v>0</v>
      </c>
      <c r="D573" s="27">
        <v>0</v>
      </c>
      <c r="E573" s="27">
        <v>0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v>0</v>
      </c>
      <c r="X573" s="27">
        <v>0</v>
      </c>
      <c r="Y573" s="27">
        <v>0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8">
        <v>0</v>
      </c>
      <c r="AF573" s="28">
        <v>0</v>
      </c>
    </row>
    <row r="574" spans="1:32" s="2" customFormat="1" ht="14.45" customHeight="1" x14ac:dyDescent="0.3">
      <c r="A574" s="34" t="s">
        <v>81</v>
      </c>
      <c r="B574" s="35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36"/>
      <c r="AD574" s="36"/>
      <c r="AE574" s="37"/>
      <c r="AF574" s="37"/>
    </row>
    <row r="575" spans="1:32" s="2" customFormat="1" ht="14.45" customHeight="1" x14ac:dyDescent="0.3">
      <c r="A575" s="25"/>
      <c r="B575" s="26" t="s">
        <v>0</v>
      </c>
      <c r="C575" s="27">
        <v>31</v>
      </c>
      <c r="D575" s="27">
        <v>36</v>
      </c>
      <c r="E575" s="27">
        <v>36</v>
      </c>
      <c r="F575" s="27">
        <v>36</v>
      </c>
      <c r="G575" s="27">
        <v>44</v>
      </c>
      <c r="H575" s="27">
        <v>49</v>
      </c>
      <c r="I575" s="27">
        <v>54</v>
      </c>
      <c r="J575" s="27">
        <v>51</v>
      </c>
      <c r="K575" s="27">
        <v>54</v>
      </c>
      <c r="L575" s="27">
        <v>49</v>
      </c>
      <c r="M575" s="27">
        <v>46</v>
      </c>
      <c r="N575" s="27">
        <v>43</v>
      </c>
      <c r="O575" s="27">
        <v>43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93</v>
      </c>
      <c r="AB575" s="27">
        <v>146</v>
      </c>
      <c r="AC575" s="27">
        <v>181</v>
      </c>
      <c r="AD575" s="27">
        <v>244</v>
      </c>
      <c r="AE575" s="28">
        <v>302</v>
      </c>
      <c r="AF575" s="28">
        <v>346</v>
      </c>
    </row>
    <row r="576" spans="1:32" s="2" customFormat="1" ht="14.45" customHeight="1" x14ac:dyDescent="0.3">
      <c r="A576" s="34"/>
      <c r="B576" s="35" t="s">
        <v>1</v>
      </c>
      <c r="C576" s="36">
        <v>48</v>
      </c>
      <c r="D576" s="36">
        <v>43</v>
      </c>
      <c r="E576" s="36">
        <v>50</v>
      </c>
      <c r="F576" s="36">
        <v>51</v>
      </c>
      <c r="G576" s="36">
        <v>59</v>
      </c>
      <c r="H576" s="36">
        <v>70</v>
      </c>
      <c r="I576" s="36">
        <v>71</v>
      </c>
      <c r="J576" s="36">
        <v>76</v>
      </c>
      <c r="K576" s="36">
        <v>78</v>
      </c>
      <c r="L576" s="36">
        <v>76</v>
      </c>
      <c r="M576" s="36">
        <v>75</v>
      </c>
      <c r="N576" s="36">
        <v>82</v>
      </c>
      <c r="O576" s="36">
        <v>77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>
        <v>0</v>
      </c>
      <c r="V576" s="36">
        <v>1</v>
      </c>
      <c r="W576" s="36">
        <v>1</v>
      </c>
      <c r="X576" s="36">
        <v>0</v>
      </c>
      <c r="Y576" s="36">
        <v>0</v>
      </c>
      <c r="Z576" s="36">
        <v>0</v>
      </c>
      <c r="AA576" s="36">
        <v>70</v>
      </c>
      <c r="AB576" s="36">
        <v>92</v>
      </c>
      <c r="AC576" s="36">
        <v>124</v>
      </c>
      <c r="AD576" s="36">
        <v>147</v>
      </c>
      <c r="AE576" s="37">
        <v>189</v>
      </c>
      <c r="AF576" s="37">
        <v>280</v>
      </c>
    </row>
    <row r="577" spans="1:32" s="2" customFormat="1" ht="14.45" customHeight="1" x14ac:dyDescent="0.3">
      <c r="A577" s="25"/>
      <c r="B577" s="26" t="s">
        <v>2</v>
      </c>
      <c r="C577" s="27">
        <v>33</v>
      </c>
      <c r="D577" s="27">
        <v>24</v>
      </c>
      <c r="E577" s="27">
        <v>28</v>
      </c>
      <c r="F577" s="27">
        <v>25</v>
      </c>
      <c r="G577" s="27">
        <v>31</v>
      </c>
      <c r="H577" s="27">
        <v>38</v>
      </c>
      <c r="I577" s="27">
        <v>34</v>
      </c>
      <c r="J577" s="27">
        <v>41</v>
      </c>
      <c r="K577" s="27">
        <v>43</v>
      </c>
      <c r="L577" s="27">
        <v>44</v>
      </c>
      <c r="M577" s="27">
        <v>44</v>
      </c>
      <c r="N577" s="27">
        <v>43</v>
      </c>
      <c r="O577" s="27">
        <v>35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65</v>
      </c>
      <c r="AB577" s="27">
        <v>106</v>
      </c>
      <c r="AC577" s="27">
        <v>138</v>
      </c>
      <c r="AD577" s="27">
        <v>157</v>
      </c>
      <c r="AE577" s="28">
        <v>191</v>
      </c>
      <c r="AF577" s="28">
        <v>252</v>
      </c>
    </row>
    <row r="578" spans="1:32" s="2" customFormat="1" ht="14.45" customHeight="1" x14ac:dyDescent="0.3">
      <c r="A578" s="34"/>
      <c r="B578" s="35" t="s">
        <v>3</v>
      </c>
      <c r="C578" s="36">
        <v>0</v>
      </c>
      <c r="D578" s="36">
        <v>0</v>
      </c>
      <c r="E578" s="36">
        <v>0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>
        <v>0</v>
      </c>
      <c r="V578" s="36">
        <v>0</v>
      </c>
      <c r="W578" s="36">
        <v>0</v>
      </c>
      <c r="X578" s="36">
        <v>0</v>
      </c>
      <c r="Y578" s="36">
        <v>0</v>
      </c>
      <c r="Z578" s="36">
        <v>0</v>
      </c>
      <c r="AA578" s="36">
        <v>2</v>
      </c>
      <c r="AB578" s="36">
        <v>2</v>
      </c>
      <c r="AC578" s="36">
        <v>2</v>
      </c>
      <c r="AD578" s="36">
        <v>2</v>
      </c>
      <c r="AE578" s="37">
        <v>2</v>
      </c>
      <c r="AF578" s="37">
        <v>15</v>
      </c>
    </row>
    <row r="579" spans="1:32" s="2" customFormat="1" ht="14.45" customHeight="1" x14ac:dyDescent="0.3">
      <c r="A579" s="25"/>
      <c r="B579" s="26" t="s">
        <v>4</v>
      </c>
      <c r="C579" s="27">
        <v>0</v>
      </c>
      <c r="D579" s="27">
        <v>0</v>
      </c>
      <c r="E579" s="27">
        <v>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8">
        <v>0</v>
      </c>
      <c r="AF579" s="28"/>
    </row>
    <row r="580" spans="1:32" s="2" customFormat="1" ht="14.45" customHeight="1" x14ac:dyDescent="0.3">
      <c r="A580" s="34" t="s">
        <v>16</v>
      </c>
      <c r="B580" s="35"/>
      <c r="C580" s="36">
        <f>C557+C563+C569+C575</f>
        <v>1930</v>
      </c>
      <c r="D580" s="36">
        <f t="shared" ref="D580:Y584" si="182">D557+D563+D569+D575</f>
        <v>1961</v>
      </c>
      <c r="E580" s="36">
        <f t="shared" si="182"/>
        <v>2087</v>
      </c>
      <c r="F580" s="36">
        <f t="shared" si="182"/>
        <v>1787</v>
      </c>
      <c r="G580" s="36">
        <f t="shared" si="182"/>
        <v>2059</v>
      </c>
      <c r="H580" s="36">
        <f t="shared" si="182"/>
        <v>2421</v>
      </c>
      <c r="I580" s="36">
        <f t="shared" si="182"/>
        <v>2716</v>
      </c>
      <c r="J580" s="36">
        <f t="shared" si="182"/>
        <v>2992</v>
      </c>
      <c r="K580" s="36">
        <f t="shared" si="182"/>
        <v>3200</v>
      </c>
      <c r="L580" s="36">
        <f t="shared" si="182"/>
        <v>3244</v>
      </c>
      <c r="M580" s="36">
        <f t="shared" si="182"/>
        <v>3139</v>
      </c>
      <c r="N580" s="36">
        <f t="shared" si="182"/>
        <v>3190</v>
      </c>
      <c r="O580" s="36">
        <f t="shared" si="182"/>
        <v>3126</v>
      </c>
      <c r="P580" s="36">
        <f t="shared" si="182"/>
        <v>3025</v>
      </c>
      <c r="Q580" s="36">
        <f t="shared" si="182"/>
        <v>2860</v>
      </c>
      <c r="R580" s="36">
        <f t="shared" si="182"/>
        <v>2833</v>
      </c>
      <c r="S580" s="36">
        <f t="shared" si="182"/>
        <v>3072</v>
      </c>
      <c r="T580" s="36">
        <f t="shared" si="182"/>
        <v>3067</v>
      </c>
      <c r="U580" s="36">
        <f t="shared" si="182"/>
        <v>3224</v>
      </c>
      <c r="V580" s="36">
        <f t="shared" si="182"/>
        <v>3235</v>
      </c>
      <c r="W580" s="36">
        <f t="shared" si="182"/>
        <v>3476</v>
      </c>
      <c r="X580" s="36">
        <f t="shared" si="182"/>
        <v>3545</v>
      </c>
      <c r="Y580" s="36">
        <f t="shared" si="182"/>
        <v>3612</v>
      </c>
      <c r="Z580" s="36">
        <f>Z557+Z563+Z569+Z575</f>
        <v>3729</v>
      </c>
      <c r="AA580" s="36">
        <f t="shared" ref="AA580:AB584" si="183">SUM(AA557+AA563+AA569+AA575)</f>
        <v>3666</v>
      </c>
      <c r="AB580" s="36">
        <f t="shared" si="183"/>
        <v>3709</v>
      </c>
      <c r="AC580" s="36">
        <f t="shared" ref="AC580:AD580" si="184">SUM(AC557+AC563+AC569+AC575)</f>
        <v>3764</v>
      </c>
      <c r="AD580" s="36">
        <f t="shared" si="184"/>
        <v>3845</v>
      </c>
      <c r="AE580" s="37">
        <f t="shared" ref="AE580:AF580" si="185">SUM(AE557+AE563+AE569+AE575)</f>
        <v>4018</v>
      </c>
      <c r="AF580" s="37">
        <f t="shared" si="185"/>
        <v>4318</v>
      </c>
    </row>
    <row r="581" spans="1:32" s="2" customFormat="1" ht="14.45" customHeight="1" x14ac:dyDescent="0.3">
      <c r="A581" s="25" t="s">
        <v>17</v>
      </c>
      <c r="B581" s="26"/>
      <c r="C581" s="27">
        <f t="shared" ref="C581:R584" si="186">C558+C564+C570+C576</f>
        <v>3195</v>
      </c>
      <c r="D581" s="27">
        <f t="shared" si="186"/>
        <v>2927</v>
      </c>
      <c r="E581" s="27">
        <f t="shared" si="186"/>
        <v>3098</v>
      </c>
      <c r="F581" s="27">
        <f t="shared" si="186"/>
        <v>2921</v>
      </c>
      <c r="G581" s="27">
        <f t="shared" si="186"/>
        <v>3273</v>
      </c>
      <c r="H581" s="27">
        <f t="shared" si="186"/>
        <v>4128</v>
      </c>
      <c r="I581" s="27">
        <f t="shared" si="186"/>
        <v>4854</v>
      </c>
      <c r="J581" s="27">
        <f t="shared" si="186"/>
        <v>5267</v>
      </c>
      <c r="K581" s="27">
        <f t="shared" si="186"/>
        <v>5244</v>
      </c>
      <c r="L581" s="27">
        <f t="shared" si="186"/>
        <v>5439</v>
      </c>
      <c r="M581" s="27">
        <f t="shared" si="186"/>
        <v>5393</v>
      </c>
      <c r="N581" s="27">
        <f t="shared" si="186"/>
        <v>5496</v>
      </c>
      <c r="O581" s="27">
        <f t="shared" si="186"/>
        <v>5380</v>
      </c>
      <c r="P581" s="27">
        <f t="shared" si="186"/>
        <v>5178</v>
      </c>
      <c r="Q581" s="27">
        <f t="shared" si="186"/>
        <v>4935</v>
      </c>
      <c r="R581" s="27">
        <f t="shared" si="186"/>
        <v>5047</v>
      </c>
      <c r="S581" s="27">
        <f t="shared" si="182"/>
        <v>5054</v>
      </c>
      <c r="T581" s="27">
        <f t="shared" si="182"/>
        <v>5089</v>
      </c>
      <c r="U581" s="27">
        <f t="shared" si="182"/>
        <v>5452</v>
      </c>
      <c r="V581" s="27">
        <f t="shared" si="182"/>
        <v>5670</v>
      </c>
      <c r="W581" s="27">
        <f t="shared" si="182"/>
        <v>5909</v>
      </c>
      <c r="X581" s="27">
        <f t="shared" si="182"/>
        <v>6057</v>
      </c>
      <c r="Y581" s="27">
        <f t="shared" si="182"/>
        <v>5889</v>
      </c>
      <c r="Z581" s="27">
        <f>Z558+Z564+Z570+Z576</f>
        <v>5628</v>
      </c>
      <c r="AA581" s="27">
        <f t="shared" si="183"/>
        <v>5152</v>
      </c>
      <c r="AB581" s="27">
        <f t="shared" si="183"/>
        <v>4826</v>
      </c>
      <c r="AC581" s="27">
        <f t="shared" ref="AC581:AD581" si="187">SUM(AC558+AC564+AC570+AC576)</f>
        <v>4598</v>
      </c>
      <c r="AD581" s="27">
        <f t="shared" si="187"/>
        <v>4371</v>
      </c>
      <c r="AE581" s="28">
        <f t="shared" ref="AE581:AF581" si="188">SUM(AE558+AE564+AE570+AE576)</f>
        <v>4138</v>
      </c>
      <c r="AF581" s="28">
        <f t="shared" si="188"/>
        <v>4705</v>
      </c>
    </row>
    <row r="582" spans="1:32" s="2" customFormat="1" ht="14.45" customHeight="1" x14ac:dyDescent="0.3">
      <c r="A582" s="34" t="s">
        <v>18</v>
      </c>
      <c r="B582" s="35"/>
      <c r="C582" s="36">
        <f t="shared" si="186"/>
        <v>1649</v>
      </c>
      <c r="D582" s="36">
        <f t="shared" si="182"/>
        <v>1500</v>
      </c>
      <c r="E582" s="36">
        <f t="shared" si="182"/>
        <v>1602</v>
      </c>
      <c r="F582" s="36">
        <f t="shared" si="182"/>
        <v>1477</v>
      </c>
      <c r="G582" s="36">
        <f t="shared" si="182"/>
        <v>1680</v>
      </c>
      <c r="H582" s="36">
        <f t="shared" si="182"/>
        <v>1903</v>
      </c>
      <c r="I582" s="36">
        <f t="shared" si="182"/>
        <v>2040</v>
      </c>
      <c r="J582" s="36">
        <f t="shared" si="182"/>
        <v>2427</v>
      </c>
      <c r="K582" s="36">
        <f t="shared" si="182"/>
        <v>2760</v>
      </c>
      <c r="L582" s="36">
        <f t="shared" si="182"/>
        <v>2692</v>
      </c>
      <c r="M582" s="36">
        <f t="shared" si="182"/>
        <v>2796</v>
      </c>
      <c r="N582" s="36">
        <f t="shared" si="182"/>
        <v>2910</v>
      </c>
      <c r="O582" s="36">
        <f t="shared" si="182"/>
        <v>2985</v>
      </c>
      <c r="P582" s="36">
        <f t="shared" si="182"/>
        <v>3037</v>
      </c>
      <c r="Q582" s="36">
        <f t="shared" si="182"/>
        <v>3061</v>
      </c>
      <c r="R582" s="36">
        <f t="shared" si="182"/>
        <v>2948</v>
      </c>
      <c r="S582" s="36">
        <f t="shared" si="182"/>
        <v>2859</v>
      </c>
      <c r="T582" s="36">
        <f t="shared" si="182"/>
        <v>2831</v>
      </c>
      <c r="U582" s="36">
        <f t="shared" si="182"/>
        <v>2856</v>
      </c>
      <c r="V582" s="36">
        <f t="shared" si="182"/>
        <v>2838</v>
      </c>
      <c r="W582" s="36">
        <f t="shared" si="182"/>
        <v>3001</v>
      </c>
      <c r="X582" s="36">
        <f t="shared" si="182"/>
        <v>3099</v>
      </c>
      <c r="Y582" s="36">
        <f t="shared" si="182"/>
        <v>3220</v>
      </c>
      <c r="Z582" s="36">
        <f>Z559+Z565+Z571+Z577</f>
        <v>3123</v>
      </c>
      <c r="AA582" s="36">
        <f t="shared" si="183"/>
        <v>3127</v>
      </c>
      <c r="AB582" s="36">
        <f t="shared" si="183"/>
        <v>3240</v>
      </c>
      <c r="AC582" s="36">
        <f t="shared" ref="AC582:AD582" si="189">SUM(AC559+AC565+AC571+AC577)</f>
        <v>3328</v>
      </c>
      <c r="AD582" s="36">
        <f t="shared" si="189"/>
        <v>3324</v>
      </c>
      <c r="AE582" s="37">
        <f t="shared" ref="AE582:AF582" si="190">SUM(AE559+AE565+AE571+AE577)</f>
        <v>3330</v>
      </c>
      <c r="AF582" s="37">
        <f t="shared" si="190"/>
        <v>3611</v>
      </c>
    </row>
    <row r="583" spans="1:32" s="2" customFormat="1" ht="14.45" customHeight="1" x14ac:dyDescent="0.3">
      <c r="A583" s="25" t="s">
        <v>19</v>
      </c>
      <c r="B583" s="26"/>
      <c r="C583" s="27">
        <f t="shared" si="186"/>
        <v>0</v>
      </c>
      <c r="D583" s="27">
        <f t="shared" si="182"/>
        <v>0</v>
      </c>
      <c r="E583" s="27">
        <f t="shared" si="182"/>
        <v>0</v>
      </c>
      <c r="F583" s="27">
        <f t="shared" si="182"/>
        <v>0</v>
      </c>
      <c r="G583" s="27">
        <f t="shared" si="182"/>
        <v>0</v>
      </c>
      <c r="H583" s="27">
        <f t="shared" si="182"/>
        <v>0</v>
      </c>
      <c r="I583" s="27">
        <f t="shared" si="182"/>
        <v>0</v>
      </c>
      <c r="J583" s="27">
        <f t="shared" si="182"/>
        <v>0</v>
      </c>
      <c r="K583" s="27">
        <f t="shared" si="182"/>
        <v>0</v>
      </c>
      <c r="L583" s="27">
        <f t="shared" si="182"/>
        <v>0</v>
      </c>
      <c r="M583" s="27">
        <f t="shared" si="182"/>
        <v>0</v>
      </c>
      <c r="N583" s="27">
        <f t="shared" si="182"/>
        <v>0</v>
      </c>
      <c r="O583" s="27">
        <f t="shared" si="182"/>
        <v>0</v>
      </c>
      <c r="P583" s="27">
        <f t="shared" si="182"/>
        <v>0</v>
      </c>
      <c r="Q583" s="27">
        <f t="shared" si="182"/>
        <v>0</v>
      </c>
      <c r="R583" s="27">
        <f t="shared" si="182"/>
        <v>0</v>
      </c>
      <c r="S583" s="27">
        <f t="shared" si="182"/>
        <v>0</v>
      </c>
      <c r="T583" s="27">
        <f t="shared" si="182"/>
        <v>0</v>
      </c>
      <c r="U583" s="27">
        <f t="shared" si="182"/>
        <v>0</v>
      </c>
      <c r="V583" s="27">
        <f t="shared" si="182"/>
        <v>0</v>
      </c>
      <c r="W583" s="27">
        <f t="shared" si="182"/>
        <v>177</v>
      </c>
      <c r="X583" s="27">
        <f t="shared" si="182"/>
        <v>147</v>
      </c>
      <c r="Y583" s="27">
        <f t="shared" si="182"/>
        <v>120</v>
      </c>
      <c r="Z583" s="27">
        <f t="shared" ref="Z583" si="191">Z560+Z566+Z572+Z578</f>
        <v>258</v>
      </c>
      <c r="AA583" s="27">
        <f t="shared" si="183"/>
        <v>371</v>
      </c>
      <c r="AB583" s="27">
        <f t="shared" si="183"/>
        <v>355</v>
      </c>
      <c r="AC583" s="27">
        <f t="shared" ref="AC583:AD583" si="192">SUM(AC560+AC566+AC572+AC578)</f>
        <v>231</v>
      </c>
      <c r="AD583" s="27">
        <f t="shared" si="192"/>
        <v>214</v>
      </c>
      <c r="AE583" s="28">
        <f t="shared" ref="AE583:AF583" si="193">SUM(AE560+AE566+AE572+AE578)</f>
        <v>212</v>
      </c>
      <c r="AF583" s="28">
        <f t="shared" si="193"/>
        <v>322</v>
      </c>
    </row>
    <row r="584" spans="1:32" s="2" customFormat="1" ht="14.45" customHeight="1" x14ac:dyDescent="0.3">
      <c r="A584" s="34" t="s">
        <v>20</v>
      </c>
      <c r="B584" s="35"/>
      <c r="C584" s="36">
        <f t="shared" si="186"/>
        <v>0</v>
      </c>
      <c r="D584" s="36">
        <f t="shared" si="182"/>
        <v>0</v>
      </c>
      <c r="E584" s="36">
        <f t="shared" si="182"/>
        <v>0</v>
      </c>
      <c r="F584" s="36">
        <f t="shared" si="182"/>
        <v>0</v>
      </c>
      <c r="G584" s="36">
        <f t="shared" si="182"/>
        <v>0</v>
      </c>
      <c r="H584" s="36">
        <f t="shared" si="182"/>
        <v>0</v>
      </c>
      <c r="I584" s="36">
        <f t="shared" si="182"/>
        <v>0</v>
      </c>
      <c r="J584" s="36">
        <f t="shared" si="182"/>
        <v>0</v>
      </c>
      <c r="K584" s="36">
        <f t="shared" si="182"/>
        <v>0</v>
      </c>
      <c r="L584" s="36">
        <f t="shared" si="182"/>
        <v>0</v>
      </c>
      <c r="M584" s="36">
        <f t="shared" si="182"/>
        <v>0</v>
      </c>
      <c r="N584" s="36">
        <f t="shared" si="182"/>
        <v>0</v>
      </c>
      <c r="O584" s="36">
        <f t="shared" si="182"/>
        <v>0</v>
      </c>
      <c r="P584" s="36">
        <f t="shared" si="182"/>
        <v>0</v>
      </c>
      <c r="Q584" s="36">
        <f t="shared" si="182"/>
        <v>13</v>
      </c>
      <c r="R584" s="36">
        <f t="shared" si="182"/>
        <v>0</v>
      </c>
      <c r="S584" s="36">
        <f t="shared" si="182"/>
        <v>0</v>
      </c>
      <c r="T584" s="36">
        <f t="shared" si="182"/>
        <v>0</v>
      </c>
      <c r="U584" s="36">
        <f t="shared" si="182"/>
        <v>0</v>
      </c>
      <c r="V584" s="36">
        <f t="shared" si="182"/>
        <v>0</v>
      </c>
      <c r="W584" s="36">
        <f t="shared" si="182"/>
        <v>0</v>
      </c>
      <c r="X584" s="36">
        <f t="shared" si="182"/>
        <v>0</v>
      </c>
      <c r="Y584" s="36">
        <f t="shared" si="182"/>
        <v>0</v>
      </c>
      <c r="Z584" s="36">
        <f t="shared" ref="Z584" si="194">Z561+Z567+Z573+Z579</f>
        <v>0</v>
      </c>
      <c r="AA584" s="36">
        <f t="shared" si="183"/>
        <v>0</v>
      </c>
      <c r="AB584" s="36">
        <f t="shared" si="183"/>
        <v>0</v>
      </c>
      <c r="AC584" s="36">
        <f t="shared" ref="AC584:AD584" si="195">SUM(AC561+AC567+AC573+AC579)</f>
        <v>0</v>
      </c>
      <c r="AD584" s="36">
        <f t="shared" si="195"/>
        <v>0</v>
      </c>
      <c r="AE584" s="37">
        <f t="shared" ref="AE584:AF584" si="196">SUM(AE561+AE567+AE573+AE579)</f>
        <v>0</v>
      </c>
      <c r="AF584" s="37">
        <f t="shared" si="196"/>
        <v>0</v>
      </c>
    </row>
    <row r="585" spans="1:32" s="3" customFormat="1" ht="14.45" customHeight="1" x14ac:dyDescent="0.3">
      <c r="A585" s="25" t="s">
        <v>21</v>
      </c>
      <c r="B585" s="30"/>
      <c r="C585" s="31">
        <f>SUM(C580:C584)</f>
        <v>6774</v>
      </c>
      <c r="D585" s="31">
        <f t="shared" ref="D585:Y585" si="197">SUM(D580:D584)</f>
        <v>6388</v>
      </c>
      <c r="E585" s="31">
        <f t="shared" si="197"/>
        <v>6787</v>
      </c>
      <c r="F585" s="31">
        <f t="shared" si="197"/>
        <v>6185</v>
      </c>
      <c r="G585" s="31">
        <f t="shared" si="197"/>
        <v>7012</v>
      </c>
      <c r="H585" s="31">
        <f t="shared" si="197"/>
        <v>8452</v>
      </c>
      <c r="I585" s="31">
        <f t="shared" si="197"/>
        <v>9610</v>
      </c>
      <c r="J585" s="31">
        <f t="shared" si="197"/>
        <v>10686</v>
      </c>
      <c r="K585" s="31">
        <f t="shared" si="197"/>
        <v>11204</v>
      </c>
      <c r="L585" s="31">
        <f t="shared" si="197"/>
        <v>11375</v>
      </c>
      <c r="M585" s="31">
        <f t="shared" si="197"/>
        <v>11328</v>
      </c>
      <c r="N585" s="31">
        <f t="shared" si="197"/>
        <v>11596</v>
      </c>
      <c r="O585" s="31">
        <f t="shared" si="197"/>
        <v>11491</v>
      </c>
      <c r="P585" s="31">
        <f t="shared" si="197"/>
        <v>11240</v>
      </c>
      <c r="Q585" s="31">
        <f t="shared" si="197"/>
        <v>10869</v>
      </c>
      <c r="R585" s="31">
        <f t="shared" si="197"/>
        <v>10828</v>
      </c>
      <c r="S585" s="31">
        <f t="shared" si="197"/>
        <v>10985</v>
      </c>
      <c r="T585" s="31">
        <f t="shared" si="197"/>
        <v>10987</v>
      </c>
      <c r="U585" s="31">
        <f t="shared" si="197"/>
        <v>11532</v>
      </c>
      <c r="V585" s="31">
        <f t="shared" si="197"/>
        <v>11743</v>
      </c>
      <c r="W585" s="31">
        <f t="shared" si="197"/>
        <v>12563</v>
      </c>
      <c r="X585" s="31">
        <f t="shared" si="197"/>
        <v>12848</v>
      </c>
      <c r="Y585" s="31">
        <f t="shared" si="197"/>
        <v>12841</v>
      </c>
      <c r="Z585" s="31">
        <f t="shared" ref="Z585:AE585" si="198">SUM(Z580:Z584)</f>
        <v>12738</v>
      </c>
      <c r="AA585" s="31">
        <f t="shared" si="198"/>
        <v>12316</v>
      </c>
      <c r="AB585" s="31">
        <f t="shared" si="198"/>
        <v>12130</v>
      </c>
      <c r="AC585" s="31">
        <f t="shared" si="198"/>
        <v>11921</v>
      </c>
      <c r="AD585" s="31">
        <f t="shared" si="198"/>
        <v>11754</v>
      </c>
      <c r="AE585" s="38">
        <f t="shared" si="198"/>
        <v>11698</v>
      </c>
      <c r="AF585" s="38">
        <f t="shared" ref="AF585" si="199">SUM(AF580:AF584)</f>
        <v>12956</v>
      </c>
    </row>
    <row r="586" spans="1:32" s="3" customFormat="1" ht="14.45" customHeight="1" x14ac:dyDescent="0.3">
      <c r="A586" s="73" t="s">
        <v>105</v>
      </c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</row>
    <row r="587" spans="1:32" s="1" customFormat="1" ht="14.45" customHeight="1" x14ac:dyDescent="0.1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</row>
    <row r="588" spans="1:32" s="2" customFormat="1" ht="14.45" customHeight="1" x14ac:dyDescent="0.3">
      <c r="A588" s="21" t="s">
        <v>6</v>
      </c>
      <c r="B588" s="22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23"/>
      <c r="AD588" s="23"/>
      <c r="AE588" s="24"/>
      <c r="AF588" s="24"/>
    </row>
    <row r="589" spans="1:32" s="2" customFormat="1" ht="14.45" customHeight="1" x14ac:dyDescent="0.3">
      <c r="A589" s="25"/>
      <c r="B589" s="26" t="s">
        <v>0</v>
      </c>
      <c r="C589" s="27">
        <v>67</v>
      </c>
      <c r="D589" s="27">
        <v>61</v>
      </c>
      <c r="E589" s="27">
        <v>55</v>
      </c>
      <c r="F589" s="27">
        <v>43</v>
      </c>
      <c r="G589" s="27">
        <v>47</v>
      </c>
      <c r="H589" s="27">
        <v>50</v>
      </c>
      <c r="I589" s="27">
        <v>56</v>
      </c>
      <c r="J589" s="27">
        <v>61</v>
      </c>
      <c r="K589" s="27">
        <v>66</v>
      </c>
      <c r="L589" s="27">
        <v>74</v>
      </c>
      <c r="M589" s="27">
        <v>67</v>
      </c>
      <c r="N589" s="27">
        <v>85</v>
      </c>
      <c r="O589" s="27">
        <v>83</v>
      </c>
      <c r="P589" s="27">
        <v>86</v>
      </c>
      <c r="Q589" s="27">
        <v>158</v>
      </c>
      <c r="R589" s="27">
        <v>86</v>
      </c>
      <c r="S589" s="27">
        <v>91</v>
      </c>
      <c r="T589" s="27">
        <v>93</v>
      </c>
      <c r="U589" s="27">
        <v>96</v>
      </c>
      <c r="V589" s="27">
        <v>93</v>
      </c>
      <c r="W589" s="27">
        <v>85</v>
      </c>
      <c r="X589" s="27">
        <v>84</v>
      </c>
      <c r="Y589" s="27">
        <v>92</v>
      </c>
      <c r="Z589" s="27">
        <v>83</v>
      </c>
      <c r="AA589" s="27">
        <v>74</v>
      </c>
      <c r="AB589" s="27">
        <v>64</v>
      </c>
      <c r="AC589" s="27">
        <v>62</v>
      </c>
      <c r="AD589" s="27">
        <v>54</v>
      </c>
      <c r="AE589" s="28">
        <v>51</v>
      </c>
      <c r="AF589" s="28">
        <v>40</v>
      </c>
    </row>
    <row r="590" spans="1:32" s="2" customFormat="1" ht="14.45" customHeight="1" x14ac:dyDescent="0.3">
      <c r="A590" s="21"/>
      <c r="B590" s="22" t="s">
        <v>1</v>
      </c>
      <c r="C590" s="23">
        <v>34</v>
      </c>
      <c r="D590" s="23">
        <v>27</v>
      </c>
      <c r="E590" s="23">
        <v>29</v>
      </c>
      <c r="F590" s="23">
        <v>30</v>
      </c>
      <c r="G590" s="23">
        <v>34</v>
      </c>
      <c r="H590" s="23">
        <v>45</v>
      </c>
      <c r="I590" s="23">
        <v>51</v>
      </c>
      <c r="J590" s="23">
        <v>56</v>
      </c>
      <c r="K590" s="23">
        <v>81</v>
      </c>
      <c r="L590" s="23">
        <v>97</v>
      </c>
      <c r="M590" s="23">
        <v>96</v>
      </c>
      <c r="N590" s="23">
        <v>124</v>
      </c>
      <c r="O590" s="23">
        <v>130</v>
      </c>
      <c r="P590" s="23">
        <v>128</v>
      </c>
      <c r="Q590" s="23">
        <v>335</v>
      </c>
      <c r="R590" s="23">
        <v>180</v>
      </c>
      <c r="S590" s="23">
        <v>181</v>
      </c>
      <c r="T590" s="23">
        <v>177</v>
      </c>
      <c r="U590" s="23">
        <v>183</v>
      </c>
      <c r="V590" s="23">
        <v>196</v>
      </c>
      <c r="W590" s="23">
        <v>204</v>
      </c>
      <c r="X590" s="23">
        <v>205</v>
      </c>
      <c r="Y590" s="23">
        <v>199</v>
      </c>
      <c r="Z590" s="23">
        <v>179</v>
      </c>
      <c r="AA590" s="23">
        <v>145</v>
      </c>
      <c r="AB590" s="23">
        <v>134</v>
      </c>
      <c r="AC590" s="23">
        <v>116</v>
      </c>
      <c r="AD590" s="23">
        <v>101</v>
      </c>
      <c r="AE590" s="24">
        <v>66</v>
      </c>
      <c r="AF590" s="24">
        <v>63</v>
      </c>
    </row>
    <row r="591" spans="1:32" s="2" customFormat="1" ht="14.45" customHeight="1" x14ac:dyDescent="0.3">
      <c r="A591" s="25"/>
      <c r="B591" s="26" t="s">
        <v>2</v>
      </c>
      <c r="C591" s="27">
        <v>40</v>
      </c>
      <c r="D591" s="27">
        <v>31</v>
      </c>
      <c r="E591" s="27">
        <v>29</v>
      </c>
      <c r="F591" s="27">
        <v>25</v>
      </c>
      <c r="G591" s="27">
        <v>26</v>
      </c>
      <c r="H591" s="27">
        <v>35</v>
      </c>
      <c r="I591" s="27">
        <v>38</v>
      </c>
      <c r="J591" s="27">
        <v>47</v>
      </c>
      <c r="K591" s="27">
        <v>48</v>
      </c>
      <c r="L591" s="27">
        <v>70</v>
      </c>
      <c r="M591" s="27">
        <v>67</v>
      </c>
      <c r="N591" s="27">
        <v>77</v>
      </c>
      <c r="O591" s="27">
        <v>96</v>
      </c>
      <c r="P591" s="27">
        <v>99</v>
      </c>
      <c r="Q591" s="27">
        <v>251</v>
      </c>
      <c r="R591" s="27">
        <v>107</v>
      </c>
      <c r="S591" s="27">
        <v>95</v>
      </c>
      <c r="T591" s="27">
        <v>88</v>
      </c>
      <c r="U591" s="27">
        <v>90</v>
      </c>
      <c r="V591" s="27">
        <v>80</v>
      </c>
      <c r="W591" s="27">
        <v>73</v>
      </c>
      <c r="X591" s="27">
        <v>80</v>
      </c>
      <c r="Y591" s="27">
        <v>82</v>
      </c>
      <c r="Z591" s="27">
        <v>76</v>
      </c>
      <c r="AA591" s="27">
        <v>72</v>
      </c>
      <c r="AB591" s="27">
        <v>63</v>
      </c>
      <c r="AC591" s="27">
        <v>62</v>
      </c>
      <c r="AD591" s="27">
        <v>60</v>
      </c>
      <c r="AE591" s="28">
        <v>58</v>
      </c>
      <c r="AF591" s="28">
        <v>54</v>
      </c>
    </row>
    <row r="592" spans="1:32" s="2" customFormat="1" ht="14.45" customHeight="1" x14ac:dyDescent="0.3">
      <c r="A592" s="21"/>
      <c r="B592" s="22" t="s">
        <v>3</v>
      </c>
      <c r="C592" s="23">
        <v>0</v>
      </c>
      <c r="D592" s="23">
        <v>0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16</v>
      </c>
      <c r="X592" s="23">
        <v>15</v>
      </c>
      <c r="Y592" s="23">
        <v>11</v>
      </c>
      <c r="Z592" s="23">
        <v>10</v>
      </c>
      <c r="AA592" s="23">
        <v>9</v>
      </c>
      <c r="AB592" s="23">
        <v>9</v>
      </c>
      <c r="AC592" s="23">
        <v>0</v>
      </c>
      <c r="AD592" s="23">
        <v>0</v>
      </c>
      <c r="AE592" s="24">
        <v>0</v>
      </c>
      <c r="AF592" s="24">
        <v>1</v>
      </c>
    </row>
    <row r="593" spans="1:32" s="2" customFormat="1" ht="14.45" customHeight="1" x14ac:dyDescent="0.3">
      <c r="A593" s="25"/>
      <c r="B593" s="26" t="s">
        <v>4</v>
      </c>
      <c r="C593" s="27">
        <v>0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11</v>
      </c>
      <c r="R593" s="27">
        <v>0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8">
        <v>0</v>
      </c>
      <c r="AF593" s="28">
        <v>0</v>
      </c>
    </row>
    <row r="594" spans="1:32" s="2" customFormat="1" ht="14.45" customHeight="1" x14ac:dyDescent="0.3">
      <c r="A594" s="21" t="s">
        <v>31</v>
      </c>
      <c r="B594" s="22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23"/>
      <c r="AD594" s="23"/>
      <c r="AE594" s="24"/>
      <c r="AF594" s="24"/>
    </row>
    <row r="595" spans="1:32" s="2" customFormat="1" ht="14.45" customHeight="1" x14ac:dyDescent="0.3">
      <c r="A595" s="25"/>
      <c r="B595" s="26" t="s">
        <v>0</v>
      </c>
      <c r="C595" s="27">
        <v>1765</v>
      </c>
      <c r="D595" s="27">
        <v>1791</v>
      </c>
      <c r="E595" s="27">
        <v>1921</v>
      </c>
      <c r="F595" s="27">
        <v>1653</v>
      </c>
      <c r="G595" s="27">
        <v>1919</v>
      </c>
      <c r="H595" s="27">
        <v>2264</v>
      </c>
      <c r="I595" s="27">
        <v>2534</v>
      </c>
      <c r="J595" s="27">
        <v>2797</v>
      </c>
      <c r="K595" s="27">
        <v>2975</v>
      </c>
      <c r="L595" s="27">
        <v>3012</v>
      </c>
      <c r="M595" s="27">
        <v>2917</v>
      </c>
      <c r="N595" s="27">
        <v>2943</v>
      </c>
      <c r="O595" s="27">
        <v>2900</v>
      </c>
      <c r="P595" s="27">
        <v>2805</v>
      </c>
      <c r="Q595" s="27">
        <v>2583</v>
      </c>
      <c r="R595" s="27">
        <v>2626</v>
      </c>
      <c r="S595" s="27">
        <v>2846</v>
      </c>
      <c r="T595" s="27">
        <v>2831</v>
      </c>
      <c r="U595" s="27">
        <v>2984</v>
      </c>
      <c r="V595" s="27">
        <v>2999</v>
      </c>
      <c r="W595" s="27">
        <v>3230</v>
      </c>
      <c r="X595" s="27">
        <v>3287</v>
      </c>
      <c r="Y595" s="27">
        <v>3343</v>
      </c>
      <c r="Z595" s="27">
        <v>3458</v>
      </c>
      <c r="AA595" s="27">
        <v>3397</v>
      </c>
      <c r="AB595" s="27">
        <v>3437</v>
      </c>
      <c r="AC595" s="27">
        <v>3484</v>
      </c>
      <c r="AD595" s="27">
        <v>3558</v>
      </c>
      <c r="AE595" s="28">
        <v>3701</v>
      </c>
      <c r="AF595" s="28">
        <v>3991</v>
      </c>
    </row>
    <row r="596" spans="1:32" s="2" customFormat="1" ht="14.45" customHeight="1" x14ac:dyDescent="0.3">
      <c r="A596" s="21"/>
      <c r="B596" s="22" t="s">
        <v>1</v>
      </c>
      <c r="C596" s="23">
        <v>2996</v>
      </c>
      <c r="D596" s="23">
        <v>2769</v>
      </c>
      <c r="E596" s="23">
        <v>2929</v>
      </c>
      <c r="F596" s="23">
        <v>2763</v>
      </c>
      <c r="G596" s="23">
        <v>3076</v>
      </c>
      <c r="H596" s="23">
        <v>3882</v>
      </c>
      <c r="I596" s="23">
        <v>4570</v>
      </c>
      <c r="J596" s="23">
        <v>4928</v>
      </c>
      <c r="K596" s="23">
        <v>4885</v>
      </c>
      <c r="L596" s="23">
        <v>5043</v>
      </c>
      <c r="M596" s="23">
        <v>4995</v>
      </c>
      <c r="N596" s="23">
        <v>5042</v>
      </c>
      <c r="O596" s="23">
        <v>4938</v>
      </c>
      <c r="P596" s="23">
        <v>4760</v>
      </c>
      <c r="Q596" s="23">
        <v>4332</v>
      </c>
      <c r="R596" s="23">
        <v>4576</v>
      </c>
      <c r="S596" s="23">
        <v>4587</v>
      </c>
      <c r="T596" s="23">
        <v>4607</v>
      </c>
      <c r="U596" s="23">
        <v>4958</v>
      </c>
      <c r="V596" s="23">
        <v>5158</v>
      </c>
      <c r="W596" s="23">
        <v>5374</v>
      </c>
      <c r="X596" s="23">
        <v>5508</v>
      </c>
      <c r="Y596" s="23">
        <v>5341</v>
      </c>
      <c r="Z596" s="23">
        <v>5130</v>
      </c>
      <c r="AA596" s="23">
        <v>4712</v>
      </c>
      <c r="AB596" s="23">
        <v>4405</v>
      </c>
      <c r="AC596" s="23">
        <v>4183</v>
      </c>
      <c r="AD596" s="23">
        <v>3975</v>
      </c>
      <c r="AE596" s="24">
        <v>3772</v>
      </c>
      <c r="AF596" s="24">
        <v>4301</v>
      </c>
    </row>
    <row r="597" spans="1:32" s="2" customFormat="1" ht="14.45" customHeight="1" x14ac:dyDescent="0.3">
      <c r="A597" s="25"/>
      <c r="B597" s="26" t="s">
        <v>2</v>
      </c>
      <c r="C597" s="27">
        <v>1513</v>
      </c>
      <c r="D597" s="27">
        <v>1379</v>
      </c>
      <c r="E597" s="27">
        <v>1480</v>
      </c>
      <c r="F597" s="27">
        <v>1368</v>
      </c>
      <c r="G597" s="27">
        <v>1560</v>
      </c>
      <c r="H597" s="27">
        <v>1748</v>
      </c>
      <c r="I597" s="27">
        <v>1878</v>
      </c>
      <c r="J597" s="27">
        <v>2227</v>
      </c>
      <c r="K597" s="27">
        <v>2545</v>
      </c>
      <c r="L597" s="27">
        <v>2471</v>
      </c>
      <c r="M597" s="27">
        <v>2576</v>
      </c>
      <c r="N597" s="27">
        <v>2670</v>
      </c>
      <c r="O597" s="27">
        <v>2726</v>
      </c>
      <c r="P597" s="27">
        <v>2778</v>
      </c>
      <c r="Q597" s="27">
        <v>2652</v>
      </c>
      <c r="R597" s="27">
        <v>2694</v>
      </c>
      <c r="S597" s="27">
        <v>2613</v>
      </c>
      <c r="T597" s="27">
        <v>2596</v>
      </c>
      <c r="U597" s="27">
        <v>2618</v>
      </c>
      <c r="V597" s="27">
        <v>2607</v>
      </c>
      <c r="W597" s="27">
        <v>2785</v>
      </c>
      <c r="X597" s="27">
        <v>2865</v>
      </c>
      <c r="Y597" s="27">
        <v>2969</v>
      </c>
      <c r="Z597" s="27">
        <v>2874</v>
      </c>
      <c r="AA597" s="27">
        <v>2877</v>
      </c>
      <c r="AB597" s="27">
        <v>2977</v>
      </c>
      <c r="AC597" s="27">
        <v>3058</v>
      </c>
      <c r="AD597" s="27">
        <v>3048</v>
      </c>
      <c r="AE597" s="28">
        <v>3052</v>
      </c>
      <c r="AF597" s="28">
        <v>3314</v>
      </c>
    </row>
    <row r="598" spans="1:32" s="2" customFormat="1" ht="14.45" customHeight="1" x14ac:dyDescent="0.3">
      <c r="A598" s="21"/>
      <c r="B598" s="22" t="s">
        <v>3</v>
      </c>
      <c r="C598" s="23">
        <v>0</v>
      </c>
      <c r="D598" s="23">
        <v>0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84</v>
      </c>
      <c r="X598" s="23">
        <v>65</v>
      </c>
      <c r="Y598" s="23">
        <v>52</v>
      </c>
      <c r="Z598" s="23">
        <v>145</v>
      </c>
      <c r="AA598" s="23">
        <v>144</v>
      </c>
      <c r="AB598" s="23">
        <v>135</v>
      </c>
      <c r="AC598" s="23">
        <v>86</v>
      </c>
      <c r="AD598" s="23">
        <v>80</v>
      </c>
      <c r="AE598" s="24">
        <v>80</v>
      </c>
      <c r="AF598" s="24">
        <v>148</v>
      </c>
    </row>
    <row r="599" spans="1:32" s="2" customFormat="1" ht="14.45" customHeight="1" x14ac:dyDescent="0.3">
      <c r="A599" s="25"/>
      <c r="B599" s="26" t="s">
        <v>4</v>
      </c>
      <c r="C599" s="27">
        <v>0</v>
      </c>
      <c r="D599" s="27">
        <v>0</v>
      </c>
      <c r="E599" s="27">
        <v>0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8">
        <v>0</v>
      </c>
      <c r="AF599" s="28">
        <v>0</v>
      </c>
    </row>
    <row r="600" spans="1:32" s="2" customFormat="1" ht="14.45" customHeight="1" x14ac:dyDescent="0.3">
      <c r="A600" s="21" t="s">
        <v>32</v>
      </c>
      <c r="B600" s="22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23"/>
      <c r="AD600" s="23"/>
      <c r="AE600" s="24"/>
      <c r="AF600" s="24"/>
    </row>
    <row r="601" spans="1:32" s="2" customFormat="1" ht="14.45" customHeight="1" x14ac:dyDescent="0.3">
      <c r="A601" s="25"/>
      <c r="B601" s="26" t="s">
        <v>0</v>
      </c>
      <c r="C601" s="27">
        <v>28</v>
      </c>
      <c r="D601" s="27">
        <v>33</v>
      </c>
      <c r="E601" s="27">
        <v>30</v>
      </c>
      <c r="F601" s="27">
        <v>22</v>
      </c>
      <c r="G601" s="27">
        <v>24</v>
      </c>
      <c r="H601" s="27">
        <v>24</v>
      </c>
      <c r="I601" s="27">
        <v>33</v>
      </c>
      <c r="J601" s="27">
        <v>37</v>
      </c>
      <c r="K601" s="27">
        <v>44</v>
      </c>
      <c r="L601" s="27">
        <v>53</v>
      </c>
      <c r="M601" s="27">
        <v>56</v>
      </c>
      <c r="N601" s="27">
        <v>57</v>
      </c>
      <c r="O601" s="27">
        <v>59</v>
      </c>
      <c r="P601" s="27">
        <v>57</v>
      </c>
      <c r="Q601" s="27">
        <v>53</v>
      </c>
      <c r="R601" s="27">
        <v>56</v>
      </c>
      <c r="S601" s="27">
        <v>66</v>
      </c>
      <c r="T601" s="27">
        <v>77</v>
      </c>
      <c r="U601" s="27">
        <v>81</v>
      </c>
      <c r="V601" s="27">
        <v>86</v>
      </c>
      <c r="W601" s="27">
        <v>98</v>
      </c>
      <c r="X601" s="27">
        <v>116</v>
      </c>
      <c r="Y601" s="27">
        <v>124</v>
      </c>
      <c r="Z601" s="27">
        <v>131</v>
      </c>
      <c r="AA601" s="27">
        <v>135</v>
      </c>
      <c r="AB601" s="27">
        <v>142</v>
      </c>
      <c r="AC601" s="27">
        <v>144</v>
      </c>
      <c r="AD601" s="27">
        <v>159</v>
      </c>
      <c r="AE601" s="28">
        <v>182</v>
      </c>
      <c r="AF601" s="28">
        <v>197</v>
      </c>
    </row>
    <row r="602" spans="1:32" s="2" customFormat="1" ht="14.45" customHeight="1" x14ac:dyDescent="0.3">
      <c r="A602" s="21"/>
      <c r="B602" s="22" t="s">
        <v>1</v>
      </c>
      <c r="C602" s="23">
        <v>47</v>
      </c>
      <c r="D602" s="23">
        <v>35</v>
      </c>
      <c r="E602" s="23">
        <v>36</v>
      </c>
      <c r="F602" s="23">
        <v>35</v>
      </c>
      <c r="G602" s="23">
        <v>47</v>
      </c>
      <c r="H602" s="23">
        <v>50</v>
      </c>
      <c r="I602" s="23">
        <v>61</v>
      </c>
      <c r="J602" s="23">
        <v>84</v>
      </c>
      <c r="K602" s="23">
        <v>85</v>
      </c>
      <c r="L602" s="23">
        <v>91</v>
      </c>
      <c r="M602" s="23">
        <v>90</v>
      </c>
      <c r="N602" s="23">
        <v>103</v>
      </c>
      <c r="O602" s="23">
        <v>111</v>
      </c>
      <c r="P602" s="23">
        <v>114</v>
      </c>
      <c r="Q602" s="23">
        <v>114</v>
      </c>
      <c r="R602" s="23">
        <v>145</v>
      </c>
      <c r="S602" s="23">
        <v>163</v>
      </c>
      <c r="T602" s="23">
        <v>190</v>
      </c>
      <c r="U602" s="23">
        <v>195</v>
      </c>
      <c r="V602" s="23">
        <v>210</v>
      </c>
      <c r="W602" s="23">
        <v>221</v>
      </c>
      <c r="X602" s="23">
        <v>241</v>
      </c>
      <c r="Y602" s="23">
        <v>243</v>
      </c>
      <c r="Z602" s="23">
        <v>231</v>
      </c>
      <c r="AA602" s="23">
        <v>216</v>
      </c>
      <c r="AB602" s="23">
        <v>209</v>
      </c>
      <c r="AC602" s="23">
        <v>227</v>
      </c>
      <c r="AD602" s="23">
        <v>226</v>
      </c>
      <c r="AE602" s="24">
        <v>225</v>
      </c>
      <c r="AF602" s="24">
        <v>261</v>
      </c>
    </row>
    <row r="603" spans="1:32" s="2" customFormat="1" ht="14.45" customHeight="1" x14ac:dyDescent="0.3">
      <c r="A603" s="25"/>
      <c r="B603" s="26" t="s">
        <v>2</v>
      </c>
      <c r="C603" s="27">
        <v>21</v>
      </c>
      <c r="D603" s="27">
        <v>18</v>
      </c>
      <c r="E603" s="27">
        <v>17</v>
      </c>
      <c r="F603" s="27">
        <v>22</v>
      </c>
      <c r="G603" s="27">
        <v>24</v>
      </c>
      <c r="H603" s="27">
        <v>32</v>
      </c>
      <c r="I603" s="27">
        <v>41</v>
      </c>
      <c r="J603" s="27">
        <v>52</v>
      </c>
      <c r="K603" s="27">
        <v>60</v>
      </c>
      <c r="L603" s="27">
        <v>58</v>
      </c>
      <c r="M603" s="27">
        <v>61</v>
      </c>
      <c r="N603" s="27">
        <v>63</v>
      </c>
      <c r="O603" s="27">
        <v>63</v>
      </c>
      <c r="P603" s="27">
        <v>69</v>
      </c>
      <c r="Q603" s="27">
        <v>65</v>
      </c>
      <c r="R603" s="27">
        <v>70</v>
      </c>
      <c r="S603" s="27">
        <v>72</v>
      </c>
      <c r="T603" s="27">
        <v>75</v>
      </c>
      <c r="U603" s="27">
        <v>87</v>
      </c>
      <c r="V603" s="27">
        <v>90</v>
      </c>
      <c r="W603" s="27">
        <v>86</v>
      </c>
      <c r="X603" s="27">
        <v>100</v>
      </c>
      <c r="Y603" s="27">
        <v>116</v>
      </c>
      <c r="Z603" s="27">
        <v>128</v>
      </c>
      <c r="AA603" s="27">
        <v>126</v>
      </c>
      <c r="AB603" s="27">
        <v>147</v>
      </c>
      <c r="AC603" s="27">
        <v>148</v>
      </c>
      <c r="AD603" s="27">
        <v>152</v>
      </c>
      <c r="AE603" s="28">
        <v>159</v>
      </c>
      <c r="AF603" s="28">
        <v>166</v>
      </c>
    </row>
    <row r="604" spans="1:32" s="2" customFormat="1" ht="14.45" customHeight="1" x14ac:dyDescent="0.3">
      <c r="A604" s="21"/>
      <c r="B604" s="22" t="s">
        <v>3</v>
      </c>
      <c r="C604" s="23">
        <v>0</v>
      </c>
      <c r="D604" s="23">
        <v>0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31</v>
      </c>
      <c r="X604" s="23">
        <v>27</v>
      </c>
      <c r="Y604" s="23">
        <v>22</v>
      </c>
      <c r="Z604" s="23">
        <v>60</v>
      </c>
      <c r="AA604" s="23">
        <v>177</v>
      </c>
      <c r="AB604" s="23">
        <v>169</v>
      </c>
      <c r="AC604" s="23">
        <v>135</v>
      </c>
      <c r="AD604" s="23">
        <v>124</v>
      </c>
      <c r="AE604" s="24">
        <v>122</v>
      </c>
      <c r="AF604" s="24">
        <v>153</v>
      </c>
    </row>
    <row r="605" spans="1:32" s="2" customFormat="1" ht="14.45" customHeight="1" x14ac:dyDescent="0.3">
      <c r="A605" s="25"/>
      <c r="B605" s="26" t="s">
        <v>4</v>
      </c>
      <c r="C605" s="27">
        <v>0</v>
      </c>
      <c r="D605" s="27">
        <v>0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8">
        <v>0</v>
      </c>
      <c r="AF605" s="28">
        <v>0</v>
      </c>
    </row>
    <row r="606" spans="1:32" s="2" customFormat="1" ht="14.45" customHeight="1" x14ac:dyDescent="0.3">
      <c r="A606" s="21" t="s">
        <v>82</v>
      </c>
      <c r="B606" s="22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23"/>
      <c r="AD606" s="23"/>
      <c r="AE606" s="24"/>
      <c r="AF606" s="24"/>
    </row>
    <row r="607" spans="1:32" s="2" customFormat="1" ht="14.45" customHeight="1" x14ac:dyDescent="0.3">
      <c r="A607" s="25"/>
      <c r="B607" s="26" t="s">
        <v>0</v>
      </c>
      <c r="C607" s="27">
        <v>70</v>
      </c>
      <c r="D607" s="27">
        <v>76</v>
      </c>
      <c r="E607" s="27">
        <v>81</v>
      </c>
      <c r="F607" s="27">
        <v>69</v>
      </c>
      <c r="G607" s="27">
        <v>69</v>
      </c>
      <c r="H607" s="27">
        <v>83</v>
      </c>
      <c r="I607" s="27">
        <v>93</v>
      </c>
      <c r="J607" s="27">
        <v>97</v>
      </c>
      <c r="K607" s="27">
        <v>115</v>
      </c>
      <c r="L607" s="27">
        <v>105</v>
      </c>
      <c r="M607" s="27">
        <v>99</v>
      </c>
      <c r="N607" s="27">
        <v>105</v>
      </c>
      <c r="O607" s="27">
        <v>84</v>
      </c>
      <c r="P607" s="27">
        <v>77</v>
      </c>
      <c r="Q607" s="27">
        <v>66</v>
      </c>
      <c r="R607" s="27">
        <v>65</v>
      </c>
      <c r="S607" s="27">
        <v>69</v>
      </c>
      <c r="T607" s="27">
        <v>66</v>
      </c>
      <c r="U607" s="27">
        <v>63</v>
      </c>
      <c r="V607" s="27">
        <v>57</v>
      </c>
      <c r="W607" s="27">
        <v>63</v>
      </c>
      <c r="X607" s="27">
        <v>58</v>
      </c>
      <c r="Y607" s="27">
        <v>53</v>
      </c>
      <c r="Z607" s="27">
        <v>57</v>
      </c>
      <c r="AA607" s="27">
        <v>60</v>
      </c>
      <c r="AB607" s="27">
        <v>66</v>
      </c>
      <c r="AC607" s="27">
        <v>74</v>
      </c>
      <c r="AD607" s="27">
        <v>74</v>
      </c>
      <c r="AE607" s="28">
        <v>84</v>
      </c>
      <c r="AF607" s="28">
        <v>90</v>
      </c>
    </row>
    <row r="608" spans="1:32" s="2" customFormat="1" ht="14.45" customHeight="1" x14ac:dyDescent="0.3">
      <c r="A608" s="21"/>
      <c r="B608" s="22" t="s">
        <v>1</v>
      </c>
      <c r="C608" s="23">
        <v>118</v>
      </c>
      <c r="D608" s="23">
        <v>96</v>
      </c>
      <c r="E608" s="23">
        <v>104</v>
      </c>
      <c r="F608" s="23">
        <v>93</v>
      </c>
      <c r="G608" s="23">
        <v>116</v>
      </c>
      <c r="H608" s="23">
        <v>151</v>
      </c>
      <c r="I608" s="23">
        <v>172</v>
      </c>
      <c r="J608" s="23">
        <v>199</v>
      </c>
      <c r="K608" s="23">
        <v>193</v>
      </c>
      <c r="L608" s="23">
        <v>208</v>
      </c>
      <c r="M608" s="23">
        <v>212</v>
      </c>
      <c r="N608" s="23">
        <v>227</v>
      </c>
      <c r="O608" s="23">
        <v>201</v>
      </c>
      <c r="P608" s="23">
        <v>176</v>
      </c>
      <c r="Q608" s="23">
        <v>154</v>
      </c>
      <c r="R608" s="23">
        <v>146</v>
      </c>
      <c r="S608" s="23">
        <v>123</v>
      </c>
      <c r="T608" s="23">
        <v>115</v>
      </c>
      <c r="U608" s="23">
        <v>116</v>
      </c>
      <c r="V608" s="23">
        <v>106</v>
      </c>
      <c r="W608" s="23">
        <v>110</v>
      </c>
      <c r="X608" s="23">
        <v>103</v>
      </c>
      <c r="Y608" s="23">
        <v>106</v>
      </c>
      <c r="Z608" s="23">
        <v>88</v>
      </c>
      <c r="AA608" s="23">
        <v>79</v>
      </c>
      <c r="AB608" s="23">
        <v>78</v>
      </c>
      <c r="AC608" s="23">
        <v>72</v>
      </c>
      <c r="AD608" s="23">
        <v>69</v>
      </c>
      <c r="AE608" s="24">
        <v>75</v>
      </c>
      <c r="AF608" s="24">
        <v>80</v>
      </c>
    </row>
    <row r="609" spans="1:32" s="2" customFormat="1" ht="14.45" customHeight="1" x14ac:dyDescent="0.3">
      <c r="A609" s="25"/>
      <c r="B609" s="26" t="s">
        <v>2</v>
      </c>
      <c r="C609" s="27">
        <v>75</v>
      </c>
      <c r="D609" s="27">
        <v>72</v>
      </c>
      <c r="E609" s="27">
        <v>76</v>
      </c>
      <c r="F609" s="27">
        <v>62</v>
      </c>
      <c r="G609" s="27">
        <v>70</v>
      </c>
      <c r="H609" s="27">
        <v>88</v>
      </c>
      <c r="I609" s="27">
        <v>83</v>
      </c>
      <c r="J609" s="27">
        <v>101</v>
      </c>
      <c r="K609" s="27">
        <v>107</v>
      </c>
      <c r="L609" s="27">
        <v>93</v>
      </c>
      <c r="M609" s="27">
        <v>92</v>
      </c>
      <c r="N609" s="27">
        <v>100</v>
      </c>
      <c r="O609" s="27">
        <v>100</v>
      </c>
      <c r="P609" s="27">
        <v>91</v>
      </c>
      <c r="Q609" s="27">
        <v>93</v>
      </c>
      <c r="R609" s="27">
        <v>77</v>
      </c>
      <c r="S609" s="27">
        <v>79</v>
      </c>
      <c r="T609" s="27">
        <v>72</v>
      </c>
      <c r="U609" s="27">
        <v>61</v>
      </c>
      <c r="V609" s="27">
        <v>61</v>
      </c>
      <c r="W609" s="27">
        <v>58</v>
      </c>
      <c r="X609" s="27">
        <v>54</v>
      </c>
      <c r="Y609" s="27">
        <v>53</v>
      </c>
      <c r="Z609" s="27">
        <v>45</v>
      </c>
      <c r="AA609" s="27">
        <v>52</v>
      </c>
      <c r="AB609" s="27">
        <v>53</v>
      </c>
      <c r="AC609" s="27">
        <v>60</v>
      </c>
      <c r="AD609" s="27">
        <v>64</v>
      </c>
      <c r="AE609" s="28">
        <v>61</v>
      </c>
      <c r="AF609" s="28">
        <v>77</v>
      </c>
    </row>
    <row r="610" spans="1:32" s="2" customFormat="1" ht="14.45" customHeight="1" x14ac:dyDescent="0.3">
      <c r="A610" s="21"/>
      <c r="B610" s="22" t="s">
        <v>3</v>
      </c>
      <c r="C610" s="23">
        <v>0</v>
      </c>
      <c r="D610" s="23">
        <v>0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46</v>
      </c>
      <c r="X610" s="23">
        <v>40</v>
      </c>
      <c r="Y610" s="23">
        <v>35</v>
      </c>
      <c r="Z610" s="23">
        <v>43</v>
      </c>
      <c r="AA610" s="23">
        <v>41</v>
      </c>
      <c r="AB610" s="23">
        <v>42</v>
      </c>
      <c r="AC610" s="23">
        <v>10</v>
      </c>
      <c r="AD610" s="23">
        <v>10</v>
      </c>
      <c r="AE610" s="24">
        <v>10</v>
      </c>
      <c r="AF610" s="24">
        <v>20</v>
      </c>
    </row>
    <row r="611" spans="1:32" s="2" customFormat="1" ht="14.45" customHeight="1" x14ac:dyDescent="0.3">
      <c r="A611" s="25"/>
      <c r="B611" s="26" t="s">
        <v>4</v>
      </c>
      <c r="C611" s="27">
        <v>0</v>
      </c>
      <c r="D611" s="27">
        <v>0</v>
      </c>
      <c r="E611" s="27">
        <v>0</v>
      </c>
      <c r="F611" s="27">
        <v>0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2</v>
      </c>
      <c r="R611" s="27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8">
        <v>0</v>
      </c>
      <c r="AF611" s="28">
        <v>0</v>
      </c>
    </row>
    <row r="612" spans="1:32" s="2" customFormat="1" ht="14.45" customHeight="1" x14ac:dyDescent="0.3">
      <c r="A612" s="21" t="s">
        <v>16</v>
      </c>
      <c r="B612" s="22"/>
      <c r="C612" s="23">
        <f>C589+C595+C601+C607</f>
        <v>1930</v>
      </c>
      <c r="D612" s="23">
        <f t="shared" ref="D612:Y616" si="200">D589+D595+D601+D607</f>
        <v>1961</v>
      </c>
      <c r="E612" s="23">
        <f t="shared" si="200"/>
        <v>2087</v>
      </c>
      <c r="F612" s="23">
        <f t="shared" si="200"/>
        <v>1787</v>
      </c>
      <c r="G612" s="23">
        <f t="shared" si="200"/>
        <v>2059</v>
      </c>
      <c r="H612" s="23">
        <f t="shared" si="200"/>
        <v>2421</v>
      </c>
      <c r="I612" s="23">
        <f t="shared" si="200"/>
        <v>2716</v>
      </c>
      <c r="J612" s="23">
        <f t="shared" si="200"/>
        <v>2992</v>
      </c>
      <c r="K612" s="23">
        <f t="shared" si="200"/>
        <v>3200</v>
      </c>
      <c r="L612" s="23">
        <f t="shared" si="200"/>
        <v>3244</v>
      </c>
      <c r="M612" s="23">
        <f t="shared" si="200"/>
        <v>3139</v>
      </c>
      <c r="N612" s="23">
        <f t="shared" si="200"/>
        <v>3190</v>
      </c>
      <c r="O612" s="23">
        <f t="shared" si="200"/>
        <v>3126</v>
      </c>
      <c r="P612" s="23">
        <f t="shared" si="200"/>
        <v>3025</v>
      </c>
      <c r="Q612" s="23">
        <f t="shared" si="200"/>
        <v>2860</v>
      </c>
      <c r="R612" s="23">
        <f t="shared" si="200"/>
        <v>2833</v>
      </c>
      <c r="S612" s="23">
        <f t="shared" si="200"/>
        <v>3072</v>
      </c>
      <c r="T612" s="23">
        <f t="shared" si="200"/>
        <v>3067</v>
      </c>
      <c r="U612" s="23">
        <f t="shared" si="200"/>
        <v>3224</v>
      </c>
      <c r="V612" s="23">
        <f t="shared" si="200"/>
        <v>3235</v>
      </c>
      <c r="W612" s="23">
        <f t="shared" si="200"/>
        <v>3476</v>
      </c>
      <c r="X612" s="23">
        <f t="shared" si="200"/>
        <v>3545</v>
      </c>
      <c r="Y612" s="23">
        <f t="shared" si="200"/>
        <v>3612</v>
      </c>
      <c r="Z612" s="23">
        <f t="shared" ref="Z612:AB612" si="201">Z589+Z595+Z601+Z607</f>
        <v>3729</v>
      </c>
      <c r="AA612" s="23">
        <f t="shared" si="201"/>
        <v>3666</v>
      </c>
      <c r="AB612" s="23">
        <f t="shared" si="201"/>
        <v>3709</v>
      </c>
      <c r="AC612" s="23">
        <f t="shared" ref="AC612:AD612" si="202">AC589+AC595+AC601+AC607</f>
        <v>3764</v>
      </c>
      <c r="AD612" s="23">
        <f t="shared" si="202"/>
        <v>3845</v>
      </c>
      <c r="AE612" s="24">
        <f t="shared" ref="AE612:AF612" si="203">AE589+AE595+AE601+AE607</f>
        <v>4018</v>
      </c>
      <c r="AF612" s="24">
        <f t="shared" si="203"/>
        <v>4318</v>
      </c>
    </row>
    <row r="613" spans="1:32" s="2" customFormat="1" ht="14.45" customHeight="1" x14ac:dyDescent="0.3">
      <c r="A613" s="25" t="s">
        <v>17</v>
      </c>
      <c r="B613" s="26"/>
      <c r="C613" s="27">
        <f t="shared" ref="C613:R616" si="204">C590+C596+C602+C608</f>
        <v>3195</v>
      </c>
      <c r="D613" s="27">
        <f t="shared" si="204"/>
        <v>2927</v>
      </c>
      <c r="E613" s="27">
        <f t="shared" si="204"/>
        <v>3098</v>
      </c>
      <c r="F613" s="27">
        <f t="shared" si="204"/>
        <v>2921</v>
      </c>
      <c r="G613" s="27">
        <f t="shared" si="204"/>
        <v>3273</v>
      </c>
      <c r="H613" s="27">
        <f t="shared" si="204"/>
        <v>4128</v>
      </c>
      <c r="I613" s="27">
        <f t="shared" si="204"/>
        <v>4854</v>
      </c>
      <c r="J613" s="27">
        <f t="shared" si="204"/>
        <v>5267</v>
      </c>
      <c r="K613" s="27">
        <f t="shared" si="204"/>
        <v>5244</v>
      </c>
      <c r="L613" s="27">
        <f t="shared" si="204"/>
        <v>5439</v>
      </c>
      <c r="M613" s="27">
        <f t="shared" si="204"/>
        <v>5393</v>
      </c>
      <c r="N613" s="27">
        <f t="shared" si="204"/>
        <v>5496</v>
      </c>
      <c r="O613" s="27">
        <f t="shared" si="204"/>
        <v>5380</v>
      </c>
      <c r="P613" s="27">
        <f t="shared" si="204"/>
        <v>5178</v>
      </c>
      <c r="Q613" s="27">
        <f t="shared" si="204"/>
        <v>4935</v>
      </c>
      <c r="R613" s="27">
        <f t="shared" si="204"/>
        <v>5047</v>
      </c>
      <c r="S613" s="27">
        <f t="shared" si="200"/>
        <v>5054</v>
      </c>
      <c r="T613" s="27">
        <f t="shared" si="200"/>
        <v>5089</v>
      </c>
      <c r="U613" s="27">
        <f t="shared" si="200"/>
        <v>5452</v>
      </c>
      <c r="V613" s="27">
        <f t="shared" si="200"/>
        <v>5670</v>
      </c>
      <c r="W613" s="27">
        <f t="shared" si="200"/>
        <v>5909</v>
      </c>
      <c r="X613" s="27">
        <f t="shared" si="200"/>
        <v>6057</v>
      </c>
      <c r="Y613" s="27">
        <f t="shared" si="200"/>
        <v>5889</v>
      </c>
      <c r="Z613" s="27">
        <f t="shared" ref="Z613:AB613" si="205">Z590+Z596+Z602+Z608</f>
        <v>5628</v>
      </c>
      <c r="AA613" s="27">
        <f t="shared" si="205"/>
        <v>5152</v>
      </c>
      <c r="AB613" s="27">
        <f t="shared" si="205"/>
        <v>4826</v>
      </c>
      <c r="AC613" s="27">
        <f t="shared" ref="AC613:AD613" si="206">AC590+AC596+AC602+AC608</f>
        <v>4598</v>
      </c>
      <c r="AD613" s="27">
        <f t="shared" si="206"/>
        <v>4371</v>
      </c>
      <c r="AE613" s="28">
        <f t="shared" ref="AE613:AF613" si="207">AE590+AE596+AE602+AE608</f>
        <v>4138</v>
      </c>
      <c r="AF613" s="28">
        <f t="shared" si="207"/>
        <v>4705</v>
      </c>
    </row>
    <row r="614" spans="1:32" s="2" customFormat="1" ht="14.45" customHeight="1" x14ac:dyDescent="0.3">
      <c r="A614" s="21" t="s">
        <v>18</v>
      </c>
      <c r="B614" s="22"/>
      <c r="C614" s="23">
        <f t="shared" si="204"/>
        <v>1649</v>
      </c>
      <c r="D614" s="23">
        <f t="shared" si="200"/>
        <v>1500</v>
      </c>
      <c r="E614" s="23">
        <f t="shared" si="200"/>
        <v>1602</v>
      </c>
      <c r="F614" s="23">
        <f t="shared" si="200"/>
        <v>1477</v>
      </c>
      <c r="G614" s="23">
        <f t="shared" si="200"/>
        <v>1680</v>
      </c>
      <c r="H614" s="23">
        <f t="shared" si="200"/>
        <v>1903</v>
      </c>
      <c r="I614" s="23">
        <f t="shared" si="200"/>
        <v>2040</v>
      </c>
      <c r="J614" s="23">
        <f t="shared" si="200"/>
        <v>2427</v>
      </c>
      <c r="K614" s="23">
        <f t="shared" si="200"/>
        <v>2760</v>
      </c>
      <c r="L614" s="23">
        <f t="shared" si="200"/>
        <v>2692</v>
      </c>
      <c r="M614" s="23">
        <f t="shared" si="200"/>
        <v>2796</v>
      </c>
      <c r="N614" s="23">
        <f t="shared" si="200"/>
        <v>2910</v>
      </c>
      <c r="O614" s="23">
        <f t="shared" si="200"/>
        <v>2985</v>
      </c>
      <c r="P614" s="23">
        <f t="shared" si="200"/>
        <v>3037</v>
      </c>
      <c r="Q614" s="23">
        <f t="shared" si="200"/>
        <v>3061</v>
      </c>
      <c r="R614" s="23">
        <f t="shared" si="200"/>
        <v>2948</v>
      </c>
      <c r="S614" s="23">
        <f t="shared" si="200"/>
        <v>2859</v>
      </c>
      <c r="T614" s="23">
        <f t="shared" si="200"/>
        <v>2831</v>
      </c>
      <c r="U614" s="23">
        <f t="shared" si="200"/>
        <v>2856</v>
      </c>
      <c r="V614" s="23">
        <f t="shared" si="200"/>
        <v>2838</v>
      </c>
      <c r="W614" s="23">
        <f t="shared" si="200"/>
        <v>3002</v>
      </c>
      <c r="X614" s="23">
        <f t="shared" si="200"/>
        <v>3099</v>
      </c>
      <c r="Y614" s="23">
        <f t="shared" si="200"/>
        <v>3220</v>
      </c>
      <c r="Z614" s="23">
        <f t="shared" ref="Z614:AB614" si="208">Z591+Z597+Z603+Z609</f>
        <v>3123</v>
      </c>
      <c r="AA614" s="23">
        <f t="shared" si="208"/>
        <v>3127</v>
      </c>
      <c r="AB614" s="23">
        <f t="shared" si="208"/>
        <v>3240</v>
      </c>
      <c r="AC614" s="23">
        <f t="shared" ref="AC614:AD614" si="209">AC591+AC597+AC603+AC609</f>
        <v>3328</v>
      </c>
      <c r="AD614" s="23">
        <f t="shared" si="209"/>
        <v>3324</v>
      </c>
      <c r="AE614" s="24">
        <f t="shared" ref="AE614:AF614" si="210">AE591+AE597+AE603+AE609</f>
        <v>3330</v>
      </c>
      <c r="AF614" s="24">
        <f t="shared" si="210"/>
        <v>3611</v>
      </c>
    </row>
    <row r="615" spans="1:32" s="2" customFormat="1" ht="14.45" customHeight="1" x14ac:dyDescent="0.3">
      <c r="A615" s="25" t="s">
        <v>19</v>
      </c>
      <c r="B615" s="26"/>
      <c r="C615" s="27">
        <f t="shared" si="204"/>
        <v>0</v>
      </c>
      <c r="D615" s="27">
        <f t="shared" si="200"/>
        <v>0</v>
      </c>
      <c r="E615" s="27">
        <f t="shared" si="200"/>
        <v>0</v>
      </c>
      <c r="F615" s="27">
        <f t="shared" si="200"/>
        <v>0</v>
      </c>
      <c r="G615" s="27">
        <f t="shared" si="200"/>
        <v>0</v>
      </c>
      <c r="H615" s="27">
        <f t="shared" si="200"/>
        <v>0</v>
      </c>
      <c r="I615" s="27">
        <f t="shared" si="200"/>
        <v>0</v>
      </c>
      <c r="J615" s="27">
        <f t="shared" si="200"/>
        <v>0</v>
      </c>
      <c r="K615" s="27">
        <f t="shared" si="200"/>
        <v>0</v>
      </c>
      <c r="L615" s="27">
        <f t="shared" si="200"/>
        <v>0</v>
      </c>
      <c r="M615" s="27">
        <f t="shared" si="200"/>
        <v>0</v>
      </c>
      <c r="N615" s="27">
        <f t="shared" si="200"/>
        <v>0</v>
      </c>
      <c r="O615" s="27">
        <f t="shared" si="200"/>
        <v>0</v>
      </c>
      <c r="P615" s="27">
        <f t="shared" si="200"/>
        <v>0</v>
      </c>
      <c r="Q615" s="27">
        <f t="shared" si="200"/>
        <v>0</v>
      </c>
      <c r="R615" s="27">
        <f t="shared" si="200"/>
        <v>0</v>
      </c>
      <c r="S615" s="27">
        <f t="shared" si="200"/>
        <v>0</v>
      </c>
      <c r="T615" s="27">
        <f t="shared" si="200"/>
        <v>0</v>
      </c>
      <c r="U615" s="27">
        <f t="shared" si="200"/>
        <v>0</v>
      </c>
      <c r="V615" s="27">
        <f t="shared" si="200"/>
        <v>0</v>
      </c>
      <c r="W615" s="27">
        <f t="shared" si="200"/>
        <v>177</v>
      </c>
      <c r="X615" s="27">
        <f t="shared" si="200"/>
        <v>147</v>
      </c>
      <c r="Y615" s="27">
        <f t="shared" si="200"/>
        <v>120</v>
      </c>
      <c r="Z615" s="27">
        <f t="shared" ref="Z615:AB615" si="211">Z592+Z598+Z604+Z610</f>
        <v>258</v>
      </c>
      <c r="AA615" s="27">
        <f t="shared" si="211"/>
        <v>371</v>
      </c>
      <c r="AB615" s="27">
        <f t="shared" si="211"/>
        <v>355</v>
      </c>
      <c r="AC615" s="27">
        <f t="shared" ref="AC615:AD615" si="212">AC592+AC598+AC604+AC610</f>
        <v>231</v>
      </c>
      <c r="AD615" s="27">
        <f t="shared" si="212"/>
        <v>214</v>
      </c>
      <c r="AE615" s="28">
        <f t="shared" ref="AE615:AF615" si="213">AE592+AE598+AE604+AE610</f>
        <v>212</v>
      </c>
      <c r="AF615" s="28">
        <f t="shared" si="213"/>
        <v>322</v>
      </c>
    </row>
    <row r="616" spans="1:32" s="2" customFormat="1" ht="14.45" customHeight="1" x14ac:dyDescent="0.3">
      <c r="A616" s="21" t="s">
        <v>20</v>
      </c>
      <c r="B616" s="22"/>
      <c r="C616" s="23">
        <f t="shared" si="204"/>
        <v>0</v>
      </c>
      <c r="D616" s="23">
        <f t="shared" si="200"/>
        <v>0</v>
      </c>
      <c r="E616" s="23">
        <f t="shared" si="200"/>
        <v>0</v>
      </c>
      <c r="F616" s="23">
        <f t="shared" si="200"/>
        <v>0</v>
      </c>
      <c r="G616" s="23">
        <f t="shared" si="200"/>
        <v>0</v>
      </c>
      <c r="H616" s="23">
        <f t="shared" si="200"/>
        <v>0</v>
      </c>
      <c r="I616" s="23">
        <f t="shared" si="200"/>
        <v>0</v>
      </c>
      <c r="J616" s="23">
        <f t="shared" si="200"/>
        <v>0</v>
      </c>
      <c r="K616" s="23">
        <f t="shared" si="200"/>
        <v>0</v>
      </c>
      <c r="L616" s="23">
        <f t="shared" si="200"/>
        <v>0</v>
      </c>
      <c r="M616" s="23">
        <f t="shared" si="200"/>
        <v>0</v>
      </c>
      <c r="N616" s="23">
        <f t="shared" si="200"/>
        <v>0</v>
      </c>
      <c r="O616" s="23">
        <f t="shared" si="200"/>
        <v>0</v>
      </c>
      <c r="P616" s="23">
        <f t="shared" si="200"/>
        <v>0</v>
      </c>
      <c r="Q616" s="23">
        <f t="shared" si="200"/>
        <v>13</v>
      </c>
      <c r="R616" s="23">
        <f t="shared" si="200"/>
        <v>0</v>
      </c>
      <c r="S616" s="23">
        <f t="shared" si="200"/>
        <v>0</v>
      </c>
      <c r="T616" s="23">
        <f t="shared" si="200"/>
        <v>0</v>
      </c>
      <c r="U616" s="23">
        <f t="shared" si="200"/>
        <v>0</v>
      </c>
      <c r="V616" s="23">
        <f t="shared" si="200"/>
        <v>0</v>
      </c>
      <c r="W616" s="23">
        <f t="shared" si="200"/>
        <v>0</v>
      </c>
      <c r="X616" s="23">
        <f t="shared" si="200"/>
        <v>0</v>
      </c>
      <c r="Y616" s="23">
        <f t="shared" si="200"/>
        <v>0</v>
      </c>
      <c r="Z616" s="23">
        <f t="shared" ref="Z616:AB616" si="214">Z593+Z599+Z605+Z611</f>
        <v>0</v>
      </c>
      <c r="AA616" s="23">
        <f t="shared" si="214"/>
        <v>0</v>
      </c>
      <c r="AB616" s="23">
        <f t="shared" si="214"/>
        <v>0</v>
      </c>
      <c r="AC616" s="23">
        <f t="shared" ref="AC616:AD616" si="215">AC593+AC599+AC605+AC611</f>
        <v>0</v>
      </c>
      <c r="AD616" s="23">
        <f t="shared" si="215"/>
        <v>0</v>
      </c>
      <c r="AE616" s="24">
        <f t="shared" ref="AE616:AF616" si="216">AE593+AE599+AE605+AE611</f>
        <v>0</v>
      </c>
      <c r="AF616" s="24">
        <f t="shared" si="216"/>
        <v>0</v>
      </c>
    </row>
    <row r="617" spans="1:32" s="3" customFormat="1" ht="14.45" customHeight="1" x14ac:dyDescent="0.3">
      <c r="A617" s="25" t="s">
        <v>21</v>
      </c>
      <c r="B617" s="30"/>
      <c r="C617" s="31">
        <f>SUM(C612:C616)</f>
        <v>6774</v>
      </c>
      <c r="D617" s="31">
        <f t="shared" ref="D617:Y617" si="217">SUM(D612:D616)</f>
        <v>6388</v>
      </c>
      <c r="E617" s="31">
        <f t="shared" si="217"/>
        <v>6787</v>
      </c>
      <c r="F617" s="31">
        <f t="shared" si="217"/>
        <v>6185</v>
      </c>
      <c r="G617" s="31">
        <f t="shared" si="217"/>
        <v>7012</v>
      </c>
      <c r="H617" s="31">
        <f t="shared" si="217"/>
        <v>8452</v>
      </c>
      <c r="I617" s="31">
        <f t="shared" si="217"/>
        <v>9610</v>
      </c>
      <c r="J617" s="31">
        <f t="shared" si="217"/>
        <v>10686</v>
      </c>
      <c r="K617" s="31">
        <f t="shared" si="217"/>
        <v>11204</v>
      </c>
      <c r="L617" s="31">
        <f t="shared" si="217"/>
        <v>11375</v>
      </c>
      <c r="M617" s="31">
        <f t="shared" si="217"/>
        <v>11328</v>
      </c>
      <c r="N617" s="31">
        <f t="shared" si="217"/>
        <v>11596</v>
      </c>
      <c r="O617" s="31">
        <f t="shared" si="217"/>
        <v>11491</v>
      </c>
      <c r="P617" s="31">
        <f t="shared" si="217"/>
        <v>11240</v>
      </c>
      <c r="Q617" s="31">
        <f t="shared" si="217"/>
        <v>10869</v>
      </c>
      <c r="R617" s="31">
        <f t="shared" si="217"/>
        <v>10828</v>
      </c>
      <c r="S617" s="31">
        <f t="shared" si="217"/>
        <v>10985</v>
      </c>
      <c r="T617" s="31">
        <f t="shared" si="217"/>
        <v>10987</v>
      </c>
      <c r="U617" s="31">
        <f t="shared" si="217"/>
        <v>11532</v>
      </c>
      <c r="V617" s="31">
        <f t="shared" si="217"/>
        <v>11743</v>
      </c>
      <c r="W617" s="31">
        <f t="shared" si="217"/>
        <v>12564</v>
      </c>
      <c r="X617" s="31">
        <f t="shared" si="217"/>
        <v>12848</v>
      </c>
      <c r="Y617" s="31">
        <f t="shared" si="217"/>
        <v>12841</v>
      </c>
      <c r="Z617" s="31">
        <f>SUM(Z612:Z616)</f>
        <v>12738</v>
      </c>
      <c r="AA617" s="31">
        <f t="shared" ref="AA617:AB617" si="218">SUM(AA612:AA616)</f>
        <v>12316</v>
      </c>
      <c r="AB617" s="31">
        <f t="shared" si="218"/>
        <v>12130</v>
      </c>
      <c r="AC617" s="31">
        <f t="shared" ref="AC617:AD617" si="219">SUM(AC612:AC616)</f>
        <v>11921</v>
      </c>
      <c r="AD617" s="31">
        <f t="shared" si="219"/>
        <v>11754</v>
      </c>
      <c r="AE617" s="38">
        <f t="shared" ref="AE617:AF617" si="220">SUM(AE612:AE616)</f>
        <v>11698</v>
      </c>
      <c r="AF617" s="38">
        <f t="shared" si="220"/>
        <v>12956</v>
      </c>
    </row>
    <row r="618" spans="1:32" s="3" customFormat="1" ht="14.45" customHeight="1" x14ac:dyDescent="0.3">
      <c r="A618" s="73" t="s">
        <v>106</v>
      </c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</row>
    <row r="619" spans="1:32" s="1" customFormat="1" ht="14.45" customHeight="1" x14ac:dyDescent="0.15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</row>
    <row r="620" spans="1:32" s="2" customFormat="1" ht="14.45" customHeight="1" x14ac:dyDescent="0.3">
      <c r="A620" s="39" t="s">
        <v>6</v>
      </c>
      <c r="B620" s="40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41"/>
      <c r="AD620" s="41"/>
      <c r="AE620" s="42"/>
      <c r="AF620" s="42"/>
    </row>
    <row r="621" spans="1:32" s="2" customFormat="1" ht="14.45" customHeight="1" x14ac:dyDescent="0.3">
      <c r="A621" s="43"/>
      <c r="B621" s="26" t="s">
        <v>0</v>
      </c>
      <c r="C621" s="27">
        <v>54</v>
      </c>
      <c r="D621" s="27">
        <v>56</v>
      </c>
      <c r="E621" s="27">
        <v>50</v>
      </c>
      <c r="F621" s="27">
        <v>35</v>
      </c>
      <c r="G621" s="27">
        <v>36</v>
      </c>
      <c r="H621" s="27">
        <v>40</v>
      </c>
      <c r="I621" s="27">
        <v>44</v>
      </c>
      <c r="J621" s="27">
        <v>52</v>
      </c>
      <c r="K621" s="27">
        <v>49</v>
      </c>
      <c r="L621" s="27">
        <v>55</v>
      </c>
      <c r="M621" s="27">
        <v>50</v>
      </c>
      <c r="N621" s="27">
        <v>64</v>
      </c>
      <c r="O621" s="27">
        <v>67</v>
      </c>
      <c r="P621" s="27">
        <v>69</v>
      </c>
      <c r="Q621" s="27">
        <v>140</v>
      </c>
      <c r="R621" s="27">
        <v>65</v>
      </c>
      <c r="S621" s="27">
        <v>66</v>
      </c>
      <c r="T621" s="27">
        <v>122</v>
      </c>
      <c r="U621" s="27">
        <v>59</v>
      </c>
      <c r="V621" s="27">
        <v>54</v>
      </c>
      <c r="W621" s="27">
        <v>47</v>
      </c>
      <c r="X621" s="27">
        <v>44</v>
      </c>
      <c r="Y621" s="27">
        <v>48</v>
      </c>
      <c r="Z621" s="27">
        <v>44</v>
      </c>
      <c r="AA621" s="27">
        <v>36</v>
      </c>
      <c r="AB621" s="27">
        <v>29</v>
      </c>
      <c r="AC621" s="27">
        <v>32</v>
      </c>
      <c r="AD621" s="27">
        <v>29</v>
      </c>
      <c r="AE621" s="44">
        <v>24</v>
      </c>
      <c r="AF621" s="44">
        <v>18</v>
      </c>
    </row>
    <row r="622" spans="1:32" s="2" customFormat="1" ht="14.45" customHeight="1" x14ac:dyDescent="0.3">
      <c r="A622" s="45"/>
      <c r="B622" s="35" t="s">
        <v>1</v>
      </c>
      <c r="C622" s="36">
        <v>50</v>
      </c>
      <c r="D622" s="36">
        <v>38</v>
      </c>
      <c r="E622" s="36">
        <v>38</v>
      </c>
      <c r="F622" s="36">
        <v>31</v>
      </c>
      <c r="G622" s="36">
        <v>32</v>
      </c>
      <c r="H622" s="36">
        <v>43</v>
      </c>
      <c r="I622" s="36">
        <v>55</v>
      </c>
      <c r="J622" s="36">
        <v>55</v>
      </c>
      <c r="K622" s="36">
        <v>69</v>
      </c>
      <c r="L622" s="36">
        <v>77</v>
      </c>
      <c r="M622" s="36">
        <v>74</v>
      </c>
      <c r="N622" s="36">
        <v>100</v>
      </c>
      <c r="O622" s="36">
        <v>107</v>
      </c>
      <c r="P622" s="36">
        <v>100</v>
      </c>
      <c r="Q622" s="36">
        <v>286</v>
      </c>
      <c r="R622" s="36">
        <v>116</v>
      </c>
      <c r="S622" s="36">
        <v>110</v>
      </c>
      <c r="T622" s="36">
        <v>201</v>
      </c>
      <c r="U622" s="36">
        <v>111</v>
      </c>
      <c r="V622" s="36">
        <v>113</v>
      </c>
      <c r="W622" s="36">
        <v>112</v>
      </c>
      <c r="X622" s="36">
        <v>100</v>
      </c>
      <c r="Y622" s="36">
        <v>99</v>
      </c>
      <c r="Z622" s="36">
        <v>85</v>
      </c>
      <c r="AA622" s="36">
        <v>64</v>
      </c>
      <c r="AB622" s="36">
        <v>57</v>
      </c>
      <c r="AC622" s="36">
        <v>53</v>
      </c>
      <c r="AD622" s="36">
        <v>45</v>
      </c>
      <c r="AE622" s="46">
        <v>33</v>
      </c>
      <c r="AF622" s="46">
        <v>28</v>
      </c>
    </row>
    <row r="623" spans="1:32" s="2" customFormat="1" ht="14.45" customHeight="1" x14ac:dyDescent="0.3">
      <c r="A623" s="43"/>
      <c r="B623" s="26" t="s">
        <v>2</v>
      </c>
      <c r="C623" s="27">
        <v>33</v>
      </c>
      <c r="D623" s="27">
        <v>22</v>
      </c>
      <c r="E623" s="27">
        <v>20</v>
      </c>
      <c r="F623" s="27">
        <v>19</v>
      </c>
      <c r="G623" s="27">
        <v>19</v>
      </c>
      <c r="H623" s="27">
        <v>28</v>
      </c>
      <c r="I623" s="27">
        <v>27</v>
      </c>
      <c r="J623" s="27">
        <v>28</v>
      </c>
      <c r="K623" s="27">
        <v>32</v>
      </c>
      <c r="L623" s="27">
        <v>48</v>
      </c>
      <c r="M623" s="27">
        <v>42</v>
      </c>
      <c r="N623" s="27">
        <v>51</v>
      </c>
      <c r="O623" s="27">
        <v>72</v>
      </c>
      <c r="P623" s="27">
        <v>71</v>
      </c>
      <c r="Q623" s="27">
        <v>231</v>
      </c>
      <c r="R623" s="27">
        <v>73</v>
      </c>
      <c r="S623" s="27">
        <v>64</v>
      </c>
      <c r="T623" s="27">
        <v>104</v>
      </c>
      <c r="U623" s="27">
        <v>62</v>
      </c>
      <c r="V623" s="27">
        <v>56</v>
      </c>
      <c r="W623" s="27">
        <v>50</v>
      </c>
      <c r="X623" s="27">
        <v>51</v>
      </c>
      <c r="Y623" s="27">
        <v>54</v>
      </c>
      <c r="Z623" s="27">
        <v>48</v>
      </c>
      <c r="AA623" s="27">
        <v>50</v>
      </c>
      <c r="AB623" s="27">
        <v>44</v>
      </c>
      <c r="AC623" s="27">
        <v>41</v>
      </c>
      <c r="AD623" s="27">
        <v>38</v>
      </c>
      <c r="AE623" s="44">
        <v>33</v>
      </c>
      <c r="AF623" s="44">
        <v>30</v>
      </c>
    </row>
    <row r="624" spans="1:32" s="2" customFormat="1" ht="14.45" customHeight="1" x14ac:dyDescent="0.3">
      <c r="A624" s="45"/>
      <c r="B624" s="35" t="s">
        <v>3</v>
      </c>
      <c r="C624" s="36">
        <v>0</v>
      </c>
      <c r="D624" s="36">
        <v>0</v>
      </c>
      <c r="E624" s="36">
        <v>0</v>
      </c>
      <c r="F624" s="36">
        <v>0</v>
      </c>
      <c r="G624" s="36">
        <v>0</v>
      </c>
      <c r="H624" s="36">
        <v>0</v>
      </c>
      <c r="I624" s="36">
        <v>0</v>
      </c>
      <c r="J624" s="36">
        <v>0</v>
      </c>
      <c r="K624" s="36">
        <v>0</v>
      </c>
      <c r="L624" s="36">
        <v>0</v>
      </c>
      <c r="M624" s="36">
        <v>0</v>
      </c>
      <c r="N624" s="36">
        <v>0</v>
      </c>
      <c r="O624" s="36">
        <v>0</v>
      </c>
      <c r="P624" s="36">
        <v>0</v>
      </c>
      <c r="Q624" s="36">
        <v>0</v>
      </c>
      <c r="R624" s="36">
        <v>0</v>
      </c>
      <c r="S624" s="36">
        <v>0</v>
      </c>
      <c r="T624" s="36">
        <v>0</v>
      </c>
      <c r="U624" s="36">
        <v>0</v>
      </c>
      <c r="V624" s="36">
        <v>0</v>
      </c>
      <c r="W624" s="36">
        <v>4</v>
      </c>
      <c r="X624" s="36">
        <v>3</v>
      </c>
      <c r="Y624" s="36">
        <v>2</v>
      </c>
      <c r="Z624" s="36">
        <v>2</v>
      </c>
      <c r="AA624" s="36">
        <v>2</v>
      </c>
      <c r="AB624" s="36">
        <v>2</v>
      </c>
      <c r="AC624" s="36">
        <v>0</v>
      </c>
      <c r="AD624" s="36">
        <v>0</v>
      </c>
      <c r="AE624" s="46">
        <v>0</v>
      </c>
      <c r="AF624" s="46">
        <v>0</v>
      </c>
    </row>
    <row r="625" spans="1:32" s="2" customFormat="1" ht="14.45" customHeight="1" x14ac:dyDescent="0.3">
      <c r="A625" s="43"/>
      <c r="B625" s="26" t="s">
        <v>4</v>
      </c>
      <c r="C625" s="27">
        <v>0</v>
      </c>
      <c r="D625" s="27">
        <v>0</v>
      </c>
      <c r="E625" s="27">
        <v>0</v>
      </c>
      <c r="F625" s="27">
        <v>0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11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44">
        <v>0</v>
      </c>
      <c r="AF625" s="44">
        <v>0</v>
      </c>
    </row>
    <row r="626" spans="1:32" s="2" customFormat="1" ht="14.45" customHeight="1" x14ac:dyDescent="0.3">
      <c r="A626" s="45" t="s">
        <v>83</v>
      </c>
      <c r="B626" s="35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36"/>
      <c r="AD626" s="36"/>
      <c r="AE626" s="46"/>
      <c r="AF626" s="46"/>
    </row>
    <row r="627" spans="1:32" s="2" customFormat="1" ht="14.45" customHeight="1" x14ac:dyDescent="0.3">
      <c r="A627" s="43"/>
      <c r="B627" s="26" t="s">
        <v>0</v>
      </c>
      <c r="C627" s="27">
        <v>1733</v>
      </c>
      <c r="D627" s="27">
        <v>1772</v>
      </c>
      <c r="E627" s="27">
        <v>1896</v>
      </c>
      <c r="F627" s="27">
        <v>1628</v>
      </c>
      <c r="G627" s="27">
        <v>1884</v>
      </c>
      <c r="H627" s="27">
        <v>2231</v>
      </c>
      <c r="I627" s="27">
        <v>2518</v>
      </c>
      <c r="J627" s="27">
        <v>2779</v>
      </c>
      <c r="K627" s="27">
        <v>2988</v>
      </c>
      <c r="L627" s="27">
        <v>3026</v>
      </c>
      <c r="M627" s="27">
        <v>2943</v>
      </c>
      <c r="N627" s="27">
        <v>2989</v>
      </c>
      <c r="O627" s="27">
        <v>2930</v>
      </c>
      <c r="P627" s="27">
        <v>2839</v>
      </c>
      <c r="Q627" s="27">
        <v>2622</v>
      </c>
      <c r="R627" s="27">
        <v>2661</v>
      </c>
      <c r="S627" s="27">
        <v>2895</v>
      </c>
      <c r="T627" s="27">
        <v>2839</v>
      </c>
      <c r="U627" s="27">
        <v>3062</v>
      </c>
      <c r="V627" s="27">
        <v>3076</v>
      </c>
      <c r="W627" s="27">
        <v>3327</v>
      </c>
      <c r="X627" s="27">
        <v>3345</v>
      </c>
      <c r="Y627" s="27">
        <v>3417</v>
      </c>
      <c r="Z627" s="27">
        <v>3447</v>
      </c>
      <c r="AA627" s="27">
        <v>3289</v>
      </c>
      <c r="AB627" s="27">
        <v>3232</v>
      </c>
      <c r="AC627" s="27">
        <v>3158</v>
      </c>
      <c r="AD627" s="27">
        <v>3100</v>
      </c>
      <c r="AE627" s="44">
        <v>3138</v>
      </c>
      <c r="AF627" s="44">
        <v>3349</v>
      </c>
    </row>
    <row r="628" spans="1:32" s="2" customFormat="1" ht="14.45" customHeight="1" x14ac:dyDescent="0.3">
      <c r="A628" s="45"/>
      <c r="B628" s="35" t="s">
        <v>1</v>
      </c>
      <c r="C628" s="36">
        <v>2856</v>
      </c>
      <c r="D628" s="36">
        <v>2661</v>
      </c>
      <c r="E628" s="36">
        <v>2806</v>
      </c>
      <c r="F628" s="36">
        <v>2671</v>
      </c>
      <c r="G628" s="36">
        <v>3020</v>
      </c>
      <c r="H628" s="36">
        <v>3826</v>
      </c>
      <c r="I628" s="36">
        <v>4512</v>
      </c>
      <c r="J628" s="36">
        <v>4908</v>
      </c>
      <c r="K628" s="36">
        <v>4865</v>
      </c>
      <c r="L628" s="36">
        <v>5059</v>
      </c>
      <c r="M628" s="36">
        <v>5040</v>
      </c>
      <c r="N628" s="36">
        <v>5109</v>
      </c>
      <c r="O628" s="36">
        <v>5001</v>
      </c>
      <c r="P628" s="36">
        <v>4814</v>
      </c>
      <c r="Q628" s="36">
        <v>4410</v>
      </c>
      <c r="R628" s="36">
        <v>4700</v>
      </c>
      <c r="S628" s="36">
        <v>4740</v>
      </c>
      <c r="T628" s="36">
        <v>4701</v>
      </c>
      <c r="U628" s="36">
        <v>5160</v>
      </c>
      <c r="V628" s="36">
        <v>5394</v>
      </c>
      <c r="W628" s="36">
        <v>5649</v>
      </c>
      <c r="X628" s="36">
        <v>5723</v>
      </c>
      <c r="Y628" s="36">
        <v>5583</v>
      </c>
      <c r="Z628" s="36">
        <v>5242</v>
      </c>
      <c r="AA628" s="36">
        <v>4715</v>
      </c>
      <c r="AB628" s="36">
        <v>4307</v>
      </c>
      <c r="AC628" s="36">
        <v>3970</v>
      </c>
      <c r="AD628" s="36">
        <v>3651</v>
      </c>
      <c r="AE628" s="46">
        <v>3295</v>
      </c>
      <c r="AF628" s="46">
        <v>3646</v>
      </c>
    </row>
    <row r="629" spans="1:32" s="2" customFormat="1" ht="14.45" customHeight="1" x14ac:dyDescent="0.3">
      <c r="A629" s="43"/>
      <c r="B629" s="26" t="s">
        <v>2</v>
      </c>
      <c r="C629" s="27">
        <v>1432</v>
      </c>
      <c r="D629" s="27">
        <v>1324</v>
      </c>
      <c r="E629" s="27">
        <v>1438</v>
      </c>
      <c r="F629" s="27">
        <v>1333</v>
      </c>
      <c r="G629" s="27">
        <v>1518</v>
      </c>
      <c r="H629" s="27">
        <v>1722</v>
      </c>
      <c r="I629" s="27">
        <v>1858</v>
      </c>
      <c r="J629" s="27">
        <v>2225</v>
      </c>
      <c r="K629" s="27">
        <v>2550</v>
      </c>
      <c r="L629" s="27">
        <v>2476</v>
      </c>
      <c r="M629" s="27">
        <v>2588</v>
      </c>
      <c r="N629" s="27">
        <v>2698</v>
      </c>
      <c r="O629" s="27">
        <v>2775</v>
      </c>
      <c r="P629" s="27">
        <v>2812</v>
      </c>
      <c r="Q629" s="27">
        <v>2680</v>
      </c>
      <c r="R629" s="27">
        <v>2741</v>
      </c>
      <c r="S629" s="27">
        <v>2668</v>
      </c>
      <c r="T629" s="27">
        <v>2604</v>
      </c>
      <c r="U629" s="27">
        <v>2673</v>
      </c>
      <c r="V629" s="27">
        <v>2673</v>
      </c>
      <c r="W629" s="27">
        <v>2838</v>
      </c>
      <c r="X629" s="27">
        <v>2896</v>
      </c>
      <c r="Y629" s="27">
        <v>3028</v>
      </c>
      <c r="Z629" s="27">
        <v>2885</v>
      </c>
      <c r="AA629" s="27">
        <v>2824</v>
      </c>
      <c r="AB629" s="27">
        <v>2864</v>
      </c>
      <c r="AC629" s="27">
        <v>2870</v>
      </c>
      <c r="AD629" s="27">
        <v>2808</v>
      </c>
      <c r="AE629" s="44">
        <v>2731</v>
      </c>
      <c r="AF629" s="44">
        <v>2868</v>
      </c>
    </row>
    <row r="630" spans="1:32" s="2" customFormat="1" ht="14.45" customHeight="1" x14ac:dyDescent="0.3">
      <c r="A630" s="45"/>
      <c r="B630" s="35" t="s">
        <v>3</v>
      </c>
      <c r="C630" s="36">
        <v>0</v>
      </c>
      <c r="D630" s="36">
        <v>0</v>
      </c>
      <c r="E630" s="36">
        <v>0</v>
      </c>
      <c r="F630" s="36">
        <v>0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0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36">
        <v>0</v>
      </c>
      <c r="S630" s="36">
        <v>0</v>
      </c>
      <c r="T630" s="36">
        <v>0</v>
      </c>
      <c r="U630" s="36">
        <v>0</v>
      </c>
      <c r="V630" s="36">
        <v>0</v>
      </c>
      <c r="W630" s="36">
        <v>169</v>
      </c>
      <c r="X630" s="36">
        <v>141</v>
      </c>
      <c r="Y630" s="36">
        <v>116</v>
      </c>
      <c r="Z630" s="36">
        <v>231</v>
      </c>
      <c r="AA630" s="36">
        <v>337</v>
      </c>
      <c r="AB630" s="36">
        <v>323</v>
      </c>
      <c r="AC630" s="36">
        <v>204</v>
      </c>
      <c r="AD630" s="36">
        <v>188</v>
      </c>
      <c r="AE630" s="46">
        <v>186</v>
      </c>
      <c r="AF630" s="46">
        <v>292</v>
      </c>
    </row>
    <row r="631" spans="1:32" s="2" customFormat="1" ht="14.45" customHeight="1" x14ac:dyDescent="0.3">
      <c r="A631" s="43"/>
      <c r="B631" s="26" t="s">
        <v>4</v>
      </c>
      <c r="C631" s="27">
        <v>0</v>
      </c>
      <c r="D631" s="27">
        <v>0</v>
      </c>
      <c r="E631" s="27">
        <v>0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2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44">
        <v>0</v>
      </c>
      <c r="AF631" s="44">
        <v>0</v>
      </c>
    </row>
    <row r="632" spans="1:32" s="2" customFormat="1" ht="14.45" customHeight="1" x14ac:dyDescent="0.3">
      <c r="A632" s="45" t="s">
        <v>84</v>
      </c>
      <c r="B632" s="35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36"/>
      <c r="AD632" s="36"/>
      <c r="AE632" s="46"/>
      <c r="AF632" s="46"/>
    </row>
    <row r="633" spans="1:32" s="2" customFormat="1" ht="14.45" customHeight="1" x14ac:dyDescent="0.3">
      <c r="A633" s="43"/>
      <c r="B633" s="26" t="s">
        <v>0</v>
      </c>
      <c r="C633" s="27">
        <v>143</v>
      </c>
      <c r="D633" s="27">
        <v>133</v>
      </c>
      <c r="E633" s="27">
        <v>141</v>
      </c>
      <c r="F633" s="27">
        <v>124</v>
      </c>
      <c r="G633" s="27">
        <v>139</v>
      </c>
      <c r="H633" s="27">
        <v>150</v>
      </c>
      <c r="I633" s="27">
        <v>154</v>
      </c>
      <c r="J633" s="27">
        <v>161</v>
      </c>
      <c r="K633" s="27">
        <v>163</v>
      </c>
      <c r="L633" s="27">
        <v>163</v>
      </c>
      <c r="M633" s="27">
        <v>146</v>
      </c>
      <c r="N633" s="27">
        <v>137</v>
      </c>
      <c r="O633" s="27">
        <v>129</v>
      </c>
      <c r="P633" s="27">
        <v>117</v>
      </c>
      <c r="Q633" s="27">
        <v>98</v>
      </c>
      <c r="R633" s="27">
        <v>107</v>
      </c>
      <c r="S633" s="27">
        <v>111</v>
      </c>
      <c r="T633" s="27">
        <v>106</v>
      </c>
      <c r="U633" s="27">
        <v>103</v>
      </c>
      <c r="V633" s="27">
        <v>102</v>
      </c>
      <c r="W633" s="27">
        <v>102</v>
      </c>
      <c r="X633" s="27">
        <v>104</v>
      </c>
      <c r="Y633" s="27">
        <v>101</v>
      </c>
      <c r="Z633" s="27">
        <v>107</v>
      </c>
      <c r="AA633" s="27">
        <v>103</v>
      </c>
      <c r="AB633" s="27">
        <v>101</v>
      </c>
      <c r="AC633" s="27">
        <v>99</v>
      </c>
      <c r="AD633" s="27">
        <v>99</v>
      </c>
      <c r="AE633" s="44">
        <v>90</v>
      </c>
      <c r="AF633" s="44">
        <v>94</v>
      </c>
    </row>
    <row r="634" spans="1:32" s="2" customFormat="1" ht="14.45" customHeight="1" x14ac:dyDescent="0.3">
      <c r="A634" s="45"/>
      <c r="B634" s="35" t="s">
        <v>1</v>
      </c>
      <c r="C634" s="36">
        <v>289</v>
      </c>
      <c r="D634" s="36">
        <v>228</v>
      </c>
      <c r="E634" s="36">
        <v>254</v>
      </c>
      <c r="F634" s="36">
        <v>219</v>
      </c>
      <c r="G634" s="36">
        <v>221</v>
      </c>
      <c r="H634" s="36">
        <v>259</v>
      </c>
      <c r="I634" s="36">
        <v>287</v>
      </c>
      <c r="J634" s="36">
        <v>304</v>
      </c>
      <c r="K634" s="36">
        <v>310</v>
      </c>
      <c r="L634" s="36">
        <v>303</v>
      </c>
      <c r="M634" s="36">
        <v>279</v>
      </c>
      <c r="N634" s="36">
        <v>287</v>
      </c>
      <c r="O634" s="36">
        <v>272</v>
      </c>
      <c r="P634" s="36">
        <v>264</v>
      </c>
      <c r="Q634" s="36">
        <v>239</v>
      </c>
      <c r="R634" s="36">
        <v>231</v>
      </c>
      <c r="S634" s="36">
        <v>204</v>
      </c>
      <c r="T634" s="36">
        <v>187</v>
      </c>
      <c r="U634" s="36">
        <v>181</v>
      </c>
      <c r="V634" s="36">
        <v>163</v>
      </c>
      <c r="W634" s="36">
        <v>148</v>
      </c>
      <c r="X634" s="36">
        <v>150</v>
      </c>
      <c r="Y634" s="36">
        <v>140</v>
      </c>
      <c r="Z634" s="36">
        <v>138</v>
      </c>
      <c r="AA634" s="36">
        <v>120</v>
      </c>
      <c r="AB634" s="36">
        <v>106</v>
      </c>
      <c r="AC634" s="36">
        <v>104</v>
      </c>
      <c r="AD634" s="36">
        <v>89</v>
      </c>
      <c r="AE634" s="46">
        <v>83</v>
      </c>
      <c r="AF634" s="46">
        <v>88</v>
      </c>
    </row>
    <row r="635" spans="1:32" s="2" customFormat="1" ht="14.45" customHeight="1" x14ac:dyDescent="0.3">
      <c r="A635" s="43"/>
      <c r="B635" s="26" t="s">
        <v>2</v>
      </c>
      <c r="C635" s="27">
        <v>184</v>
      </c>
      <c r="D635" s="27">
        <v>154</v>
      </c>
      <c r="E635" s="27">
        <v>144</v>
      </c>
      <c r="F635" s="27">
        <v>125</v>
      </c>
      <c r="G635" s="27">
        <v>143</v>
      </c>
      <c r="H635" s="27">
        <v>153</v>
      </c>
      <c r="I635" s="27">
        <v>155</v>
      </c>
      <c r="J635" s="27">
        <v>174</v>
      </c>
      <c r="K635" s="27">
        <v>178</v>
      </c>
      <c r="L635" s="27">
        <v>168</v>
      </c>
      <c r="M635" s="27">
        <v>166</v>
      </c>
      <c r="N635" s="27">
        <v>161</v>
      </c>
      <c r="O635" s="27">
        <v>138</v>
      </c>
      <c r="P635" s="27">
        <v>154</v>
      </c>
      <c r="Q635" s="27">
        <v>150</v>
      </c>
      <c r="R635" s="27">
        <v>134</v>
      </c>
      <c r="S635" s="27">
        <v>127</v>
      </c>
      <c r="T635" s="27">
        <v>123</v>
      </c>
      <c r="U635" s="27">
        <v>121</v>
      </c>
      <c r="V635" s="27">
        <v>109</v>
      </c>
      <c r="W635" s="27">
        <v>113</v>
      </c>
      <c r="X635" s="27">
        <v>109</v>
      </c>
      <c r="Y635" s="27">
        <v>102</v>
      </c>
      <c r="Z635" s="27">
        <v>91</v>
      </c>
      <c r="AA635" s="27">
        <v>83</v>
      </c>
      <c r="AB635" s="27">
        <v>76</v>
      </c>
      <c r="AC635" s="27">
        <v>81</v>
      </c>
      <c r="AD635" s="27">
        <v>70</v>
      </c>
      <c r="AE635" s="44">
        <v>69</v>
      </c>
      <c r="AF635" s="44">
        <v>71</v>
      </c>
    </row>
    <row r="636" spans="1:32" s="2" customFormat="1" ht="14.45" customHeight="1" x14ac:dyDescent="0.3">
      <c r="A636" s="45"/>
      <c r="B636" s="35" t="s">
        <v>3</v>
      </c>
      <c r="C636" s="36">
        <v>0</v>
      </c>
      <c r="D636" s="36">
        <v>0</v>
      </c>
      <c r="E636" s="36">
        <v>0</v>
      </c>
      <c r="F636" s="36">
        <v>0</v>
      </c>
      <c r="G636" s="36">
        <v>0</v>
      </c>
      <c r="H636" s="36">
        <v>0</v>
      </c>
      <c r="I636" s="36">
        <v>0</v>
      </c>
      <c r="J636" s="36">
        <v>0</v>
      </c>
      <c r="K636" s="36">
        <v>0</v>
      </c>
      <c r="L636" s="36">
        <v>0</v>
      </c>
      <c r="M636" s="36">
        <v>0</v>
      </c>
      <c r="N636" s="36">
        <v>0</v>
      </c>
      <c r="O636" s="36">
        <v>0</v>
      </c>
      <c r="P636" s="36">
        <v>0</v>
      </c>
      <c r="Q636" s="36">
        <v>0</v>
      </c>
      <c r="R636" s="36">
        <v>0</v>
      </c>
      <c r="S636" s="36">
        <v>0</v>
      </c>
      <c r="T636" s="36">
        <v>0</v>
      </c>
      <c r="U636" s="36">
        <v>0</v>
      </c>
      <c r="V636" s="36">
        <v>0</v>
      </c>
      <c r="W636" s="36">
        <v>4</v>
      </c>
      <c r="X636" s="36">
        <v>3</v>
      </c>
      <c r="Y636" s="36">
        <v>2</v>
      </c>
      <c r="Z636" s="36">
        <v>12</v>
      </c>
      <c r="AA636" s="36">
        <v>20</v>
      </c>
      <c r="AB636" s="36">
        <v>19</v>
      </c>
      <c r="AC636" s="36">
        <v>16</v>
      </c>
      <c r="AD636" s="36">
        <v>16</v>
      </c>
      <c r="AE636" s="46">
        <v>16</v>
      </c>
      <c r="AF636" s="46">
        <v>15</v>
      </c>
    </row>
    <row r="637" spans="1:32" s="2" customFormat="1" ht="14.45" customHeight="1" x14ac:dyDescent="0.3">
      <c r="A637" s="43"/>
      <c r="B637" s="26" t="s">
        <v>4</v>
      </c>
      <c r="C637" s="27">
        <v>0</v>
      </c>
      <c r="D637" s="27">
        <v>0</v>
      </c>
      <c r="E637" s="27">
        <v>0</v>
      </c>
      <c r="F637" s="27">
        <v>0</v>
      </c>
      <c r="G637" s="27">
        <v>0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44">
        <v>0</v>
      </c>
      <c r="AF637" s="44">
        <v>0</v>
      </c>
    </row>
    <row r="638" spans="1:32" s="2" customFormat="1" ht="14.45" customHeight="1" x14ac:dyDescent="0.3">
      <c r="A638" s="45" t="s">
        <v>85</v>
      </c>
      <c r="B638" s="35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36"/>
      <c r="AD638" s="36"/>
      <c r="AE638" s="46"/>
      <c r="AF638" s="46"/>
    </row>
    <row r="639" spans="1:32" s="2" customFormat="1" ht="14.45" customHeight="1" x14ac:dyDescent="0.3">
      <c r="A639" s="43"/>
      <c r="B639" s="26" t="s">
        <v>0</v>
      </c>
      <c r="C639" s="27">
        <v>0</v>
      </c>
      <c r="D639" s="27">
        <v>0</v>
      </c>
      <c r="E639" s="27">
        <v>0</v>
      </c>
      <c r="F639" s="27">
        <v>0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52</v>
      </c>
      <c r="Y639" s="27">
        <v>46</v>
      </c>
      <c r="Z639" s="27">
        <v>131</v>
      </c>
      <c r="AA639" s="27">
        <v>238</v>
      </c>
      <c r="AB639" s="27">
        <v>347</v>
      </c>
      <c r="AC639" s="27">
        <v>475</v>
      </c>
      <c r="AD639" s="27">
        <v>617</v>
      </c>
      <c r="AE639" s="44">
        <v>766</v>
      </c>
      <c r="AF639" s="44">
        <v>857</v>
      </c>
    </row>
    <row r="640" spans="1:32" s="2" customFormat="1" ht="14.45" customHeight="1" x14ac:dyDescent="0.3">
      <c r="A640" s="45"/>
      <c r="B640" s="35" t="s">
        <v>1</v>
      </c>
      <c r="C640" s="36">
        <v>0</v>
      </c>
      <c r="D640" s="36">
        <v>0</v>
      </c>
      <c r="E640" s="36">
        <v>0</v>
      </c>
      <c r="F640" s="36">
        <v>0</v>
      </c>
      <c r="G640" s="36">
        <v>0</v>
      </c>
      <c r="H640" s="36">
        <v>0</v>
      </c>
      <c r="I640" s="36">
        <v>0</v>
      </c>
      <c r="J640" s="36">
        <v>0</v>
      </c>
      <c r="K640" s="36">
        <v>0</v>
      </c>
      <c r="L640" s="36">
        <v>0</v>
      </c>
      <c r="M640" s="36">
        <v>0</v>
      </c>
      <c r="N640" s="36">
        <v>0</v>
      </c>
      <c r="O640" s="36">
        <v>0</v>
      </c>
      <c r="P640" s="36">
        <v>0</v>
      </c>
      <c r="Q640" s="36">
        <v>0</v>
      </c>
      <c r="R640" s="36">
        <v>0</v>
      </c>
      <c r="S640" s="36">
        <v>0</v>
      </c>
      <c r="T640" s="36">
        <v>0</v>
      </c>
      <c r="U640" s="36">
        <v>0</v>
      </c>
      <c r="V640" s="36">
        <v>0</v>
      </c>
      <c r="W640" s="36">
        <v>0</v>
      </c>
      <c r="X640" s="36">
        <v>84</v>
      </c>
      <c r="Y640" s="36">
        <v>67</v>
      </c>
      <c r="Z640" s="36">
        <v>163</v>
      </c>
      <c r="AA640" s="36">
        <v>253</v>
      </c>
      <c r="AB640" s="36">
        <v>356</v>
      </c>
      <c r="AC640" s="36">
        <v>471</v>
      </c>
      <c r="AD640" s="36">
        <v>586</v>
      </c>
      <c r="AE640" s="46">
        <v>727</v>
      </c>
      <c r="AF640" s="46">
        <v>943</v>
      </c>
    </row>
    <row r="641" spans="1:32" s="2" customFormat="1" ht="14.45" customHeight="1" x14ac:dyDescent="0.3">
      <c r="A641" s="43"/>
      <c r="B641" s="26" t="s">
        <v>2</v>
      </c>
      <c r="C641" s="27">
        <v>0</v>
      </c>
      <c r="D641" s="27">
        <v>0</v>
      </c>
      <c r="E641" s="27">
        <v>0</v>
      </c>
      <c r="F641" s="27">
        <v>0</v>
      </c>
      <c r="G641" s="27">
        <v>0</v>
      </c>
      <c r="H641" s="27">
        <v>0</v>
      </c>
      <c r="I641" s="27">
        <v>0</v>
      </c>
      <c r="J641" s="27">
        <v>0</v>
      </c>
      <c r="K641" s="27">
        <v>0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43</v>
      </c>
      <c r="Y641" s="27">
        <v>36</v>
      </c>
      <c r="Z641" s="27">
        <v>99</v>
      </c>
      <c r="AA641" s="27">
        <v>170</v>
      </c>
      <c r="AB641" s="27">
        <v>256</v>
      </c>
      <c r="AC641" s="27">
        <v>336</v>
      </c>
      <c r="AD641" s="27">
        <v>408</v>
      </c>
      <c r="AE641" s="44">
        <v>497</v>
      </c>
      <c r="AF641" s="44">
        <v>642</v>
      </c>
    </row>
    <row r="642" spans="1:32" s="2" customFormat="1" ht="14.45" customHeight="1" x14ac:dyDescent="0.3">
      <c r="A642" s="45"/>
      <c r="B642" s="35" t="s">
        <v>3</v>
      </c>
      <c r="C642" s="36">
        <v>0</v>
      </c>
      <c r="D642" s="36">
        <v>0</v>
      </c>
      <c r="E642" s="36">
        <v>0</v>
      </c>
      <c r="F642" s="36">
        <v>0</v>
      </c>
      <c r="G642" s="36">
        <v>0</v>
      </c>
      <c r="H642" s="36">
        <v>0</v>
      </c>
      <c r="I642" s="36">
        <v>0</v>
      </c>
      <c r="J642" s="36">
        <v>0</v>
      </c>
      <c r="K642" s="36">
        <v>0</v>
      </c>
      <c r="L642" s="36">
        <v>0</v>
      </c>
      <c r="M642" s="36">
        <v>0</v>
      </c>
      <c r="N642" s="36">
        <v>0</v>
      </c>
      <c r="O642" s="36">
        <v>0</v>
      </c>
      <c r="P642" s="36">
        <v>0</v>
      </c>
      <c r="Q642" s="36">
        <v>0</v>
      </c>
      <c r="R642" s="36">
        <v>0</v>
      </c>
      <c r="S642" s="36">
        <v>0</v>
      </c>
      <c r="T642" s="36">
        <v>0</v>
      </c>
      <c r="U642" s="36">
        <v>0</v>
      </c>
      <c r="V642" s="36">
        <v>0</v>
      </c>
      <c r="W642" s="36">
        <v>0</v>
      </c>
      <c r="X642" s="36">
        <v>0</v>
      </c>
      <c r="Y642" s="36">
        <v>0</v>
      </c>
      <c r="Z642" s="36">
        <v>13</v>
      </c>
      <c r="AA642" s="36">
        <v>12</v>
      </c>
      <c r="AB642" s="36">
        <v>11</v>
      </c>
      <c r="AC642" s="36">
        <v>11</v>
      </c>
      <c r="AD642" s="36">
        <v>10</v>
      </c>
      <c r="AE642" s="46">
        <v>10</v>
      </c>
      <c r="AF642" s="46">
        <v>15</v>
      </c>
    </row>
    <row r="643" spans="1:32" s="2" customFormat="1" ht="14.45" customHeight="1" x14ac:dyDescent="0.3">
      <c r="A643" s="43"/>
      <c r="B643" s="26" t="s">
        <v>4</v>
      </c>
      <c r="C643" s="27">
        <v>0</v>
      </c>
      <c r="D643" s="27">
        <v>0</v>
      </c>
      <c r="E643" s="27">
        <v>0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44">
        <v>0</v>
      </c>
      <c r="AF643" s="44">
        <v>0</v>
      </c>
    </row>
    <row r="644" spans="1:32" s="2" customFormat="1" ht="14.45" customHeight="1" x14ac:dyDescent="0.3">
      <c r="A644" s="45" t="s">
        <v>16</v>
      </c>
      <c r="B644" s="35"/>
      <c r="C644" s="36">
        <f>C621+C627+C633+C639</f>
        <v>1930</v>
      </c>
      <c r="D644" s="36">
        <f t="shared" ref="D644:Y648" si="221">D621+D627+D633+D639</f>
        <v>1961</v>
      </c>
      <c r="E644" s="36">
        <f t="shared" si="221"/>
        <v>2087</v>
      </c>
      <c r="F644" s="36">
        <f t="shared" si="221"/>
        <v>1787</v>
      </c>
      <c r="G644" s="36">
        <f t="shared" si="221"/>
        <v>2059</v>
      </c>
      <c r="H644" s="36">
        <f t="shared" si="221"/>
        <v>2421</v>
      </c>
      <c r="I644" s="36">
        <f t="shared" si="221"/>
        <v>2716</v>
      </c>
      <c r="J644" s="36">
        <f t="shared" si="221"/>
        <v>2992</v>
      </c>
      <c r="K644" s="36">
        <f t="shared" si="221"/>
        <v>3200</v>
      </c>
      <c r="L644" s="36">
        <f t="shared" si="221"/>
        <v>3244</v>
      </c>
      <c r="M644" s="36">
        <f t="shared" si="221"/>
        <v>3139</v>
      </c>
      <c r="N644" s="36">
        <f t="shared" si="221"/>
        <v>3190</v>
      </c>
      <c r="O644" s="36">
        <f t="shared" si="221"/>
        <v>3126</v>
      </c>
      <c r="P644" s="36">
        <f t="shared" si="221"/>
        <v>3025</v>
      </c>
      <c r="Q644" s="36">
        <f t="shared" si="221"/>
        <v>2860</v>
      </c>
      <c r="R644" s="36">
        <f t="shared" si="221"/>
        <v>2833</v>
      </c>
      <c r="S644" s="36">
        <f t="shared" si="221"/>
        <v>3072</v>
      </c>
      <c r="T644" s="36">
        <f t="shared" si="221"/>
        <v>3067</v>
      </c>
      <c r="U644" s="36">
        <f t="shared" si="221"/>
        <v>3224</v>
      </c>
      <c r="V644" s="36">
        <f t="shared" si="221"/>
        <v>3232</v>
      </c>
      <c r="W644" s="36">
        <f t="shared" si="221"/>
        <v>3476</v>
      </c>
      <c r="X644" s="36">
        <f t="shared" si="221"/>
        <v>3545</v>
      </c>
      <c r="Y644" s="36">
        <f t="shared" si="221"/>
        <v>3612</v>
      </c>
      <c r="Z644" s="36">
        <f t="shared" ref="Z644:AB644" si="222">Z621+Z627+Z633+Z639</f>
        <v>3729</v>
      </c>
      <c r="AA644" s="36">
        <f t="shared" si="222"/>
        <v>3666</v>
      </c>
      <c r="AB644" s="36">
        <f t="shared" si="222"/>
        <v>3709</v>
      </c>
      <c r="AC644" s="36">
        <f t="shared" ref="AC644:AD644" si="223">AC621+AC627+AC633+AC639</f>
        <v>3764</v>
      </c>
      <c r="AD644" s="36">
        <f t="shared" si="223"/>
        <v>3845</v>
      </c>
      <c r="AE644" s="46">
        <f t="shared" ref="AE644:AF644" si="224">AE621+AE627+AE633+AE639</f>
        <v>4018</v>
      </c>
      <c r="AF644" s="46">
        <f t="shared" si="224"/>
        <v>4318</v>
      </c>
    </row>
    <row r="645" spans="1:32" s="2" customFormat="1" ht="14.45" customHeight="1" x14ac:dyDescent="0.3">
      <c r="A645" s="43" t="s">
        <v>17</v>
      </c>
      <c r="B645" s="26"/>
      <c r="C645" s="27">
        <f t="shared" ref="C645:R648" si="225">C622+C628+C634+C640</f>
        <v>3195</v>
      </c>
      <c r="D645" s="27">
        <f t="shared" si="225"/>
        <v>2927</v>
      </c>
      <c r="E645" s="27">
        <f t="shared" si="225"/>
        <v>3098</v>
      </c>
      <c r="F645" s="27">
        <f t="shared" si="225"/>
        <v>2921</v>
      </c>
      <c r="G645" s="27">
        <f t="shared" si="225"/>
        <v>3273</v>
      </c>
      <c r="H645" s="27">
        <f t="shared" si="225"/>
        <v>4128</v>
      </c>
      <c r="I645" s="27">
        <f t="shared" si="225"/>
        <v>4854</v>
      </c>
      <c r="J645" s="27">
        <f t="shared" si="225"/>
        <v>5267</v>
      </c>
      <c r="K645" s="27">
        <f t="shared" si="225"/>
        <v>5244</v>
      </c>
      <c r="L645" s="27">
        <f t="shared" si="225"/>
        <v>5439</v>
      </c>
      <c r="M645" s="27">
        <f t="shared" si="225"/>
        <v>5393</v>
      </c>
      <c r="N645" s="27">
        <f t="shared" si="225"/>
        <v>5496</v>
      </c>
      <c r="O645" s="27">
        <f t="shared" si="225"/>
        <v>5380</v>
      </c>
      <c r="P645" s="27">
        <f t="shared" si="225"/>
        <v>5178</v>
      </c>
      <c r="Q645" s="27">
        <f t="shared" si="225"/>
        <v>4935</v>
      </c>
      <c r="R645" s="27">
        <f t="shared" si="225"/>
        <v>5047</v>
      </c>
      <c r="S645" s="27">
        <f t="shared" si="221"/>
        <v>5054</v>
      </c>
      <c r="T645" s="27">
        <f t="shared" si="221"/>
        <v>5089</v>
      </c>
      <c r="U645" s="27">
        <f t="shared" si="221"/>
        <v>5452</v>
      </c>
      <c r="V645" s="27">
        <f t="shared" si="221"/>
        <v>5670</v>
      </c>
      <c r="W645" s="27">
        <f t="shared" si="221"/>
        <v>5909</v>
      </c>
      <c r="X645" s="27">
        <f t="shared" si="221"/>
        <v>6057</v>
      </c>
      <c r="Y645" s="27">
        <f t="shared" si="221"/>
        <v>5889</v>
      </c>
      <c r="Z645" s="27">
        <f t="shared" ref="Z645:AB645" si="226">Z622+Z628+Z634+Z640</f>
        <v>5628</v>
      </c>
      <c r="AA645" s="27">
        <f t="shared" si="226"/>
        <v>5152</v>
      </c>
      <c r="AB645" s="27">
        <f t="shared" si="226"/>
        <v>4826</v>
      </c>
      <c r="AC645" s="27">
        <f t="shared" ref="AC645:AD645" si="227">AC622+AC628+AC634+AC640</f>
        <v>4598</v>
      </c>
      <c r="AD645" s="27">
        <f t="shared" si="227"/>
        <v>4371</v>
      </c>
      <c r="AE645" s="44">
        <f t="shared" ref="AE645:AF645" si="228">AE622+AE628+AE634+AE640</f>
        <v>4138</v>
      </c>
      <c r="AF645" s="44">
        <f t="shared" si="228"/>
        <v>4705</v>
      </c>
    </row>
    <row r="646" spans="1:32" s="2" customFormat="1" ht="14.45" customHeight="1" x14ac:dyDescent="0.3">
      <c r="A646" s="45" t="s">
        <v>18</v>
      </c>
      <c r="B646" s="35"/>
      <c r="C646" s="36">
        <f t="shared" si="225"/>
        <v>1649</v>
      </c>
      <c r="D646" s="36">
        <f t="shared" si="221"/>
        <v>1500</v>
      </c>
      <c r="E646" s="36">
        <f t="shared" si="221"/>
        <v>1602</v>
      </c>
      <c r="F646" s="36">
        <f t="shared" si="221"/>
        <v>1477</v>
      </c>
      <c r="G646" s="36">
        <f t="shared" si="221"/>
        <v>1680</v>
      </c>
      <c r="H646" s="36">
        <f t="shared" si="221"/>
        <v>1903</v>
      </c>
      <c r="I646" s="36">
        <f t="shared" si="221"/>
        <v>2040</v>
      </c>
      <c r="J646" s="36">
        <f t="shared" si="221"/>
        <v>2427</v>
      </c>
      <c r="K646" s="36">
        <f t="shared" si="221"/>
        <v>2760</v>
      </c>
      <c r="L646" s="36">
        <f t="shared" si="221"/>
        <v>2692</v>
      </c>
      <c r="M646" s="36">
        <f t="shared" si="221"/>
        <v>2796</v>
      </c>
      <c r="N646" s="36">
        <f t="shared" si="221"/>
        <v>2910</v>
      </c>
      <c r="O646" s="36">
        <f t="shared" si="221"/>
        <v>2985</v>
      </c>
      <c r="P646" s="36">
        <f t="shared" si="221"/>
        <v>3037</v>
      </c>
      <c r="Q646" s="36">
        <f t="shared" si="221"/>
        <v>3061</v>
      </c>
      <c r="R646" s="36">
        <f t="shared" si="221"/>
        <v>2948</v>
      </c>
      <c r="S646" s="36">
        <f t="shared" si="221"/>
        <v>2859</v>
      </c>
      <c r="T646" s="36">
        <f t="shared" si="221"/>
        <v>2831</v>
      </c>
      <c r="U646" s="36">
        <f t="shared" si="221"/>
        <v>2856</v>
      </c>
      <c r="V646" s="36">
        <f t="shared" si="221"/>
        <v>2838</v>
      </c>
      <c r="W646" s="36">
        <f t="shared" si="221"/>
        <v>3001</v>
      </c>
      <c r="X646" s="36">
        <f t="shared" si="221"/>
        <v>3099</v>
      </c>
      <c r="Y646" s="36">
        <f t="shared" si="221"/>
        <v>3220</v>
      </c>
      <c r="Z646" s="36">
        <f t="shared" ref="Z646:AB646" si="229">Z623+Z629+Z635+Z641</f>
        <v>3123</v>
      </c>
      <c r="AA646" s="36">
        <f t="shared" si="229"/>
        <v>3127</v>
      </c>
      <c r="AB646" s="36">
        <f t="shared" si="229"/>
        <v>3240</v>
      </c>
      <c r="AC646" s="36">
        <f t="shared" ref="AC646:AD646" si="230">AC623+AC629+AC635+AC641</f>
        <v>3328</v>
      </c>
      <c r="AD646" s="36">
        <f t="shared" si="230"/>
        <v>3324</v>
      </c>
      <c r="AE646" s="46">
        <f t="shared" ref="AE646:AF646" si="231">AE623+AE629+AE635+AE641</f>
        <v>3330</v>
      </c>
      <c r="AF646" s="46">
        <f t="shared" si="231"/>
        <v>3611</v>
      </c>
    </row>
    <row r="647" spans="1:32" s="2" customFormat="1" ht="14.45" customHeight="1" x14ac:dyDescent="0.3">
      <c r="A647" s="43" t="s">
        <v>19</v>
      </c>
      <c r="B647" s="26"/>
      <c r="C647" s="27">
        <f t="shared" si="225"/>
        <v>0</v>
      </c>
      <c r="D647" s="27">
        <f t="shared" si="221"/>
        <v>0</v>
      </c>
      <c r="E647" s="27">
        <f t="shared" si="221"/>
        <v>0</v>
      </c>
      <c r="F647" s="27">
        <f t="shared" si="221"/>
        <v>0</v>
      </c>
      <c r="G647" s="27">
        <f t="shared" si="221"/>
        <v>0</v>
      </c>
      <c r="H647" s="27">
        <f t="shared" si="221"/>
        <v>0</v>
      </c>
      <c r="I647" s="27">
        <f t="shared" si="221"/>
        <v>0</v>
      </c>
      <c r="J647" s="27">
        <f t="shared" si="221"/>
        <v>0</v>
      </c>
      <c r="K647" s="27">
        <f t="shared" si="221"/>
        <v>0</v>
      </c>
      <c r="L647" s="27">
        <f t="shared" si="221"/>
        <v>0</v>
      </c>
      <c r="M647" s="27">
        <f t="shared" si="221"/>
        <v>0</v>
      </c>
      <c r="N647" s="27">
        <f t="shared" si="221"/>
        <v>0</v>
      </c>
      <c r="O647" s="27">
        <f t="shared" si="221"/>
        <v>0</v>
      </c>
      <c r="P647" s="27">
        <f t="shared" si="221"/>
        <v>0</v>
      </c>
      <c r="Q647" s="27">
        <f t="shared" si="221"/>
        <v>0</v>
      </c>
      <c r="R647" s="27">
        <f t="shared" si="221"/>
        <v>0</v>
      </c>
      <c r="S647" s="27">
        <f t="shared" si="221"/>
        <v>0</v>
      </c>
      <c r="T647" s="27">
        <f t="shared" si="221"/>
        <v>0</v>
      </c>
      <c r="U647" s="27">
        <f t="shared" si="221"/>
        <v>0</v>
      </c>
      <c r="V647" s="27">
        <f t="shared" si="221"/>
        <v>0</v>
      </c>
      <c r="W647" s="27">
        <f t="shared" si="221"/>
        <v>177</v>
      </c>
      <c r="X647" s="27">
        <f t="shared" si="221"/>
        <v>147</v>
      </c>
      <c r="Y647" s="27">
        <f t="shared" si="221"/>
        <v>120</v>
      </c>
      <c r="Z647" s="27">
        <f t="shared" ref="Z647:AB647" si="232">Z624+Z630+Z636+Z642</f>
        <v>258</v>
      </c>
      <c r="AA647" s="27">
        <f t="shared" si="232"/>
        <v>371</v>
      </c>
      <c r="AB647" s="27">
        <f t="shared" si="232"/>
        <v>355</v>
      </c>
      <c r="AC647" s="27">
        <f t="shared" ref="AC647:AD647" si="233">AC624+AC630+AC636+AC642</f>
        <v>231</v>
      </c>
      <c r="AD647" s="27">
        <f t="shared" si="233"/>
        <v>214</v>
      </c>
      <c r="AE647" s="44">
        <f t="shared" ref="AE647:AF647" si="234">AE624+AE630+AE636+AE642</f>
        <v>212</v>
      </c>
      <c r="AF647" s="44">
        <f t="shared" si="234"/>
        <v>322</v>
      </c>
    </row>
    <row r="648" spans="1:32" s="2" customFormat="1" ht="14.45" customHeight="1" x14ac:dyDescent="0.3">
      <c r="A648" s="45" t="s">
        <v>20</v>
      </c>
      <c r="B648" s="35"/>
      <c r="C648" s="36">
        <f t="shared" si="225"/>
        <v>0</v>
      </c>
      <c r="D648" s="36">
        <f t="shared" si="221"/>
        <v>0</v>
      </c>
      <c r="E648" s="36">
        <f t="shared" si="221"/>
        <v>0</v>
      </c>
      <c r="F648" s="36">
        <f t="shared" si="221"/>
        <v>0</v>
      </c>
      <c r="G648" s="36">
        <f t="shared" si="221"/>
        <v>0</v>
      </c>
      <c r="H648" s="36">
        <f t="shared" si="221"/>
        <v>0</v>
      </c>
      <c r="I648" s="36">
        <f t="shared" si="221"/>
        <v>0</v>
      </c>
      <c r="J648" s="36">
        <f t="shared" si="221"/>
        <v>0</v>
      </c>
      <c r="K648" s="36">
        <f t="shared" si="221"/>
        <v>0</v>
      </c>
      <c r="L648" s="36">
        <f t="shared" si="221"/>
        <v>0</v>
      </c>
      <c r="M648" s="36">
        <f t="shared" si="221"/>
        <v>0</v>
      </c>
      <c r="N648" s="36">
        <f t="shared" si="221"/>
        <v>0</v>
      </c>
      <c r="O648" s="36">
        <f t="shared" si="221"/>
        <v>0</v>
      </c>
      <c r="P648" s="36">
        <f t="shared" si="221"/>
        <v>0</v>
      </c>
      <c r="Q648" s="36">
        <f t="shared" si="221"/>
        <v>13</v>
      </c>
      <c r="R648" s="36">
        <f t="shared" si="221"/>
        <v>0</v>
      </c>
      <c r="S648" s="36">
        <f t="shared" si="221"/>
        <v>0</v>
      </c>
      <c r="T648" s="36">
        <f t="shared" si="221"/>
        <v>0</v>
      </c>
      <c r="U648" s="36">
        <f t="shared" si="221"/>
        <v>0</v>
      </c>
      <c r="V648" s="36">
        <f t="shared" si="221"/>
        <v>0</v>
      </c>
      <c r="W648" s="36">
        <f t="shared" si="221"/>
        <v>0</v>
      </c>
      <c r="X648" s="36">
        <f t="shared" si="221"/>
        <v>0</v>
      </c>
      <c r="Y648" s="36">
        <f t="shared" si="221"/>
        <v>0</v>
      </c>
      <c r="Z648" s="36">
        <f t="shared" ref="Z648:AB648" si="235">Z625+Z631+Z637+Z643</f>
        <v>0</v>
      </c>
      <c r="AA648" s="36">
        <f t="shared" si="235"/>
        <v>0</v>
      </c>
      <c r="AB648" s="36">
        <f t="shared" si="235"/>
        <v>0</v>
      </c>
      <c r="AC648" s="36">
        <f t="shared" ref="AC648:AD648" si="236">AC625+AC631+AC637+AC643</f>
        <v>0</v>
      </c>
      <c r="AD648" s="36">
        <f t="shared" si="236"/>
        <v>0</v>
      </c>
      <c r="AE648" s="46">
        <f t="shared" ref="AE648:AF648" si="237">AE625+AE631+AE637+AE643</f>
        <v>0</v>
      </c>
      <c r="AF648" s="46">
        <f t="shared" si="237"/>
        <v>0</v>
      </c>
    </row>
    <row r="649" spans="1:32" s="3" customFormat="1" ht="14.45" customHeight="1" x14ac:dyDescent="0.3">
      <c r="A649" s="47" t="s">
        <v>21</v>
      </c>
      <c r="B649" s="48"/>
      <c r="C649" s="49">
        <f>SUM(C644:C648)</f>
        <v>6774</v>
      </c>
      <c r="D649" s="49">
        <f t="shared" ref="D649:Y649" si="238">SUM(D644:D648)</f>
        <v>6388</v>
      </c>
      <c r="E649" s="49">
        <f t="shared" si="238"/>
        <v>6787</v>
      </c>
      <c r="F649" s="49">
        <f t="shared" si="238"/>
        <v>6185</v>
      </c>
      <c r="G649" s="49">
        <f t="shared" si="238"/>
        <v>7012</v>
      </c>
      <c r="H649" s="49">
        <f t="shared" si="238"/>
        <v>8452</v>
      </c>
      <c r="I649" s="49">
        <f t="shared" si="238"/>
        <v>9610</v>
      </c>
      <c r="J649" s="49">
        <f t="shared" si="238"/>
        <v>10686</v>
      </c>
      <c r="K649" s="49">
        <f t="shared" si="238"/>
        <v>11204</v>
      </c>
      <c r="L649" s="49">
        <f t="shared" si="238"/>
        <v>11375</v>
      </c>
      <c r="M649" s="49">
        <f t="shared" si="238"/>
        <v>11328</v>
      </c>
      <c r="N649" s="49">
        <f t="shared" si="238"/>
        <v>11596</v>
      </c>
      <c r="O649" s="49">
        <f t="shared" si="238"/>
        <v>11491</v>
      </c>
      <c r="P649" s="49">
        <f t="shared" si="238"/>
        <v>11240</v>
      </c>
      <c r="Q649" s="49">
        <f t="shared" si="238"/>
        <v>10869</v>
      </c>
      <c r="R649" s="49">
        <f t="shared" si="238"/>
        <v>10828</v>
      </c>
      <c r="S649" s="49">
        <f t="shared" si="238"/>
        <v>10985</v>
      </c>
      <c r="T649" s="49">
        <f t="shared" si="238"/>
        <v>10987</v>
      </c>
      <c r="U649" s="49">
        <f t="shared" si="238"/>
        <v>11532</v>
      </c>
      <c r="V649" s="49">
        <f t="shared" si="238"/>
        <v>11740</v>
      </c>
      <c r="W649" s="49">
        <f t="shared" si="238"/>
        <v>12563</v>
      </c>
      <c r="X649" s="49">
        <f t="shared" si="238"/>
        <v>12848</v>
      </c>
      <c r="Y649" s="49">
        <f t="shared" si="238"/>
        <v>12841</v>
      </c>
      <c r="Z649" s="49">
        <f>SUM(Z644:Z648)</f>
        <v>12738</v>
      </c>
      <c r="AA649" s="49">
        <f t="shared" ref="AA649:AB649" si="239">SUM(AA644:AA648)</f>
        <v>12316</v>
      </c>
      <c r="AB649" s="49">
        <f t="shared" si="239"/>
        <v>12130</v>
      </c>
      <c r="AC649" s="49">
        <f t="shared" ref="AC649:AD649" si="240">SUM(AC644:AC648)</f>
        <v>11921</v>
      </c>
      <c r="AD649" s="49">
        <f t="shared" si="240"/>
        <v>11754</v>
      </c>
      <c r="AE649" s="50">
        <f t="shared" ref="AE649:AF649" si="241">SUM(AE644:AE648)</f>
        <v>11698</v>
      </c>
      <c r="AF649" s="50">
        <f t="shared" si="241"/>
        <v>12956</v>
      </c>
    </row>
    <row r="650" spans="1:32" s="3" customFormat="1" ht="14.45" customHeight="1" x14ac:dyDescent="0.3">
      <c r="A650" s="76" t="s">
        <v>107</v>
      </c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</row>
    <row r="651" spans="1:32" s="1" customFormat="1" ht="14.45" customHeight="1" x14ac:dyDescent="0.1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</row>
    <row r="652" spans="1:32" s="2" customFormat="1" ht="14.45" customHeight="1" x14ac:dyDescent="0.3">
      <c r="A652" s="21" t="s">
        <v>6</v>
      </c>
      <c r="B652" s="22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23"/>
      <c r="AD652" s="23"/>
      <c r="AE652" s="24"/>
      <c r="AF652" s="24"/>
    </row>
    <row r="653" spans="1:32" s="2" customFormat="1" ht="14.45" customHeight="1" x14ac:dyDescent="0.3">
      <c r="A653" s="25"/>
      <c r="B653" s="26" t="s">
        <v>0</v>
      </c>
      <c r="C653" s="27">
        <v>9</v>
      </c>
      <c r="D653" s="27">
        <v>11</v>
      </c>
      <c r="E653" s="27">
        <v>13</v>
      </c>
      <c r="F653" s="27">
        <v>11</v>
      </c>
      <c r="G653" s="27">
        <v>15</v>
      </c>
      <c r="H653" s="27">
        <v>21</v>
      </c>
      <c r="I653" s="27">
        <v>26</v>
      </c>
      <c r="J653" s="27">
        <v>36</v>
      </c>
      <c r="K653" s="27">
        <v>40</v>
      </c>
      <c r="L653" s="27">
        <v>46</v>
      </c>
      <c r="M653" s="27">
        <v>43</v>
      </c>
      <c r="N653" s="27">
        <v>58</v>
      </c>
      <c r="O653" s="27">
        <v>45</v>
      </c>
      <c r="P653" s="27">
        <v>47</v>
      </c>
      <c r="Q653" s="27">
        <v>26</v>
      </c>
      <c r="R653" s="27">
        <v>27</v>
      </c>
      <c r="S653" s="27">
        <v>42</v>
      </c>
      <c r="T653" s="27">
        <v>39</v>
      </c>
      <c r="U653" s="27">
        <v>41</v>
      </c>
      <c r="V653" s="27">
        <v>45</v>
      </c>
      <c r="W653" s="27">
        <v>32</v>
      </c>
      <c r="X653" s="27">
        <v>25</v>
      </c>
      <c r="Y653" s="27">
        <v>28</v>
      </c>
      <c r="Z653" s="27">
        <v>23</v>
      </c>
      <c r="AA653" s="27">
        <v>23</v>
      </c>
      <c r="AB653" s="27">
        <v>18</v>
      </c>
      <c r="AC653" s="27">
        <v>16</v>
      </c>
      <c r="AD653" s="27">
        <v>9</v>
      </c>
      <c r="AE653" s="28">
        <v>14</v>
      </c>
      <c r="AF653" s="28">
        <v>1</v>
      </c>
    </row>
    <row r="654" spans="1:32" s="2" customFormat="1" ht="14.45" customHeight="1" x14ac:dyDescent="0.3">
      <c r="A654" s="21"/>
      <c r="B654" s="22" t="s">
        <v>1</v>
      </c>
      <c r="C654" s="23">
        <v>30</v>
      </c>
      <c r="D654" s="23">
        <v>26</v>
      </c>
      <c r="E654" s="23">
        <v>27</v>
      </c>
      <c r="F654" s="23">
        <v>28</v>
      </c>
      <c r="G654" s="23">
        <v>34</v>
      </c>
      <c r="H654" s="23">
        <v>43</v>
      </c>
      <c r="I654" s="23">
        <v>54</v>
      </c>
      <c r="J654" s="23">
        <v>67</v>
      </c>
      <c r="K654" s="23">
        <v>76</v>
      </c>
      <c r="L654" s="23">
        <v>81</v>
      </c>
      <c r="M654" s="23">
        <v>85</v>
      </c>
      <c r="N654" s="23">
        <v>109</v>
      </c>
      <c r="O654" s="23">
        <v>91</v>
      </c>
      <c r="P654" s="23">
        <v>86</v>
      </c>
      <c r="Q654" s="23">
        <v>63</v>
      </c>
      <c r="R654" s="23">
        <v>65</v>
      </c>
      <c r="S654" s="23">
        <v>63</v>
      </c>
      <c r="T654" s="23">
        <v>61</v>
      </c>
      <c r="U654" s="23">
        <v>76</v>
      </c>
      <c r="V654" s="23">
        <v>64</v>
      </c>
      <c r="W654" s="23">
        <v>59</v>
      </c>
      <c r="X654" s="23">
        <v>45</v>
      </c>
      <c r="Y654" s="23">
        <v>44</v>
      </c>
      <c r="Z654" s="23">
        <v>37</v>
      </c>
      <c r="AA654" s="23">
        <v>29</v>
      </c>
      <c r="AB654" s="23">
        <v>25</v>
      </c>
      <c r="AC654" s="23">
        <v>22</v>
      </c>
      <c r="AD654" s="23">
        <v>23</v>
      </c>
      <c r="AE654" s="24">
        <v>21</v>
      </c>
      <c r="AF654" s="24"/>
    </row>
    <row r="655" spans="1:32" s="2" customFormat="1" ht="14.45" customHeight="1" x14ac:dyDescent="0.3">
      <c r="A655" s="25"/>
      <c r="B655" s="26" t="s">
        <v>2</v>
      </c>
      <c r="C655" s="27">
        <v>21</v>
      </c>
      <c r="D655" s="27">
        <v>3</v>
      </c>
      <c r="E655" s="27">
        <v>5</v>
      </c>
      <c r="F655" s="27">
        <v>4</v>
      </c>
      <c r="G655" s="27">
        <v>10</v>
      </c>
      <c r="H655" s="27">
        <v>19</v>
      </c>
      <c r="I655" s="27">
        <v>23</v>
      </c>
      <c r="J655" s="27">
        <v>26</v>
      </c>
      <c r="K655" s="27">
        <v>32</v>
      </c>
      <c r="L655" s="27">
        <v>50</v>
      </c>
      <c r="M655" s="27">
        <v>50</v>
      </c>
      <c r="N655" s="27">
        <v>53</v>
      </c>
      <c r="O655" s="27">
        <v>31</v>
      </c>
      <c r="P655" s="27">
        <v>34</v>
      </c>
      <c r="Q655" s="27">
        <v>12</v>
      </c>
      <c r="R655" s="27">
        <v>13</v>
      </c>
      <c r="S655" s="27">
        <v>15</v>
      </c>
      <c r="T655" s="27">
        <v>19</v>
      </c>
      <c r="U655" s="27">
        <v>19</v>
      </c>
      <c r="V655" s="27">
        <v>15</v>
      </c>
      <c r="W655" s="27">
        <v>14</v>
      </c>
      <c r="X655" s="27">
        <v>8</v>
      </c>
      <c r="Y655" s="27">
        <v>17</v>
      </c>
      <c r="Z655" s="27">
        <v>15</v>
      </c>
      <c r="AA655" s="27">
        <v>16</v>
      </c>
      <c r="AB655" s="27">
        <v>14</v>
      </c>
      <c r="AC655" s="27">
        <v>12</v>
      </c>
      <c r="AD655" s="27">
        <v>12</v>
      </c>
      <c r="AE655" s="28">
        <v>12</v>
      </c>
      <c r="AF655" s="28"/>
    </row>
    <row r="656" spans="1:32" s="2" customFormat="1" ht="14.45" customHeight="1" x14ac:dyDescent="0.3">
      <c r="A656" s="21"/>
      <c r="B656" s="22" t="s">
        <v>3</v>
      </c>
      <c r="C656" s="23">
        <v>0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4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4">
        <v>0</v>
      </c>
      <c r="AF656" s="24">
        <v>0</v>
      </c>
    </row>
    <row r="657" spans="1:32" s="2" customFormat="1" ht="14.45" customHeight="1" x14ac:dyDescent="0.3">
      <c r="A657" s="25"/>
      <c r="B657" s="26" t="s">
        <v>4</v>
      </c>
      <c r="C657" s="27">
        <v>0</v>
      </c>
      <c r="D657" s="27">
        <v>0</v>
      </c>
      <c r="E657" s="27">
        <v>0</v>
      </c>
      <c r="F657" s="27">
        <v>0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8">
        <v>0</v>
      </c>
      <c r="AF657" s="28">
        <v>0</v>
      </c>
    </row>
    <row r="658" spans="1:32" s="2" customFormat="1" ht="14.45" customHeight="1" x14ac:dyDescent="0.3">
      <c r="A658" s="21" t="s">
        <v>86</v>
      </c>
      <c r="B658" s="22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23"/>
      <c r="AD658" s="23"/>
      <c r="AE658" s="24"/>
      <c r="AF658" s="24"/>
    </row>
    <row r="659" spans="1:32" s="2" customFormat="1" ht="14.45" customHeight="1" x14ac:dyDescent="0.3">
      <c r="A659" s="25"/>
      <c r="B659" s="26" t="s">
        <v>0</v>
      </c>
      <c r="C659" s="27">
        <v>1650</v>
      </c>
      <c r="D659" s="27">
        <v>1706</v>
      </c>
      <c r="E659" s="27">
        <v>1807</v>
      </c>
      <c r="F659" s="27">
        <v>1603</v>
      </c>
      <c r="G659" s="27">
        <v>1870</v>
      </c>
      <c r="H659" s="27">
        <v>2214</v>
      </c>
      <c r="I659" s="27">
        <v>2502</v>
      </c>
      <c r="J659" s="27">
        <v>2743</v>
      </c>
      <c r="K659" s="27">
        <v>2941</v>
      </c>
      <c r="L659" s="27">
        <v>3020</v>
      </c>
      <c r="M659" s="27">
        <v>2945</v>
      </c>
      <c r="N659" s="27">
        <v>2994</v>
      </c>
      <c r="O659" s="27">
        <v>2914</v>
      </c>
      <c r="P659" s="27">
        <v>2851</v>
      </c>
      <c r="Q659" s="27">
        <v>2744</v>
      </c>
      <c r="R659" s="27">
        <v>2695</v>
      </c>
      <c r="S659" s="27">
        <v>2915</v>
      </c>
      <c r="T659" s="27">
        <v>2929</v>
      </c>
      <c r="U659" s="27">
        <v>3074</v>
      </c>
      <c r="V659" s="27">
        <v>3091</v>
      </c>
      <c r="W659" s="27">
        <v>3347</v>
      </c>
      <c r="X659" s="27">
        <v>3405</v>
      </c>
      <c r="Y659" s="27">
        <v>3476</v>
      </c>
      <c r="Z659" s="27">
        <v>3613</v>
      </c>
      <c r="AA659" s="27">
        <v>3567</v>
      </c>
      <c r="AB659" s="27">
        <v>3625</v>
      </c>
      <c r="AC659" s="27">
        <v>3667</v>
      </c>
      <c r="AD659" s="27">
        <v>3773</v>
      </c>
      <c r="AE659" s="28">
        <v>3959</v>
      </c>
      <c r="AF659" s="28">
        <v>4197</v>
      </c>
    </row>
    <row r="660" spans="1:32" s="2" customFormat="1" ht="14.45" customHeight="1" x14ac:dyDescent="0.3">
      <c r="A660" s="21"/>
      <c r="B660" s="22" t="s">
        <v>1</v>
      </c>
      <c r="C660" s="23">
        <v>2645</v>
      </c>
      <c r="D660" s="23">
        <v>2480</v>
      </c>
      <c r="E660" s="23">
        <v>2658</v>
      </c>
      <c r="F660" s="23">
        <v>2551</v>
      </c>
      <c r="G660" s="23">
        <v>2907</v>
      </c>
      <c r="H660" s="23">
        <v>3704</v>
      </c>
      <c r="I660" s="23">
        <v>4360</v>
      </c>
      <c r="J660" s="23">
        <v>4746</v>
      </c>
      <c r="K660" s="23">
        <v>4702</v>
      </c>
      <c r="L660" s="23">
        <v>5001</v>
      </c>
      <c r="M660" s="23">
        <v>4950</v>
      </c>
      <c r="N660" s="23">
        <v>5071</v>
      </c>
      <c r="O660" s="23">
        <v>4938</v>
      </c>
      <c r="P660" s="23">
        <v>4807</v>
      </c>
      <c r="Q660" s="23">
        <v>4656</v>
      </c>
      <c r="R660" s="23">
        <v>4771</v>
      </c>
      <c r="S660" s="23">
        <v>4761</v>
      </c>
      <c r="T660" s="23">
        <v>4843</v>
      </c>
      <c r="U660" s="23">
        <v>5195</v>
      </c>
      <c r="V660" s="23">
        <v>5424</v>
      </c>
      <c r="W660" s="23">
        <v>5646</v>
      </c>
      <c r="X660" s="23">
        <v>5782</v>
      </c>
      <c r="Y660" s="23">
        <v>5645</v>
      </c>
      <c r="Z660" s="23">
        <v>5418</v>
      </c>
      <c r="AA660" s="23">
        <v>4974</v>
      </c>
      <c r="AB660" s="23">
        <v>4693</v>
      </c>
      <c r="AC660" s="23">
        <v>4456</v>
      </c>
      <c r="AD660" s="23">
        <v>4241</v>
      </c>
      <c r="AE660" s="24">
        <v>4050</v>
      </c>
      <c r="AF660" s="24">
        <v>4550</v>
      </c>
    </row>
    <row r="661" spans="1:32" s="2" customFormat="1" ht="14.45" customHeight="1" x14ac:dyDescent="0.3">
      <c r="A661" s="25"/>
      <c r="B661" s="26" t="s">
        <v>2</v>
      </c>
      <c r="C661" s="27">
        <v>1348</v>
      </c>
      <c r="D661" s="27">
        <v>1256</v>
      </c>
      <c r="E661" s="27">
        <v>1352</v>
      </c>
      <c r="F661" s="27">
        <v>1284</v>
      </c>
      <c r="G661" s="27">
        <v>1485</v>
      </c>
      <c r="H661" s="27">
        <v>1680</v>
      </c>
      <c r="I661" s="27">
        <v>1831</v>
      </c>
      <c r="J661" s="27">
        <v>2166</v>
      </c>
      <c r="K661" s="27">
        <v>2410</v>
      </c>
      <c r="L661" s="27">
        <v>2452</v>
      </c>
      <c r="M661" s="27">
        <v>2546</v>
      </c>
      <c r="N661" s="27">
        <v>2680</v>
      </c>
      <c r="O661" s="27">
        <v>2611</v>
      </c>
      <c r="P661" s="27">
        <v>2736</v>
      </c>
      <c r="Q661" s="27">
        <v>2851</v>
      </c>
      <c r="R661" s="27">
        <v>2756</v>
      </c>
      <c r="S661" s="27">
        <v>2683</v>
      </c>
      <c r="T661" s="27">
        <v>2655</v>
      </c>
      <c r="U661" s="27">
        <v>2695</v>
      </c>
      <c r="V661" s="27">
        <v>2689</v>
      </c>
      <c r="W661" s="27">
        <v>2852</v>
      </c>
      <c r="X661" s="27">
        <v>2956</v>
      </c>
      <c r="Y661" s="27">
        <v>3033</v>
      </c>
      <c r="Z661" s="27">
        <v>3005</v>
      </c>
      <c r="AA661" s="27">
        <v>3011</v>
      </c>
      <c r="AB661" s="27">
        <v>3145</v>
      </c>
      <c r="AC661" s="27">
        <v>3239</v>
      </c>
      <c r="AD661" s="27">
        <v>3248</v>
      </c>
      <c r="AE661" s="28">
        <v>3268</v>
      </c>
      <c r="AF661" s="28">
        <v>3481</v>
      </c>
    </row>
    <row r="662" spans="1:32" s="2" customFormat="1" ht="14.45" customHeight="1" x14ac:dyDescent="0.3">
      <c r="A662" s="21"/>
      <c r="B662" s="22" t="s">
        <v>3</v>
      </c>
      <c r="C662" s="23">
        <v>0</v>
      </c>
      <c r="D662" s="23">
        <v>0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162</v>
      </c>
      <c r="X662" s="23">
        <v>136</v>
      </c>
      <c r="Y662" s="23">
        <v>112</v>
      </c>
      <c r="Z662" s="23">
        <v>247</v>
      </c>
      <c r="AA662" s="23">
        <v>360</v>
      </c>
      <c r="AB662" s="23">
        <v>343</v>
      </c>
      <c r="AC662" s="23">
        <v>227</v>
      </c>
      <c r="AD662" s="23">
        <v>211</v>
      </c>
      <c r="AE662" s="24">
        <v>209</v>
      </c>
      <c r="AF662" s="24">
        <v>304</v>
      </c>
    </row>
    <row r="663" spans="1:32" s="2" customFormat="1" ht="14.45" customHeight="1" x14ac:dyDescent="0.3">
      <c r="A663" s="25"/>
      <c r="B663" s="26" t="s">
        <v>4</v>
      </c>
      <c r="C663" s="27">
        <v>0</v>
      </c>
      <c r="D663" s="27">
        <v>0</v>
      </c>
      <c r="E663" s="27">
        <v>0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13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8">
        <v>0</v>
      </c>
      <c r="AF663" s="28">
        <v>0</v>
      </c>
    </row>
    <row r="664" spans="1:32" s="2" customFormat="1" ht="14.45" customHeight="1" x14ac:dyDescent="0.3">
      <c r="A664" s="21" t="s">
        <v>87</v>
      </c>
      <c r="B664" s="22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23"/>
      <c r="AD664" s="23"/>
      <c r="AE664" s="24"/>
      <c r="AF664" s="24"/>
    </row>
    <row r="665" spans="1:32" s="2" customFormat="1" ht="14.45" customHeight="1" x14ac:dyDescent="0.3">
      <c r="A665" s="25"/>
      <c r="B665" s="26" t="s">
        <v>0</v>
      </c>
      <c r="C665" s="27">
        <v>255</v>
      </c>
      <c r="D665" s="27">
        <v>234</v>
      </c>
      <c r="E665" s="27">
        <v>255</v>
      </c>
      <c r="F665" s="27">
        <v>166</v>
      </c>
      <c r="G665" s="27">
        <v>165</v>
      </c>
      <c r="H665" s="27">
        <v>177</v>
      </c>
      <c r="I665" s="27">
        <v>181</v>
      </c>
      <c r="J665" s="27">
        <v>208</v>
      </c>
      <c r="K665" s="27">
        <v>211</v>
      </c>
      <c r="L665" s="27">
        <v>170</v>
      </c>
      <c r="M665" s="27">
        <v>144</v>
      </c>
      <c r="N665" s="27">
        <v>131</v>
      </c>
      <c r="O665" s="27">
        <v>155</v>
      </c>
      <c r="P665" s="27">
        <v>119</v>
      </c>
      <c r="Q665" s="27">
        <v>86</v>
      </c>
      <c r="R665" s="27">
        <v>102</v>
      </c>
      <c r="S665" s="27">
        <v>107</v>
      </c>
      <c r="T665" s="27">
        <v>91</v>
      </c>
      <c r="U665" s="27">
        <v>101</v>
      </c>
      <c r="V665" s="27">
        <v>89</v>
      </c>
      <c r="W665" s="27">
        <v>82</v>
      </c>
      <c r="X665" s="27">
        <v>97</v>
      </c>
      <c r="Y665" s="27">
        <v>88</v>
      </c>
      <c r="Z665" s="27">
        <v>74</v>
      </c>
      <c r="AA665" s="27">
        <v>62</v>
      </c>
      <c r="AB665" s="27">
        <v>54</v>
      </c>
      <c r="AC665" s="27">
        <v>66</v>
      </c>
      <c r="AD665" s="27">
        <v>50</v>
      </c>
      <c r="AE665" s="28">
        <v>34</v>
      </c>
      <c r="AF665" s="28">
        <v>99</v>
      </c>
    </row>
    <row r="666" spans="1:32" s="2" customFormat="1" ht="14.45" customHeight="1" x14ac:dyDescent="0.3">
      <c r="A666" s="21"/>
      <c r="B666" s="22" t="s">
        <v>1</v>
      </c>
      <c r="C666" s="23">
        <v>507</v>
      </c>
      <c r="D666" s="23">
        <v>409</v>
      </c>
      <c r="E666" s="23">
        <v>403</v>
      </c>
      <c r="F666" s="23">
        <v>331</v>
      </c>
      <c r="G666" s="23">
        <v>320</v>
      </c>
      <c r="H666" s="23">
        <v>366</v>
      </c>
      <c r="I666" s="23">
        <v>424</v>
      </c>
      <c r="J666" s="23">
        <v>434</v>
      </c>
      <c r="K666" s="23">
        <v>445</v>
      </c>
      <c r="L666" s="23">
        <v>339</v>
      </c>
      <c r="M666" s="23">
        <v>341</v>
      </c>
      <c r="N666" s="23">
        <v>302</v>
      </c>
      <c r="O666" s="23">
        <v>338</v>
      </c>
      <c r="P666" s="23">
        <v>274</v>
      </c>
      <c r="Q666" s="23">
        <v>207</v>
      </c>
      <c r="R666" s="23">
        <v>196</v>
      </c>
      <c r="S666" s="23">
        <v>212</v>
      </c>
      <c r="T666" s="23">
        <v>175</v>
      </c>
      <c r="U666" s="23">
        <v>171</v>
      </c>
      <c r="V666" s="23">
        <v>169</v>
      </c>
      <c r="W666" s="23">
        <v>184</v>
      </c>
      <c r="X666" s="23">
        <v>205</v>
      </c>
      <c r="Y666" s="23">
        <v>184</v>
      </c>
      <c r="Z666" s="23">
        <v>152</v>
      </c>
      <c r="AA666" s="23">
        <v>135</v>
      </c>
      <c r="AB666" s="23">
        <v>97</v>
      </c>
      <c r="AC666" s="23">
        <v>113</v>
      </c>
      <c r="AD666" s="23">
        <v>100</v>
      </c>
      <c r="AE666" s="24">
        <v>60</v>
      </c>
      <c r="AF666" s="24">
        <v>133</v>
      </c>
    </row>
    <row r="667" spans="1:32" s="2" customFormat="1" ht="14.45" customHeight="1" x14ac:dyDescent="0.3">
      <c r="A667" s="25"/>
      <c r="B667" s="26" t="s">
        <v>2</v>
      </c>
      <c r="C667" s="27">
        <v>268</v>
      </c>
      <c r="D667" s="27">
        <v>230</v>
      </c>
      <c r="E667" s="27">
        <v>236</v>
      </c>
      <c r="F667" s="27">
        <v>183</v>
      </c>
      <c r="G667" s="27">
        <v>176</v>
      </c>
      <c r="H667" s="27">
        <v>193</v>
      </c>
      <c r="I667" s="27">
        <v>177</v>
      </c>
      <c r="J667" s="27">
        <v>224</v>
      </c>
      <c r="K667" s="27">
        <v>306</v>
      </c>
      <c r="L667" s="27">
        <v>179</v>
      </c>
      <c r="M667" s="27">
        <v>193</v>
      </c>
      <c r="N667" s="27">
        <v>168</v>
      </c>
      <c r="O667" s="27">
        <v>320</v>
      </c>
      <c r="P667" s="27">
        <v>253</v>
      </c>
      <c r="Q667" s="27">
        <v>187</v>
      </c>
      <c r="R667" s="27">
        <v>168</v>
      </c>
      <c r="S667" s="27">
        <v>148</v>
      </c>
      <c r="T667" s="27">
        <v>148</v>
      </c>
      <c r="U667" s="27">
        <v>129</v>
      </c>
      <c r="V667" s="27">
        <v>125</v>
      </c>
      <c r="W667" s="27">
        <v>123</v>
      </c>
      <c r="X667" s="27">
        <v>121</v>
      </c>
      <c r="Y667" s="27">
        <v>155</v>
      </c>
      <c r="Z667" s="27">
        <v>95</v>
      </c>
      <c r="AA667" s="27">
        <v>93</v>
      </c>
      <c r="AB667" s="27">
        <v>71</v>
      </c>
      <c r="AC667" s="27">
        <v>67</v>
      </c>
      <c r="AD667" s="27">
        <v>57</v>
      </c>
      <c r="AE667" s="28">
        <v>44</v>
      </c>
      <c r="AF667" s="28">
        <v>108</v>
      </c>
    </row>
    <row r="668" spans="1:32" s="2" customFormat="1" ht="14.45" customHeight="1" x14ac:dyDescent="0.3">
      <c r="A668" s="21"/>
      <c r="B668" s="22" t="s">
        <v>3</v>
      </c>
      <c r="C668" s="23">
        <v>0</v>
      </c>
      <c r="D668" s="23">
        <v>0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11</v>
      </c>
      <c r="X668" s="23">
        <v>9</v>
      </c>
      <c r="Y668" s="23">
        <v>6</v>
      </c>
      <c r="Z668" s="23">
        <v>9</v>
      </c>
      <c r="AA668" s="23">
        <v>9</v>
      </c>
      <c r="AB668" s="23">
        <v>10</v>
      </c>
      <c r="AC668" s="23">
        <v>4</v>
      </c>
      <c r="AD668" s="23">
        <v>3</v>
      </c>
      <c r="AE668" s="24">
        <v>3</v>
      </c>
      <c r="AF668" s="24">
        <v>7</v>
      </c>
    </row>
    <row r="669" spans="1:32" s="2" customFormat="1" ht="14.45" customHeight="1" x14ac:dyDescent="0.3">
      <c r="A669" s="25"/>
      <c r="B669" s="26" t="s">
        <v>4</v>
      </c>
      <c r="C669" s="27">
        <v>0</v>
      </c>
      <c r="D669" s="27">
        <v>0</v>
      </c>
      <c r="E669" s="27">
        <v>0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8">
        <v>0</v>
      </c>
      <c r="AF669" s="28">
        <v>0</v>
      </c>
    </row>
    <row r="670" spans="1:32" s="2" customFormat="1" ht="14.45" customHeight="1" x14ac:dyDescent="0.3">
      <c r="A670" s="21" t="s">
        <v>88</v>
      </c>
      <c r="B670" s="22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23"/>
      <c r="AD670" s="23"/>
      <c r="AE670" s="24"/>
      <c r="AF670" s="24"/>
    </row>
    <row r="671" spans="1:32" s="2" customFormat="1" ht="14.45" customHeight="1" x14ac:dyDescent="0.3">
      <c r="A671" s="25"/>
      <c r="B671" s="26" t="s">
        <v>0</v>
      </c>
      <c r="C671" s="27">
        <v>15</v>
      </c>
      <c r="D671" s="27">
        <v>9</v>
      </c>
      <c r="E671" s="27">
        <v>11</v>
      </c>
      <c r="F671" s="27">
        <v>5</v>
      </c>
      <c r="G671" s="27">
        <v>8</v>
      </c>
      <c r="H671" s="27">
        <v>8</v>
      </c>
      <c r="I671" s="27">
        <v>6</v>
      </c>
      <c r="J671" s="27">
        <v>4</v>
      </c>
      <c r="K671" s="27">
        <v>8</v>
      </c>
      <c r="L671" s="27">
        <v>6</v>
      </c>
      <c r="M671" s="27">
        <v>4</v>
      </c>
      <c r="N671" s="27">
        <v>4</v>
      </c>
      <c r="O671" s="27">
        <v>6</v>
      </c>
      <c r="P671" s="27">
        <v>3</v>
      </c>
      <c r="Q671" s="27">
        <v>2</v>
      </c>
      <c r="R671" s="27">
        <v>3</v>
      </c>
      <c r="S671" s="27">
        <v>4</v>
      </c>
      <c r="T671" s="27">
        <v>4</v>
      </c>
      <c r="U671" s="27">
        <v>7</v>
      </c>
      <c r="V671" s="27">
        <v>8</v>
      </c>
      <c r="W671" s="27">
        <v>10</v>
      </c>
      <c r="X671" s="27">
        <v>9</v>
      </c>
      <c r="Y671" s="27">
        <v>12</v>
      </c>
      <c r="Z671" s="27">
        <v>11</v>
      </c>
      <c r="AA671" s="27">
        <v>8</v>
      </c>
      <c r="AB671" s="27">
        <v>6</v>
      </c>
      <c r="AC671" s="27">
        <v>9</v>
      </c>
      <c r="AD671" s="27">
        <v>7</v>
      </c>
      <c r="AE671" s="28">
        <v>5</v>
      </c>
      <c r="AF671" s="28">
        <v>6</v>
      </c>
    </row>
    <row r="672" spans="1:32" s="2" customFormat="1" ht="14.45" customHeight="1" x14ac:dyDescent="0.3">
      <c r="A672" s="21"/>
      <c r="B672" s="22" t="s">
        <v>1</v>
      </c>
      <c r="C672" s="23">
        <v>11</v>
      </c>
      <c r="D672" s="23">
        <v>12</v>
      </c>
      <c r="E672" s="23">
        <v>10</v>
      </c>
      <c r="F672" s="23">
        <v>10</v>
      </c>
      <c r="G672" s="23">
        <v>11</v>
      </c>
      <c r="H672" s="23">
        <v>14</v>
      </c>
      <c r="I672" s="23">
        <v>13</v>
      </c>
      <c r="J672" s="23">
        <v>15</v>
      </c>
      <c r="K672" s="23">
        <v>17</v>
      </c>
      <c r="L672" s="23">
        <v>15</v>
      </c>
      <c r="M672" s="23">
        <v>15</v>
      </c>
      <c r="N672" s="23">
        <v>13</v>
      </c>
      <c r="O672" s="23">
        <v>12</v>
      </c>
      <c r="P672" s="23">
        <v>10</v>
      </c>
      <c r="Q672" s="23">
        <v>7</v>
      </c>
      <c r="R672" s="23">
        <v>8</v>
      </c>
      <c r="S672" s="23">
        <v>11</v>
      </c>
      <c r="T672" s="23">
        <v>7</v>
      </c>
      <c r="U672" s="23">
        <v>6</v>
      </c>
      <c r="V672" s="23">
        <v>10</v>
      </c>
      <c r="W672" s="23">
        <v>14</v>
      </c>
      <c r="X672" s="23">
        <v>15</v>
      </c>
      <c r="Y672" s="23">
        <v>10</v>
      </c>
      <c r="Z672" s="23">
        <v>12</v>
      </c>
      <c r="AA672" s="23">
        <v>8</v>
      </c>
      <c r="AB672" s="23">
        <v>5</v>
      </c>
      <c r="AC672" s="23">
        <v>3</v>
      </c>
      <c r="AD672" s="23">
        <v>2</v>
      </c>
      <c r="AE672" s="24">
        <v>2</v>
      </c>
      <c r="AF672" s="24">
        <v>6</v>
      </c>
    </row>
    <row r="673" spans="1:32" s="2" customFormat="1" ht="14.45" customHeight="1" x14ac:dyDescent="0.3">
      <c r="A673" s="25"/>
      <c r="B673" s="26" t="s">
        <v>2</v>
      </c>
      <c r="C673" s="27">
        <v>10</v>
      </c>
      <c r="D673" s="27">
        <v>10</v>
      </c>
      <c r="E673" s="27">
        <v>8</v>
      </c>
      <c r="F673" s="27">
        <v>5</v>
      </c>
      <c r="G673" s="27">
        <v>6</v>
      </c>
      <c r="H673" s="27">
        <v>9</v>
      </c>
      <c r="I673" s="27">
        <v>7</v>
      </c>
      <c r="J673" s="27">
        <v>10</v>
      </c>
      <c r="K673" s="27">
        <v>11</v>
      </c>
      <c r="L673" s="27">
        <v>11</v>
      </c>
      <c r="M673" s="27">
        <v>7</v>
      </c>
      <c r="N673" s="27">
        <v>8</v>
      </c>
      <c r="O673" s="27">
        <v>8</v>
      </c>
      <c r="P673" s="27">
        <v>5</v>
      </c>
      <c r="Q673" s="27">
        <v>4</v>
      </c>
      <c r="R673" s="27">
        <v>5</v>
      </c>
      <c r="S673" s="27">
        <v>8</v>
      </c>
      <c r="T673" s="27">
        <v>5</v>
      </c>
      <c r="U673" s="27">
        <v>9</v>
      </c>
      <c r="V673" s="27">
        <v>5</v>
      </c>
      <c r="W673" s="27">
        <v>8</v>
      </c>
      <c r="X673" s="27">
        <v>10</v>
      </c>
      <c r="Y673" s="27">
        <v>11</v>
      </c>
      <c r="Z673" s="27">
        <v>4</v>
      </c>
      <c r="AA673" s="27">
        <v>4</v>
      </c>
      <c r="AB673" s="27">
        <v>6</v>
      </c>
      <c r="AC673" s="27">
        <v>6</v>
      </c>
      <c r="AD673" s="27">
        <v>4</v>
      </c>
      <c r="AE673" s="28">
        <v>2</v>
      </c>
      <c r="AF673" s="28">
        <v>8</v>
      </c>
    </row>
    <row r="674" spans="1:32" s="2" customFormat="1" ht="14.45" customHeight="1" x14ac:dyDescent="0.3">
      <c r="A674" s="21"/>
      <c r="B674" s="22" t="s">
        <v>3</v>
      </c>
      <c r="C674" s="23">
        <v>0</v>
      </c>
      <c r="D674" s="23">
        <v>0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4">
        <v>0</v>
      </c>
      <c r="AF674" s="24">
        <v>0</v>
      </c>
    </row>
    <row r="675" spans="1:32" s="2" customFormat="1" ht="14.45" customHeight="1" x14ac:dyDescent="0.3">
      <c r="A675" s="25"/>
      <c r="B675" s="26" t="s">
        <v>4</v>
      </c>
      <c r="C675" s="27">
        <v>0</v>
      </c>
      <c r="D675" s="27">
        <v>0</v>
      </c>
      <c r="E675" s="27">
        <v>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8">
        <v>0</v>
      </c>
      <c r="AF675" s="28">
        <v>0</v>
      </c>
    </row>
    <row r="676" spans="1:32" s="2" customFormat="1" ht="14.45" customHeight="1" x14ac:dyDescent="0.3">
      <c r="A676" s="21" t="s">
        <v>89</v>
      </c>
      <c r="B676" s="22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23"/>
      <c r="AD676" s="23"/>
      <c r="AE676" s="24"/>
      <c r="AF676" s="24"/>
    </row>
    <row r="677" spans="1:32" s="2" customFormat="1" ht="14.45" customHeight="1" x14ac:dyDescent="0.3">
      <c r="A677" s="25"/>
      <c r="B677" s="26" t="s">
        <v>0</v>
      </c>
      <c r="C677" s="27">
        <v>1</v>
      </c>
      <c r="D677" s="27">
        <v>1</v>
      </c>
      <c r="E677" s="27">
        <v>1</v>
      </c>
      <c r="F677" s="27">
        <v>2</v>
      </c>
      <c r="G677" s="27">
        <v>1</v>
      </c>
      <c r="H677" s="27">
        <v>1</v>
      </c>
      <c r="I677" s="27">
        <v>1</v>
      </c>
      <c r="J677" s="27">
        <v>1</v>
      </c>
      <c r="K677" s="27">
        <v>0</v>
      </c>
      <c r="L677" s="27">
        <v>2</v>
      </c>
      <c r="M677" s="27">
        <v>3</v>
      </c>
      <c r="N677" s="27">
        <v>3</v>
      </c>
      <c r="O677" s="27">
        <v>6</v>
      </c>
      <c r="P677" s="27">
        <v>5</v>
      </c>
      <c r="Q677" s="27">
        <v>2</v>
      </c>
      <c r="R677" s="27">
        <v>6</v>
      </c>
      <c r="S677" s="27">
        <v>4</v>
      </c>
      <c r="T677" s="27">
        <v>4</v>
      </c>
      <c r="U677" s="27">
        <v>1</v>
      </c>
      <c r="V677" s="27">
        <v>2</v>
      </c>
      <c r="W677" s="27">
        <v>5</v>
      </c>
      <c r="X677" s="27">
        <v>5</v>
      </c>
      <c r="Y677" s="27">
        <v>5</v>
      </c>
      <c r="Z677" s="27">
        <v>4</v>
      </c>
      <c r="AA677" s="27">
        <v>4</v>
      </c>
      <c r="AB677" s="27">
        <v>3</v>
      </c>
      <c r="AC677" s="27">
        <v>2</v>
      </c>
      <c r="AD677" s="27">
        <v>2</v>
      </c>
      <c r="AE677" s="28">
        <v>1</v>
      </c>
      <c r="AF677" s="28">
        <v>4</v>
      </c>
    </row>
    <row r="678" spans="1:32" s="2" customFormat="1" ht="14.45" customHeight="1" x14ac:dyDescent="0.3">
      <c r="A678" s="21"/>
      <c r="B678" s="22" t="s">
        <v>1</v>
      </c>
      <c r="C678" s="23">
        <v>2</v>
      </c>
      <c r="D678" s="23">
        <v>0</v>
      </c>
      <c r="E678" s="23">
        <v>0</v>
      </c>
      <c r="F678" s="23">
        <v>1</v>
      </c>
      <c r="G678" s="23">
        <v>1</v>
      </c>
      <c r="H678" s="23">
        <v>1</v>
      </c>
      <c r="I678" s="23">
        <v>3</v>
      </c>
      <c r="J678" s="23">
        <v>5</v>
      </c>
      <c r="K678" s="23">
        <v>4</v>
      </c>
      <c r="L678" s="23">
        <v>3</v>
      </c>
      <c r="M678" s="23">
        <v>2</v>
      </c>
      <c r="N678" s="23">
        <v>1</v>
      </c>
      <c r="O678" s="23">
        <v>1</v>
      </c>
      <c r="P678" s="23">
        <v>1</v>
      </c>
      <c r="Q678" s="23">
        <v>2</v>
      </c>
      <c r="R678" s="23">
        <v>7</v>
      </c>
      <c r="S678" s="23">
        <v>7</v>
      </c>
      <c r="T678" s="23">
        <v>3</v>
      </c>
      <c r="U678" s="23">
        <v>4</v>
      </c>
      <c r="V678" s="23">
        <v>3</v>
      </c>
      <c r="W678" s="23">
        <v>6</v>
      </c>
      <c r="X678" s="23">
        <v>3</v>
      </c>
      <c r="Y678" s="23">
        <v>2</v>
      </c>
      <c r="Z678" s="23">
        <v>4</v>
      </c>
      <c r="AA678" s="23">
        <v>3</v>
      </c>
      <c r="AB678" s="23">
        <v>2</v>
      </c>
      <c r="AC678" s="23">
        <v>0</v>
      </c>
      <c r="AD678" s="23">
        <v>0</v>
      </c>
      <c r="AE678" s="24">
        <v>0</v>
      </c>
      <c r="AF678" s="24">
        <v>2</v>
      </c>
    </row>
    <row r="679" spans="1:32" s="2" customFormat="1" ht="14.45" customHeight="1" x14ac:dyDescent="0.3">
      <c r="A679" s="25"/>
      <c r="B679" s="26" t="s">
        <v>2</v>
      </c>
      <c r="C679" s="27">
        <v>2</v>
      </c>
      <c r="D679" s="27">
        <v>1</v>
      </c>
      <c r="E679" s="27">
        <v>1</v>
      </c>
      <c r="F679" s="27">
        <v>1</v>
      </c>
      <c r="G679" s="27">
        <v>3</v>
      </c>
      <c r="H679" s="27">
        <v>2</v>
      </c>
      <c r="I679" s="27">
        <v>2</v>
      </c>
      <c r="J679" s="27">
        <v>1</v>
      </c>
      <c r="K679" s="27">
        <v>1</v>
      </c>
      <c r="L679" s="27">
        <v>0</v>
      </c>
      <c r="M679" s="27">
        <v>0</v>
      </c>
      <c r="N679" s="27">
        <v>1</v>
      </c>
      <c r="O679" s="27">
        <v>15</v>
      </c>
      <c r="P679" s="27">
        <v>9</v>
      </c>
      <c r="Q679" s="27">
        <v>7</v>
      </c>
      <c r="R679" s="27">
        <v>6</v>
      </c>
      <c r="S679" s="27">
        <v>5</v>
      </c>
      <c r="T679" s="27">
        <v>4</v>
      </c>
      <c r="U679" s="27">
        <v>4</v>
      </c>
      <c r="V679" s="27">
        <v>4</v>
      </c>
      <c r="W679" s="27">
        <v>4</v>
      </c>
      <c r="X679" s="27">
        <v>2</v>
      </c>
      <c r="Y679" s="27">
        <v>2</v>
      </c>
      <c r="Z679" s="27">
        <v>2</v>
      </c>
      <c r="AA679" s="27">
        <v>1</v>
      </c>
      <c r="AB679" s="27">
        <v>2</v>
      </c>
      <c r="AC679" s="27">
        <v>2</v>
      </c>
      <c r="AD679" s="27">
        <v>1</v>
      </c>
      <c r="AE679" s="28">
        <v>0</v>
      </c>
      <c r="AF679" s="28">
        <v>4</v>
      </c>
    </row>
    <row r="680" spans="1:32" s="2" customFormat="1" ht="14.45" customHeight="1" x14ac:dyDescent="0.3">
      <c r="A680" s="21"/>
      <c r="B680" s="22" t="s">
        <v>3</v>
      </c>
      <c r="C680" s="23">
        <v>0</v>
      </c>
      <c r="D680" s="23">
        <v>0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1</v>
      </c>
      <c r="Y680" s="23">
        <v>1</v>
      </c>
      <c r="Z680" s="23">
        <v>1</v>
      </c>
      <c r="AA680" s="23">
        <v>1</v>
      </c>
      <c r="AB680" s="23">
        <v>1</v>
      </c>
      <c r="AC680" s="23">
        <v>0</v>
      </c>
      <c r="AD680" s="23">
        <v>0</v>
      </c>
      <c r="AE680" s="24">
        <v>0</v>
      </c>
      <c r="AF680" s="24">
        <v>0</v>
      </c>
    </row>
    <row r="681" spans="1:32" s="2" customFormat="1" ht="14.45" customHeight="1" x14ac:dyDescent="0.3">
      <c r="A681" s="25"/>
      <c r="B681" s="26" t="s">
        <v>4</v>
      </c>
      <c r="C681" s="27">
        <v>0</v>
      </c>
      <c r="D681" s="27">
        <v>0</v>
      </c>
      <c r="E681" s="27">
        <v>0</v>
      </c>
      <c r="F681" s="27">
        <v>0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8">
        <v>0</v>
      </c>
      <c r="AF681" s="28">
        <v>0</v>
      </c>
    </row>
    <row r="682" spans="1:32" s="2" customFormat="1" ht="14.45" customHeight="1" x14ac:dyDescent="0.3">
      <c r="A682" s="21" t="s">
        <v>90</v>
      </c>
      <c r="B682" s="22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23"/>
      <c r="AD682" s="23"/>
      <c r="AE682" s="24"/>
      <c r="AF682" s="24"/>
    </row>
    <row r="683" spans="1:32" s="2" customFormat="1" ht="14.45" customHeight="1" x14ac:dyDescent="0.3">
      <c r="A683" s="25"/>
      <c r="B683" s="26" t="s">
        <v>0</v>
      </c>
      <c r="C683" s="27">
        <v>0</v>
      </c>
      <c r="D683" s="27">
        <v>0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4</v>
      </c>
      <c r="Y683" s="27">
        <v>3</v>
      </c>
      <c r="Z683" s="27">
        <v>4</v>
      </c>
      <c r="AA683" s="27">
        <v>2</v>
      </c>
      <c r="AB683" s="27">
        <v>3</v>
      </c>
      <c r="AC683" s="27">
        <v>4</v>
      </c>
      <c r="AD683" s="27">
        <v>4</v>
      </c>
      <c r="AE683" s="28">
        <v>5</v>
      </c>
      <c r="AF683" s="28">
        <v>11</v>
      </c>
    </row>
    <row r="684" spans="1:32" s="2" customFormat="1" ht="14.45" customHeight="1" x14ac:dyDescent="0.3">
      <c r="A684" s="21"/>
      <c r="B684" s="22" t="s">
        <v>1</v>
      </c>
      <c r="C684" s="23">
        <v>0</v>
      </c>
      <c r="D684" s="23">
        <v>0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7</v>
      </c>
      <c r="Y684" s="23">
        <v>4</v>
      </c>
      <c r="Z684" s="23">
        <v>5</v>
      </c>
      <c r="AA684" s="23">
        <v>3</v>
      </c>
      <c r="AB684" s="23">
        <v>4</v>
      </c>
      <c r="AC684" s="23">
        <v>4</v>
      </c>
      <c r="AD684" s="23">
        <v>5</v>
      </c>
      <c r="AE684" s="24">
        <v>5</v>
      </c>
      <c r="AF684" s="24">
        <v>14</v>
      </c>
    </row>
    <row r="685" spans="1:32" s="2" customFormat="1" ht="14.45" customHeight="1" x14ac:dyDescent="0.3">
      <c r="A685" s="25"/>
      <c r="B685" s="26" t="s">
        <v>2</v>
      </c>
      <c r="C685" s="27">
        <v>0</v>
      </c>
      <c r="D685" s="27">
        <v>0</v>
      </c>
      <c r="E685" s="27">
        <v>0</v>
      </c>
      <c r="F685" s="27">
        <v>0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0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7">
        <v>0</v>
      </c>
      <c r="V685" s="27">
        <v>0</v>
      </c>
      <c r="W685" s="27">
        <v>0</v>
      </c>
      <c r="X685" s="27">
        <v>2</v>
      </c>
      <c r="Y685" s="27">
        <v>2</v>
      </c>
      <c r="Z685" s="27">
        <v>2</v>
      </c>
      <c r="AA685" s="27">
        <v>2</v>
      </c>
      <c r="AB685" s="27">
        <v>2</v>
      </c>
      <c r="AC685" s="27">
        <v>2</v>
      </c>
      <c r="AD685" s="27">
        <v>2</v>
      </c>
      <c r="AE685" s="28">
        <v>4</v>
      </c>
      <c r="AF685" s="28">
        <v>10</v>
      </c>
    </row>
    <row r="686" spans="1:32" s="2" customFormat="1" ht="14.45" customHeight="1" x14ac:dyDescent="0.3">
      <c r="A686" s="21"/>
      <c r="B686" s="22" t="s">
        <v>3</v>
      </c>
      <c r="C686" s="23">
        <v>0</v>
      </c>
      <c r="D686" s="23">
        <v>0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1</v>
      </c>
      <c r="Y686" s="23">
        <v>1</v>
      </c>
      <c r="Z686" s="23">
        <v>1</v>
      </c>
      <c r="AA686" s="23">
        <v>1</v>
      </c>
      <c r="AB686" s="23">
        <v>1</v>
      </c>
      <c r="AC686" s="23">
        <v>0</v>
      </c>
      <c r="AD686" s="23">
        <v>0</v>
      </c>
      <c r="AE686" s="24">
        <v>0</v>
      </c>
      <c r="AF686" s="24">
        <v>11</v>
      </c>
    </row>
    <row r="687" spans="1:32" s="2" customFormat="1" ht="14.45" customHeight="1" x14ac:dyDescent="0.3">
      <c r="A687" s="25"/>
      <c r="B687" s="26" t="s">
        <v>4</v>
      </c>
      <c r="C687" s="27">
        <v>0</v>
      </c>
      <c r="D687" s="27">
        <v>0</v>
      </c>
      <c r="E687" s="27">
        <v>0</v>
      </c>
      <c r="F687" s="27">
        <v>0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8">
        <v>0</v>
      </c>
      <c r="AF687" s="28">
        <v>0</v>
      </c>
    </row>
    <row r="688" spans="1:32" s="2" customFormat="1" ht="14.45" customHeight="1" x14ac:dyDescent="0.3">
      <c r="A688" s="21" t="s">
        <v>16</v>
      </c>
      <c r="B688" s="22"/>
      <c r="C688" s="23">
        <f>C653+C659+C665+C671+C677+C683</f>
        <v>1930</v>
      </c>
      <c r="D688" s="23">
        <f t="shared" ref="D688:Y692" si="242">D653+D659+D665+D671+D677+D683</f>
        <v>1961</v>
      </c>
      <c r="E688" s="23">
        <f t="shared" si="242"/>
        <v>2087</v>
      </c>
      <c r="F688" s="23">
        <f t="shared" si="242"/>
        <v>1787</v>
      </c>
      <c r="G688" s="23">
        <f t="shared" si="242"/>
        <v>2059</v>
      </c>
      <c r="H688" s="23">
        <f t="shared" si="242"/>
        <v>2421</v>
      </c>
      <c r="I688" s="23">
        <f t="shared" si="242"/>
        <v>2716</v>
      </c>
      <c r="J688" s="23">
        <f t="shared" si="242"/>
        <v>2992</v>
      </c>
      <c r="K688" s="23">
        <f t="shared" si="242"/>
        <v>3200</v>
      </c>
      <c r="L688" s="23">
        <f t="shared" si="242"/>
        <v>3244</v>
      </c>
      <c r="M688" s="23">
        <f t="shared" si="242"/>
        <v>3139</v>
      </c>
      <c r="N688" s="23">
        <f t="shared" si="242"/>
        <v>3190</v>
      </c>
      <c r="O688" s="23">
        <f t="shared" si="242"/>
        <v>3126</v>
      </c>
      <c r="P688" s="23">
        <f t="shared" si="242"/>
        <v>3025</v>
      </c>
      <c r="Q688" s="23">
        <f t="shared" si="242"/>
        <v>2860</v>
      </c>
      <c r="R688" s="23">
        <f t="shared" si="242"/>
        <v>2833</v>
      </c>
      <c r="S688" s="23">
        <f t="shared" si="242"/>
        <v>3072</v>
      </c>
      <c r="T688" s="23">
        <f t="shared" si="242"/>
        <v>3067</v>
      </c>
      <c r="U688" s="23">
        <f t="shared" si="242"/>
        <v>3224</v>
      </c>
      <c r="V688" s="23">
        <f t="shared" si="242"/>
        <v>3235</v>
      </c>
      <c r="W688" s="23">
        <f t="shared" si="242"/>
        <v>3476</v>
      </c>
      <c r="X688" s="23">
        <f t="shared" si="242"/>
        <v>3545</v>
      </c>
      <c r="Y688" s="23">
        <f t="shared" si="242"/>
        <v>3612</v>
      </c>
      <c r="Z688" s="23">
        <f t="shared" ref="Z688:AB688" si="243">Z653+Z659+Z665+Z671+Z677+Z683</f>
        <v>3729</v>
      </c>
      <c r="AA688" s="23">
        <f t="shared" si="243"/>
        <v>3666</v>
      </c>
      <c r="AB688" s="23">
        <f t="shared" si="243"/>
        <v>3709</v>
      </c>
      <c r="AC688" s="23">
        <f t="shared" ref="AC688:AD688" si="244">AC653+AC659+AC665+AC671+AC677+AC683</f>
        <v>3764</v>
      </c>
      <c r="AD688" s="23">
        <f t="shared" si="244"/>
        <v>3845</v>
      </c>
      <c r="AE688" s="24">
        <f t="shared" ref="AE688:AF688" si="245">AE653+AE659+AE665+AE671+AE677+AE683</f>
        <v>4018</v>
      </c>
      <c r="AF688" s="24">
        <f t="shared" si="245"/>
        <v>4318</v>
      </c>
    </row>
    <row r="689" spans="1:32" s="2" customFormat="1" ht="14.45" customHeight="1" x14ac:dyDescent="0.3">
      <c r="A689" s="25" t="s">
        <v>17</v>
      </c>
      <c r="B689" s="26"/>
      <c r="C689" s="27">
        <f t="shared" ref="C689:R692" si="246">C654+C660+C666+C672+C678+C684</f>
        <v>3195</v>
      </c>
      <c r="D689" s="27">
        <f t="shared" si="246"/>
        <v>2927</v>
      </c>
      <c r="E689" s="27">
        <f t="shared" si="246"/>
        <v>3098</v>
      </c>
      <c r="F689" s="27">
        <f t="shared" si="246"/>
        <v>2921</v>
      </c>
      <c r="G689" s="27">
        <f t="shared" si="246"/>
        <v>3273</v>
      </c>
      <c r="H689" s="27">
        <f t="shared" si="246"/>
        <v>4128</v>
      </c>
      <c r="I689" s="27">
        <f t="shared" si="246"/>
        <v>4854</v>
      </c>
      <c r="J689" s="27">
        <f t="shared" si="246"/>
        <v>5267</v>
      </c>
      <c r="K689" s="27">
        <f t="shared" si="246"/>
        <v>5244</v>
      </c>
      <c r="L689" s="27">
        <f t="shared" si="246"/>
        <v>5439</v>
      </c>
      <c r="M689" s="27">
        <f t="shared" si="246"/>
        <v>5393</v>
      </c>
      <c r="N689" s="27">
        <f t="shared" si="246"/>
        <v>5496</v>
      </c>
      <c r="O689" s="27">
        <f t="shared" si="246"/>
        <v>5380</v>
      </c>
      <c r="P689" s="27">
        <f t="shared" si="246"/>
        <v>5178</v>
      </c>
      <c r="Q689" s="27">
        <f t="shared" si="246"/>
        <v>4935</v>
      </c>
      <c r="R689" s="27">
        <f t="shared" si="246"/>
        <v>5047</v>
      </c>
      <c r="S689" s="27">
        <f t="shared" si="242"/>
        <v>5054</v>
      </c>
      <c r="T689" s="27">
        <f t="shared" si="242"/>
        <v>5089</v>
      </c>
      <c r="U689" s="27">
        <f t="shared" si="242"/>
        <v>5452</v>
      </c>
      <c r="V689" s="27">
        <f t="shared" si="242"/>
        <v>5670</v>
      </c>
      <c r="W689" s="27">
        <f t="shared" si="242"/>
        <v>5909</v>
      </c>
      <c r="X689" s="27">
        <f t="shared" si="242"/>
        <v>6057</v>
      </c>
      <c r="Y689" s="27">
        <f t="shared" si="242"/>
        <v>5889</v>
      </c>
      <c r="Z689" s="27">
        <f t="shared" ref="Z689:AB689" si="247">Z654+Z660+Z666+Z672+Z678+Z684</f>
        <v>5628</v>
      </c>
      <c r="AA689" s="27">
        <f t="shared" si="247"/>
        <v>5152</v>
      </c>
      <c r="AB689" s="27">
        <f t="shared" si="247"/>
        <v>4826</v>
      </c>
      <c r="AC689" s="27">
        <f t="shared" ref="AC689:AD689" si="248">AC654+AC660+AC666+AC672+AC678+AC684</f>
        <v>4598</v>
      </c>
      <c r="AD689" s="27">
        <f t="shared" si="248"/>
        <v>4371</v>
      </c>
      <c r="AE689" s="28">
        <f t="shared" ref="AE689:AF689" si="249">AE654+AE660+AE666+AE672+AE678+AE684</f>
        <v>4138</v>
      </c>
      <c r="AF689" s="28">
        <f t="shared" si="249"/>
        <v>4705</v>
      </c>
    </row>
    <row r="690" spans="1:32" s="2" customFormat="1" ht="14.45" customHeight="1" x14ac:dyDescent="0.3">
      <c r="A690" s="21" t="s">
        <v>18</v>
      </c>
      <c r="B690" s="22"/>
      <c r="C690" s="23">
        <f t="shared" si="246"/>
        <v>1649</v>
      </c>
      <c r="D690" s="23">
        <f t="shared" si="242"/>
        <v>1500</v>
      </c>
      <c r="E690" s="23">
        <f t="shared" si="242"/>
        <v>1602</v>
      </c>
      <c r="F690" s="23">
        <f t="shared" si="242"/>
        <v>1477</v>
      </c>
      <c r="G690" s="23">
        <f t="shared" si="242"/>
        <v>1680</v>
      </c>
      <c r="H690" s="23">
        <f t="shared" si="242"/>
        <v>1903</v>
      </c>
      <c r="I690" s="23">
        <f t="shared" si="242"/>
        <v>2040</v>
      </c>
      <c r="J690" s="23">
        <f t="shared" si="242"/>
        <v>2427</v>
      </c>
      <c r="K690" s="23">
        <f t="shared" si="242"/>
        <v>2760</v>
      </c>
      <c r="L690" s="23">
        <f t="shared" si="242"/>
        <v>2692</v>
      </c>
      <c r="M690" s="23">
        <f t="shared" si="242"/>
        <v>2796</v>
      </c>
      <c r="N690" s="23">
        <f t="shared" si="242"/>
        <v>2910</v>
      </c>
      <c r="O690" s="23">
        <f t="shared" si="242"/>
        <v>2985</v>
      </c>
      <c r="P690" s="23">
        <f t="shared" si="242"/>
        <v>3037</v>
      </c>
      <c r="Q690" s="23">
        <f t="shared" si="242"/>
        <v>3061</v>
      </c>
      <c r="R690" s="23">
        <f t="shared" si="242"/>
        <v>2948</v>
      </c>
      <c r="S690" s="23">
        <f t="shared" si="242"/>
        <v>2859</v>
      </c>
      <c r="T690" s="23">
        <f t="shared" si="242"/>
        <v>2831</v>
      </c>
      <c r="U690" s="23">
        <f t="shared" si="242"/>
        <v>2856</v>
      </c>
      <c r="V690" s="23">
        <f t="shared" si="242"/>
        <v>2838</v>
      </c>
      <c r="W690" s="23">
        <f t="shared" si="242"/>
        <v>3001</v>
      </c>
      <c r="X690" s="23">
        <f t="shared" si="242"/>
        <v>3099</v>
      </c>
      <c r="Y690" s="23">
        <f t="shared" si="242"/>
        <v>3220</v>
      </c>
      <c r="Z690" s="23">
        <f t="shared" ref="Z690:AB690" si="250">Z655+Z661+Z667+Z673+Z679+Z685</f>
        <v>3123</v>
      </c>
      <c r="AA690" s="23">
        <f t="shared" si="250"/>
        <v>3127</v>
      </c>
      <c r="AB690" s="23">
        <f t="shared" si="250"/>
        <v>3240</v>
      </c>
      <c r="AC690" s="23">
        <f t="shared" ref="AC690:AD690" si="251">AC655+AC661+AC667+AC673+AC679+AC685</f>
        <v>3328</v>
      </c>
      <c r="AD690" s="23">
        <f t="shared" si="251"/>
        <v>3324</v>
      </c>
      <c r="AE690" s="24">
        <f t="shared" ref="AE690:AF690" si="252">AE655+AE661+AE667+AE673+AE679+AE685</f>
        <v>3330</v>
      </c>
      <c r="AF690" s="24">
        <f t="shared" si="252"/>
        <v>3611</v>
      </c>
    </row>
    <row r="691" spans="1:32" s="2" customFormat="1" ht="14.45" customHeight="1" x14ac:dyDescent="0.3">
      <c r="A691" s="25" t="s">
        <v>19</v>
      </c>
      <c r="B691" s="26"/>
      <c r="C691" s="27">
        <f t="shared" si="246"/>
        <v>0</v>
      </c>
      <c r="D691" s="27">
        <f t="shared" si="242"/>
        <v>0</v>
      </c>
      <c r="E691" s="27">
        <f t="shared" si="242"/>
        <v>0</v>
      </c>
      <c r="F691" s="27">
        <f t="shared" si="242"/>
        <v>0</v>
      </c>
      <c r="G691" s="27">
        <f t="shared" si="242"/>
        <v>0</v>
      </c>
      <c r="H691" s="27">
        <f t="shared" si="242"/>
        <v>0</v>
      </c>
      <c r="I691" s="27">
        <f t="shared" si="242"/>
        <v>0</v>
      </c>
      <c r="J691" s="27">
        <f t="shared" si="242"/>
        <v>0</v>
      </c>
      <c r="K691" s="27">
        <f t="shared" si="242"/>
        <v>0</v>
      </c>
      <c r="L691" s="27">
        <f t="shared" si="242"/>
        <v>0</v>
      </c>
      <c r="M691" s="27">
        <f t="shared" si="242"/>
        <v>0</v>
      </c>
      <c r="N691" s="27">
        <f t="shared" si="242"/>
        <v>0</v>
      </c>
      <c r="O691" s="27">
        <f t="shared" si="242"/>
        <v>0</v>
      </c>
      <c r="P691" s="27">
        <f t="shared" si="242"/>
        <v>0</v>
      </c>
      <c r="Q691" s="27">
        <f t="shared" si="242"/>
        <v>0</v>
      </c>
      <c r="R691" s="27">
        <f t="shared" si="242"/>
        <v>0</v>
      </c>
      <c r="S691" s="27">
        <f t="shared" si="242"/>
        <v>0</v>
      </c>
      <c r="T691" s="27">
        <f t="shared" si="242"/>
        <v>0</v>
      </c>
      <c r="U691" s="27">
        <f t="shared" si="242"/>
        <v>0</v>
      </c>
      <c r="V691" s="27">
        <f t="shared" si="242"/>
        <v>0</v>
      </c>
      <c r="W691" s="27">
        <f t="shared" si="242"/>
        <v>177</v>
      </c>
      <c r="X691" s="27">
        <f t="shared" si="242"/>
        <v>147</v>
      </c>
      <c r="Y691" s="27">
        <f t="shared" si="242"/>
        <v>120</v>
      </c>
      <c r="Z691" s="27">
        <f t="shared" ref="Z691:AB691" si="253">Z656+Z662+Z668+Z674+Z680+Z686</f>
        <v>258</v>
      </c>
      <c r="AA691" s="27">
        <f t="shared" si="253"/>
        <v>371</v>
      </c>
      <c r="AB691" s="27">
        <f t="shared" si="253"/>
        <v>355</v>
      </c>
      <c r="AC691" s="27">
        <f t="shared" ref="AC691:AD691" si="254">AC656+AC662+AC668+AC674+AC680+AC686</f>
        <v>231</v>
      </c>
      <c r="AD691" s="27">
        <f t="shared" si="254"/>
        <v>214</v>
      </c>
      <c r="AE691" s="28">
        <f t="shared" ref="AE691:AF691" si="255">AE656+AE662+AE668+AE674+AE680+AE686</f>
        <v>212</v>
      </c>
      <c r="AF691" s="28">
        <f t="shared" si="255"/>
        <v>322</v>
      </c>
    </row>
    <row r="692" spans="1:32" s="2" customFormat="1" ht="14.45" customHeight="1" x14ac:dyDescent="0.3">
      <c r="A692" s="21" t="s">
        <v>20</v>
      </c>
      <c r="B692" s="29"/>
      <c r="C692" s="23">
        <f t="shared" si="246"/>
        <v>0</v>
      </c>
      <c r="D692" s="23">
        <f t="shared" si="242"/>
        <v>0</v>
      </c>
      <c r="E692" s="23">
        <f t="shared" si="242"/>
        <v>0</v>
      </c>
      <c r="F692" s="23">
        <f t="shared" si="242"/>
        <v>0</v>
      </c>
      <c r="G692" s="23">
        <f t="shared" si="242"/>
        <v>0</v>
      </c>
      <c r="H692" s="23">
        <f t="shared" si="242"/>
        <v>0</v>
      </c>
      <c r="I692" s="23">
        <f t="shared" si="242"/>
        <v>0</v>
      </c>
      <c r="J692" s="23">
        <f t="shared" si="242"/>
        <v>0</v>
      </c>
      <c r="K692" s="23">
        <f t="shared" si="242"/>
        <v>0</v>
      </c>
      <c r="L692" s="23">
        <f t="shared" si="242"/>
        <v>0</v>
      </c>
      <c r="M692" s="23">
        <f t="shared" si="242"/>
        <v>0</v>
      </c>
      <c r="N692" s="23">
        <f t="shared" si="242"/>
        <v>0</v>
      </c>
      <c r="O692" s="23">
        <f t="shared" si="242"/>
        <v>0</v>
      </c>
      <c r="P692" s="23">
        <f t="shared" si="242"/>
        <v>0</v>
      </c>
      <c r="Q692" s="23">
        <f t="shared" si="242"/>
        <v>13</v>
      </c>
      <c r="R692" s="23">
        <f t="shared" si="242"/>
        <v>0</v>
      </c>
      <c r="S692" s="23">
        <f t="shared" si="242"/>
        <v>0</v>
      </c>
      <c r="T692" s="23">
        <f t="shared" si="242"/>
        <v>0</v>
      </c>
      <c r="U692" s="23">
        <f t="shared" si="242"/>
        <v>0</v>
      </c>
      <c r="V692" s="23">
        <f t="shared" si="242"/>
        <v>0</v>
      </c>
      <c r="W692" s="23">
        <f t="shared" si="242"/>
        <v>0</v>
      </c>
      <c r="X692" s="23">
        <f t="shared" si="242"/>
        <v>0</v>
      </c>
      <c r="Y692" s="23">
        <f t="shared" si="242"/>
        <v>0</v>
      </c>
      <c r="Z692" s="23">
        <f t="shared" ref="Z692:AB692" si="256">Z657+Z663+Z669+Z675+Z681+Z687</f>
        <v>0</v>
      </c>
      <c r="AA692" s="23">
        <f t="shared" si="256"/>
        <v>0</v>
      </c>
      <c r="AB692" s="23">
        <f t="shared" si="256"/>
        <v>0</v>
      </c>
      <c r="AC692" s="23">
        <f t="shared" ref="AC692:AD692" si="257">AC657+AC663+AC669+AC675+AC681+AC687</f>
        <v>0</v>
      </c>
      <c r="AD692" s="23">
        <f t="shared" si="257"/>
        <v>0</v>
      </c>
      <c r="AE692" s="24">
        <f t="shared" ref="AE692:AF692" si="258">AE657+AE663+AE669+AE675+AE681+AE687</f>
        <v>0</v>
      </c>
      <c r="AF692" s="24">
        <f t="shared" si="258"/>
        <v>0</v>
      </c>
    </row>
    <row r="693" spans="1:32" s="3" customFormat="1" ht="14.45" customHeight="1" x14ac:dyDescent="0.3">
      <c r="A693" s="25" t="s">
        <v>21</v>
      </c>
      <c r="B693" s="30"/>
      <c r="C693" s="31">
        <f>SUM(C688:C692)</f>
        <v>6774</v>
      </c>
      <c r="D693" s="31">
        <f t="shared" ref="D693:Y693" si="259">SUM(D688:D692)</f>
        <v>6388</v>
      </c>
      <c r="E693" s="31">
        <f t="shared" si="259"/>
        <v>6787</v>
      </c>
      <c r="F693" s="31">
        <f t="shared" si="259"/>
        <v>6185</v>
      </c>
      <c r="G693" s="31">
        <f t="shared" si="259"/>
        <v>7012</v>
      </c>
      <c r="H693" s="31">
        <f t="shared" si="259"/>
        <v>8452</v>
      </c>
      <c r="I693" s="31">
        <f t="shared" si="259"/>
        <v>9610</v>
      </c>
      <c r="J693" s="31">
        <f t="shared" si="259"/>
        <v>10686</v>
      </c>
      <c r="K693" s="31">
        <f t="shared" si="259"/>
        <v>11204</v>
      </c>
      <c r="L693" s="31">
        <f t="shared" si="259"/>
        <v>11375</v>
      </c>
      <c r="M693" s="31">
        <f t="shared" si="259"/>
        <v>11328</v>
      </c>
      <c r="N693" s="31">
        <f t="shared" si="259"/>
        <v>11596</v>
      </c>
      <c r="O693" s="31">
        <f t="shared" si="259"/>
        <v>11491</v>
      </c>
      <c r="P693" s="31">
        <f t="shared" si="259"/>
        <v>11240</v>
      </c>
      <c r="Q693" s="31">
        <f t="shared" si="259"/>
        <v>10869</v>
      </c>
      <c r="R693" s="31">
        <f t="shared" si="259"/>
        <v>10828</v>
      </c>
      <c r="S693" s="31">
        <f t="shared" si="259"/>
        <v>10985</v>
      </c>
      <c r="T693" s="31">
        <f t="shared" si="259"/>
        <v>10987</v>
      </c>
      <c r="U693" s="31">
        <f t="shared" si="259"/>
        <v>11532</v>
      </c>
      <c r="V693" s="31">
        <f t="shared" si="259"/>
        <v>11743</v>
      </c>
      <c r="W693" s="31">
        <f t="shared" si="259"/>
        <v>12563</v>
      </c>
      <c r="X693" s="31">
        <f t="shared" si="259"/>
        <v>12848</v>
      </c>
      <c r="Y693" s="31">
        <f t="shared" si="259"/>
        <v>12841</v>
      </c>
      <c r="Z693" s="31">
        <f>SUM(Z688:Z692)</f>
        <v>12738</v>
      </c>
      <c r="AA693" s="31">
        <f t="shared" ref="AA693:AB693" si="260">SUM(AA688:AA692)</f>
        <v>12316</v>
      </c>
      <c r="AB693" s="31">
        <f t="shared" si="260"/>
        <v>12130</v>
      </c>
      <c r="AC693" s="31">
        <f t="shared" ref="AC693:AD693" si="261">SUM(AC688:AC692)</f>
        <v>11921</v>
      </c>
      <c r="AD693" s="32">
        <f t="shared" si="261"/>
        <v>11754</v>
      </c>
      <c r="AE693" s="33">
        <f>SUM(AE688:AE692)</f>
        <v>11698</v>
      </c>
      <c r="AF693" s="33">
        <f>SUM(AF688:AF692)</f>
        <v>12956</v>
      </c>
    </row>
    <row r="694" spans="1:32" s="3" customFormat="1" ht="14.45" customHeight="1" x14ac:dyDescent="0.3">
      <c r="A694" s="73" t="s">
        <v>108</v>
      </c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</row>
    <row r="695" spans="1:32" s="1" customFormat="1" ht="14.45" customHeight="1" x14ac:dyDescent="0.15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</row>
    <row r="696" spans="1:32" s="2" customFormat="1" ht="14.45" customHeight="1" x14ac:dyDescent="0.3">
      <c r="A696" s="7" t="s">
        <v>6</v>
      </c>
      <c r="B696" s="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9"/>
      <c r="AD696" s="9"/>
      <c r="AE696" s="10"/>
      <c r="AF696" s="10"/>
    </row>
    <row r="697" spans="1:32" s="2" customFormat="1" ht="14.45" customHeight="1" x14ac:dyDescent="0.3">
      <c r="A697" s="11"/>
      <c r="B697" s="12" t="s">
        <v>0</v>
      </c>
      <c r="C697" s="13">
        <v>17</v>
      </c>
      <c r="D697" s="13">
        <v>14</v>
      </c>
      <c r="E697" s="13">
        <v>12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4">
        <v>4</v>
      </c>
      <c r="AF697" s="14">
        <v>0</v>
      </c>
    </row>
    <row r="698" spans="1:32" s="2" customFormat="1" ht="14.45" customHeight="1" x14ac:dyDescent="0.3">
      <c r="A698" s="7"/>
      <c r="B698" s="8" t="s">
        <v>1</v>
      </c>
      <c r="C698" s="9">
        <v>21</v>
      </c>
      <c r="D698" s="9">
        <v>17</v>
      </c>
      <c r="E698" s="9">
        <v>12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10">
        <v>2</v>
      </c>
      <c r="AF698" s="10">
        <v>0</v>
      </c>
    </row>
    <row r="699" spans="1:32" s="2" customFormat="1" ht="14.45" customHeight="1" x14ac:dyDescent="0.3">
      <c r="A699" s="11"/>
      <c r="B699" s="12" t="s">
        <v>2</v>
      </c>
      <c r="C699" s="13">
        <v>17</v>
      </c>
      <c r="D699" s="13">
        <v>4</v>
      </c>
      <c r="E699" s="13">
        <v>4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4">
        <v>4</v>
      </c>
      <c r="AF699" s="14">
        <v>0</v>
      </c>
    </row>
    <row r="700" spans="1:32" s="2" customFormat="1" ht="14.45" customHeight="1" x14ac:dyDescent="0.3">
      <c r="A700" s="7"/>
      <c r="B700" s="8" t="s">
        <v>3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10">
        <v>0</v>
      </c>
      <c r="AF700" s="10">
        <v>0</v>
      </c>
    </row>
    <row r="701" spans="1:32" s="2" customFormat="1" ht="14.45" customHeight="1" x14ac:dyDescent="0.3">
      <c r="A701" s="11"/>
      <c r="B701" s="12" t="s">
        <v>4</v>
      </c>
      <c r="C701" s="13">
        <v>0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4">
        <v>0</v>
      </c>
      <c r="AF701" s="14">
        <v>0</v>
      </c>
    </row>
    <row r="702" spans="1:32" s="2" customFormat="1" ht="14.45" customHeight="1" x14ac:dyDescent="0.3">
      <c r="A702" s="7" t="s">
        <v>91</v>
      </c>
      <c r="B702" s="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9"/>
      <c r="AD702" s="9"/>
      <c r="AE702" s="10"/>
      <c r="AF702" s="10"/>
    </row>
    <row r="703" spans="1:32" s="2" customFormat="1" ht="14.45" customHeight="1" x14ac:dyDescent="0.3">
      <c r="A703" s="11"/>
      <c r="B703" s="12" t="s">
        <v>0</v>
      </c>
      <c r="C703" s="13">
        <v>1205</v>
      </c>
      <c r="D703" s="13">
        <v>1207</v>
      </c>
      <c r="E703" s="13">
        <v>1261</v>
      </c>
      <c r="F703" s="13">
        <v>1057</v>
      </c>
      <c r="G703" s="13">
        <v>1200</v>
      </c>
      <c r="H703" s="13">
        <v>1377</v>
      </c>
      <c r="I703" s="13">
        <v>1503</v>
      </c>
      <c r="J703" s="13">
        <v>1664</v>
      </c>
      <c r="K703" s="13">
        <v>1760</v>
      </c>
      <c r="L703" s="13">
        <v>1755</v>
      </c>
      <c r="M703" s="13">
        <v>1672</v>
      </c>
      <c r="N703" s="13">
        <v>1670</v>
      </c>
      <c r="O703" s="13">
        <v>1625</v>
      </c>
      <c r="P703" s="13">
        <v>1563</v>
      </c>
      <c r="Q703" s="13">
        <v>1502</v>
      </c>
      <c r="R703" s="13">
        <v>1489</v>
      </c>
      <c r="S703" s="13">
        <v>1589</v>
      </c>
      <c r="T703" s="13">
        <v>1566</v>
      </c>
      <c r="U703" s="13">
        <v>1656</v>
      </c>
      <c r="V703" s="13">
        <v>1645</v>
      </c>
      <c r="W703" s="13">
        <v>1688</v>
      </c>
      <c r="X703" s="13">
        <v>1729</v>
      </c>
      <c r="Y703" s="13">
        <v>1763</v>
      </c>
      <c r="Z703" s="13">
        <v>1810</v>
      </c>
      <c r="AA703" s="13">
        <v>1788</v>
      </c>
      <c r="AB703" s="13">
        <v>1805</v>
      </c>
      <c r="AC703" s="13">
        <v>1813</v>
      </c>
      <c r="AD703" s="13">
        <v>1830</v>
      </c>
      <c r="AE703" s="14">
        <v>1901</v>
      </c>
      <c r="AF703" s="14">
        <v>2070</v>
      </c>
    </row>
    <row r="704" spans="1:32" s="2" customFormat="1" ht="14.45" customHeight="1" x14ac:dyDescent="0.3">
      <c r="A704" s="7"/>
      <c r="B704" s="8" t="s">
        <v>1</v>
      </c>
      <c r="C704" s="9">
        <v>1643</v>
      </c>
      <c r="D704" s="9">
        <v>1474</v>
      </c>
      <c r="E704" s="9">
        <v>1541</v>
      </c>
      <c r="F704" s="9">
        <v>1414</v>
      </c>
      <c r="G704" s="9">
        <v>1568</v>
      </c>
      <c r="H704" s="9">
        <v>1945</v>
      </c>
      <c r="I704" s="9">
        <v>2309</v>
      </c>
      <c r="J704" s="9">
        <v>2443</v>
      </c>
      <c r="K704" s="9">
        <v>2478</v>
      </c>
      <c r="L704" s="9">
        <v>2546</v>
      </c>
      <c r="M704" s="9">
        <v>2498</v>
      </c>
      <c r="N704" s="9">
        <v>2540</v>
      </c>
      <c r="O704" s="9">
        <v>2490</v>
      </c>
      <c r="P704" s="9">
        <v>2352</v>
      </c>
      <c r="Q704" s="9">
        <v>2261</v>
      </c>
      <c r="R704" s="9">
        <v>2237</v>
      </c>
      <c r="S704" s="9">
        <v>2233</v>
      </c>
      <c r="T704" s="9">
        <v>2182</v>
      </c>
      <c r="U704" s="9">
        <v>2297</v>
      </c>
      <c r="V704" s="9">
        <v>2355</v>
      </c>
      <c r="W704" s="9">
        <v>2374</v>
      </c>
      <c r="X704" s="9">
        <v>2370</v>
      </c>
      <c r="Y704" s="9">
        <v>2382</v>
      </c>
      <c r="Z704" s="9">
        <v>2289</v>
      </c>
      <c r="AA704" s="9">
        <v>2137</v>
      </c>
      <c r="AB704" s="9">
        <v>2001</v>
      </c>
      <c r="AC704" s="9">
        <v>1911</v>
      </c>
      <c r="AD704" s="9">
        <v>1861</v>
      </c>
      <c r="AE704" s="10">
        <v>1758</v>
      </c>
      <c r="AF704" s="10">
        <v>1948</v>
      </c>
    </row>
    <row r="705" spans="1:32" s="2" customFormat="1" ht="14.45" customHeight="1" x14ac:dyDescent="0.3">
      <c r="A705" s="11"/>
      <c r="B705" s="12" t="s">
        <v>2</v>
      </c>
      <c r="C705" s="13">
        <v>1207</v>
      </c>
      <c r="D705" s="13">
        <v>1101</v>
      </c>
      <c r="E705" s="13">
        <v>1174</v>
      </c>
      <c r="F705" s="13">
        <v>1062</v>
      </c>
      <c r="G705" s="13">
        <v>1167</v>
      </c>
      <c r="H705" s="13">
        <v>1314</v>
      </c>
      <c r="I705" s="13">
        <v>1389</v>
      </c>
      <c r="J705" s="13">
        <v>1599</v>
      </c>
      <c r="K705" s="13">
        <v>1828</v>
      </c>
      <c r="L705" s="13">
        <v>1722</v>
      </c>
      <c r="M705" s="13">
        <v>1755</v>
      </c>
      <c r="N705" s="13">
        <v>1813</v>
      </c>
      <c r="O705" s="13">
        <v>1846</v>
      </c>
      <c r="P705" s="13">
        <v>1825</v>
      </c>
      <c r="Q705" s="13">
        <v>1806</v>
      </c>
      <c r="R705" s="13">
        <v>1694</v>
      </c>
      <c r="S705" s="13">
        <v>1628</v>
      </c>
      <c r="T705" s="13">
        <v>1595</v>
      </c>
      <c r="U705" s="13">
        <v>1582</v>
      </c>
      <c r="V705" s="13">
        <v>1565</v>
      </c>
      <c r="W705" s="13">
        <v>1651</v>
      </c>
      <c r="X705" s="13">
        <v>1649</v>
      </c>
      <c r="Y705" s="13">
        <v>1710</v>
      </c>
      <c r="Z705" s="13">
        <v>1648</v>
      </c>
      <c r="AA705" s="13">
        <v>1671</v>
      </c>
      <c r="AB705" s="13">
        <v>1703</v>
      </c>
      <c r="AC705" s="13">
        <v>1759</v>
      </c>
      <c r="AD705" s="13">
        <v>1721</v>
      </c>
      <c r="AE705" s="14">
        <v>1678</v>
      </c>
      <c r="AF705" s="14">
        <v>1824</v>
      </c>
    </row>
    <row r="706" spans="1:32" s="2" customFormat="1" ht="14.45" customHeight="1" x14ac:dyDescent="0.3">
      <c r="A706" s="7"/>
      <c r="B706" s="8" t="s">
        <v>3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79</v>
      </c>
      <c r="X706" s="9">
        <v>65</v>
      </c>
      <c r="Y706" s="9">
        <v>52</v>
      </c>
      <c r="Z706" s="9">
        <v>104</v>
      </c>
      <c r="AA706" s="9">
        <v>155</v>
      </c>
      <c r="AB706" s="9">
        <v>146</v>
      </c>
      <c r="AC706" s="9">
        <v>93</v>
      </c>
      <c r="AD706" s="9">
        <v>85</v>
      </c>
      <c r="AE706" s="10">
        <v>86</v>
      </c>
      <c r="AF706" s="10">
        <v>145</v>
      </c>
    </row>
    <row r="707" spans="1:32" s="2" customFormat="1" ht="14.45" customHeight="1" x14ac:dyDescent="0.3">
      <c r="A707" s="11"/>
      <c r="B707" s="12" t="s">
        <v>4</v>
      </c>
      <c r="C707" s="13">
        <v>0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5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4">
        <v>0</v>
      </c>
      <c r="AF707" s="14">
        <v>0</v>
      </c>
    </row>
    <row r="708" spans="1:32" s="2" customFormat="1" ht="14.45" customHeight="1" x14ac:dyDescent="0.3">
      <c r="A708" s="7" t="s">
        <v>92</v>
      </c>
      <c r="B708" s="8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10"/>
      <c r="AF708" s="10"/>
    </row>
    <row r="709" spans="1:32" s="2" customFormat="1" ht="14.45" customHeight="1" x14ac:dyDescent="0.3">
      <c r="A709" s="11"/>
      <c r="B709" s="12" t="s">
        <v>0</v>
      </c>
      <c r="C709" s="13">
        <v>708</v>
      </c>
      <c r="D709" s="13">
        <v>740</v>
      </c>
      <c r="E709" s="13">
        <v>814</v>
      </c>
      <c r="F709" s="13">
        <v>730</v>
      </c>
      <c r="G709" s="13">
        <v>859</v>
      </c>
      <c r="H709" s="13">
        <v>1044</v>
      </c>
      <c r="I709" s="13">
        <v>1213</v>
      </c>
      <c r="J709" s="13">
        <v>1328</v>
      </c>
      <c r="K709" s="13">
        <v>1440</v>
      </c>
      <c r="L709" s="13">
        <v>1489</v>
      </c>
      <c r="M709" s="13">
        <v>1467</v>
      </c>
      <c r="N709" s="13">
        <v>1520</v>
      </c>
      <c r="O709" s="13">
        <v>1501</v>
      </c>
      <c r="P709" s="13">
        <v>1462</v>
      </c>
      <c r="Q709" s="13">
        <v>1358</v>
      </c>
      <c r="R709" s="13">
        <v>1344</v>
      </c>
      <c r="S709" s="13">
        <v>1483</v>
      </c>
      <c r="T709" s="13">
        <v>1501</v>
      </c>
      <c r="U709" s="13">
        <v>1568</v>
      </c>
      <c r="V709" s="13">
        <v>1590</v>
      </c>
      <c r="W709" s="13">
        <v>1788</v>
      </c>
      <c r="X709" s="13">
        <v>1816</v>
      </c>
      <c r="Y709" s="13">
        <v>1849</v>
      </c>
      <c r="Z709" s="13">
        <v>1919</v>
      </c>
      <c r="AA709" s="13">
        <v>1878</v>
      </c>
      <c r="AB709" s="13">
        <v>1904</v>
      </c>
      <c r="AC709" s="13">
        <v>1951</v>
      </c>
      <c r="AD709" s="13">
        <v>2015</v>
      </c>
      <c r="AE709" s="14">
        <v>2113</v>
      </c>
      <c r="AF709" s="14">
        <v>2248</v>
      </c>
    </row>
    <row r="710" spans="1:32" s="2" customFormat="1" ht="14.45" customHeight="1" x14ac:dyDescent="0.3">
      <c r="A710" s="7"/>
      <c r="B710" s="8" t="s">
        <v>1</v>
      </c>
      <c r="C710" s="9">
        <v>1531</v>
      </c>
      <c r="D710" s="9">
        <v>1436</v>
      </c>
      <c r="E710" s="9">
        <v>1545</v>
      </c>
      <c r="F710" s="9">
        <v>1507</v>
      </c>
      <c r="G710" s="9">
        <v>1705</v>
      </c>
      <c r="H710" s="9">
        <v>2183</v>
      </c>
      <c r="I710" s="9">
        <v>2545</v>
      </c>
      <c r="J710" s="9">
        <v>2824</v>
      </c>
      <c r="K710" s="9">
        <v>2766</v>
      </c>
      <c r="L710" s="9">
        <v>2893</v>
      </c>
      <c r="M710" s="9">
        <v>2895</v>
      </c>
      <c r="N710" s="9">
        <v>2956</v>
      </c>
      <c r="O710" s="9">
        <v>2890</v>
      </c>
      <c r="P710" s="9">
        <v>2826</v>
      </c>
      <c r="Q710" s="9">
        <v>2674</v>
      </c>
      <c r="R710" s="9">
        <v>2810</v>
      </c>
      <c r="S710" s="9">
        <v>2821</v>
      </c>
      <c r="T710" s="9">
        <v>2907</v>
      </c>
      <c r="U710" s="9">
        <v>3155</v>
      </c>
      <c r="V710" s="9">
        <v>3315</v>
      </c>
      <c r="W710" s="9">
        <v>3535</v>
      </c>
      <c r="X710" s="9">
        <v>3687</v>
      </c>
      <c r="Y710" s="9">
        <v>3507</v>
      </c>
      <c r="Z710" s="9">
        <v>3339</v>
      </c>
      <c r="AA710" s="9">
        <v>3015</v>
      </c>
      <c r="AB710" s="9">
        <v>2825</v>
      </c>
      <c r="AC710" s="9">
        <v>2687</v>
      </c>
      <c r="AD710" s="9">
        <v>2510</v>
      </c>
      <c r="AE710" s="10">
        <v>2378</v>
      </c>
      <c r="AF710" s="10">
        <v>2757</v>
      </c>
    </row>
    <row r="711" spans="1:32" s="2" customFormat="1" ht="14.45" customHeight="1" x14ac:dyDescent="0.3">
      <c r="A711" s="11"/>
      <c r="B711" s="12" t="s">
        <v>2</v>
      </c>
      <c r="C711" s="13">
        <v>425</v>
      </c>
      <c r="D711" s="13">
        <v>395</v>
      </c>
      <c r="E711" s="13">
        <v>424</v>
      </c>
      <c r="F711" s="13">
        <v>415</v>
      </c>
      <c r="G711" s="13">
        <v>513</v>
      </c>
      <c r="H711" s="13">
        <v>589</v>
      </c>
      <c r="I711" s="13">
        <v>651</v>
      </c>
      <c r="J711" s="13">
        <v>828</v>
      </c>
      <c r="K711" s="13">
        <v>932</v>
      </c>
      <c r="L711" s="13">
        <v>970</v>
      </c>
      <c r="M711" s="13">
        <v>1041</v>
      </c>
      <c r="N711" s="13">
        <v>1097</v>
      </c>
      <c r="O711" s="13">
        <v>1139</v>
      </c>
      <c r="P711" s="13">
        <v>1212</v>
      </c>
      <c r="Q711" s="13">
        <v>1255</v>
      </c>
      <c r="R711" s="13">
        <v>1254</v>
      </c>
      <c r="S711" s="13">
        <v>1231</v>
      </c>
      <c r="T711" s="13">
        <v>1236</v>
      </c>
      <c r="U711" s="13">
        <v>1274</v>
      </c>
      <c r="V711" s="13">
        <v>1273</v>
      </c>
      <c r="W711" s="13">
        <v>1350</v>
      </c>
      <c r="X711" s="13">
        <v>1450</v>
      </c>
      <c r="Y711" s="13">
        <v>1510</v>
      </c>
      <c r="Z711" s="13">
        <v>1475</v>
      </c>
      <c r="AA711" s="13">
        <v>1456</v>
      </c>
      <c r="AB711" s="13">
        <v>1537</v>
      </c>
      <c r="AC711" s="13">
        <v>1569</v>
      </c>
      <c r="AD711" s="13">
        <v>1603</v>
      </c>
      <c r="AE711" s="14">
        <v>1648</v>
      </c>
      <c r="AF711" s="14">
        <v>1787</v>
      </c>
    </row>
    <row r="712" spans="1:32" s="2" customFormat="1" ht="14.45" customHeight="1" x14ac:dyDescent="0.3">
      <c r="A712" s="7"/>
      <c r="B712" s="8" t="s">
        <v>3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98</v>
      </c>
      <c r="X712" s="9">
        <v>82</v>
      </c>
      <c r="Y712" s="9">
        <v>68</v>
      </c>
      <c r="Z712" s="9">
        <v>154</v>
      </c>
      <c r="AA712" s="9">
        <v>216</v>
      </c>
      <c r="AB712" s="9">
        <v>209</v>
      </c>
      <c r="AC712" s="9">
        <v>138</v>
      </c>
      <c r="AD712" s="9">
        <v>129</v>
      </c>
      <c r="AE712" s="10">
        <v>126</v>
      </c>
      <c r="AF712" s="10">
        <v>177</v>
      </c>
    </row>
    <row r="713" spans="1:32" s="2" customFormat="1" ht="14.45" customHeight="1" x14ac:dyDescent="0.3">
      <c r="A713" s="11"/>
      <c r="B713" s="12" t="s">
        <v>4</v>
      </c>
      <c r="C713" s="13">
        <v>0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8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4">
        <v>0</v>
      </c>
      <c r="AF713" s="14">
        <v>0</v>
      </c>
    </row>
    <row r="714" spans="1:32" s="2" customFormat="1" ht="14.45" customHeight="1" x14ac:dyDescent="0.3">
      <c r="A714" s="15"/>
      <c r="B714" s="16" t="s">
        <v>16</v>
      </c>
      <c r="C714" s="9">
        <f>C697+C703+C709</f>
        <v>1930</v>
      </c>
      <c r="D714" s="9">
        <f t="shared" ref="D714:Y718" si="262">D697+D703+D709</f>
        <v>1961</v>
      </c>
      <c r="E714" s="9">
        <f t="shared" si="262"/>
        <v>2087</v>
      </c>
      <c r="F714" s="9">
        <f t="shared" si="262"/>
        <v>1787</v>
      </c>
      <c r="G714" s="9">
        <f t="shared" si="262"/>
        <v>2059</v>
      </c>
      <c r="H714" s="9">
        <f t="shared" si="262"/>
        <v>2421</v>
      </c>
      <c r="I714" s="9">
        <f t="shared" si="262"/>
        <v>2716</v>
      </c>
      <c r="J714" s="9">
        <f t="shared" si="262"/>
        <v>2992</v>
      </c>
      <c r="K714" s="9">
        <f t="shared" si="262"/>
        <v>3200</v>
      </c>
      <c r="L714" s="9">
        <f t="shared" si="262"/>
        <v>3244</v>
      </c>
      <c r="M714" s="9">
        <f t="shared" si="262"/>
        <v>3139</v>
      </c>
      <c r="N714" s="9">
        <f t="shared" si="262"/>
        <v>3190</v>
      </c>
      <c r="O714" s="9">
        <f t="shared" si="262"/>
        <v>3126</v>
      </c>
      <c r="P714" s="9">
        <f t="shared" si="262"/>
        <v>3025</v>
      </c>
      <c r="Q714" s="9">
        <f t="shared" si="262"/>
        <v>2860</v>
      </c>
      <c r="R714" s="9">
        <f t="shared" si="262"/>
        <v>2833</v>
      </c>
      <c r="S714" s="9">
        <f t="shared" si="262"/>
        <v>3072</v>
      </c>
      <c r="T714" s="9">
        <f t="shared" si="262"/>
        <v>3067</v>
      </c>
      <c r="U714" s="9">
        <f t="shared" si="262"/>
        <v>3224</v>
      </c>
      <c r="V714" s="9">
        <f t="shared" si="262"/>
        <v>3235</v>
      </c>
      <c r="W714" s="9">
        <f t="shared" si="262"/>
        <v>3476</v>
      </c>
      <c r="X714" s="9">
        <f t="shared" si="262"/>
        <v>3545</v>
      </c>
      <c r="Y714" s="9">
        <f t="shared" si="262"/>
        <v>3612</v>
      </c>
      <c r="Z714" s="9">
        <f t="shared" ref="Z714" si="263">Z697+Z703+Z709</f>
        <v>3729</v>
      </c>
      <c r="AA714" s="9">
        <f t="shared" ref="AA714:AB717" si="264">SUM(AA697+AA703+AA709)</f>
        <v>3666</v>
      </c>
      <c r="AB714" s="9">
        <f t="shared" si="264"/>
        <v>3709</v>
      </c>
      <c r="AC714" s="9">
        <f t="shared" ref="AC714:AD714" si="265">SUM(AC697+AC703+AC709)</f>
        <v>3764</v>
      </c>
      <c r="AD714" s="9">
        <f t="shared" si="265"/>
        <v>3845</v>
      </c>
      <c r="AE714" s="10">
        <f t="shared" ref="AE714:AF714" si="266">SUM(AE697+AE703+AE709)</f>
        <v>4018</v>
      </c>
      <c r="AF714" s="10">
        <f t="shared" si="266"/>
        <v>4318</v>
      </c>
    </row>
    <row r="715" spans="1:32" s="2" customFormat="1" ht="14.45" customHeight="1" x14ac:dyDescent="0.3">
      <c r="A715" s="17"/>
      <c r="B715" s="18" t="s">
        <v>17</v>
      </c>
      <c r="C715" s="13">
        <f t="shared" ref="C715:R718" si="267">C698+C704+C710</f>
        <v>3195</v>
      </c>
      <c r="D715" s="13">
        <f t="shared" si="267"/>
        <v>2927</v>
      </c>
      <c r="E715" s="13">
        <f t="shared" si="267"/>
        <v>3098</v>
      </c>
      <c r="F715" s="13">
        <f t="shared" si="267"/>
        <v>2921</v>
      </c>
      <c r="G715" s="13">
        <f t="shared" si="267"/>
        <v>3273</v>
      </c>
      <c r="H715" s="13">
        <f t="shared" si="267"/>
        <v>4128</v>
      </c>
      <c r="I715" s="13">
        <f t="shared" si="267"/>
        <v>4854</v>
      </c>
      <c r="J715" s="13">
        <f t="shared" si="267"/>
        <v>5267</v>
      </c>
      <c r="K715" s="13">
        <f t="shared" si="267"/>
        <v>5244</v>
      </c>
      <c r="L715" s="13">
        <f t="shared" si="267"/>
        <v>5439</v>
      </c>
      <c r="M715" s="13">
        <f t="shared" si="267"/>
        <v>5393</v>
      </c>
      <c r="N715" s="13">
        <f t="shared" si="267"/>
        <v>5496</v>
      </c>
      <c r="O715" s="13">
        <f t="shared" si="267"/>
        <v>5380</v>
      </c>
      <c r="P715" s="13">
        <f t="shared" si="267"/>
        <v>5178</v>
      </c>
      <c r="Q715" s="13">
        <f t="shared" si="267"/>
        <v>4935</v>
      </c>
      <c r="R715" s="13">
        <f t="shared" si="267"/>
        <v>5047</v>
      </c>
      <c r="S715" s="13">
        <f t="shared" si="262"/>
        <v>5054</v>
      </c>
      <c r="T715" s="13">
        <f t="shared" si="262"/>
        <v>5089</v>
      </c>
      <c r="U715" s="13">
        <f t="shared" si="262"/>
        <v>5452</v>
      </c>
      <c r="V715" s="13">
        <f t="shared" si="262"/>
        <v>5670</v>
      </c>
      <c r="W715" s="13">
        <f t="shared" si="262"/>
        <v>5909</v>
      </c>
      <c r="X715" s="13">
        <f t="shared" si="262"/>
        <v>6057</v>
      </c>
      <c r="Y715" s="13">
        <f t="shared" si="262"/>
        <v>5889</v>
      </c>
      <c r="Z715" s="13">
        <f t="shared" ref="Z715" si="268">Z698+Z704+Z710</f>
        <v>5628</v>
      </c>
      <c r="AA715" s="13">
        <f t="shared" si="264"/>
        <v>5152</v>
      </c>
      <c r="AB715" s="13">
        <f t="shared" si="264"/>
        <v>4826</v>
      </c>
      <c r="AC715" s="13">
        <f t="shared" ref="AC715:AD715" si="269">SUM(AC698+AC704+AC710)</f>
        <v>4598</v>
      </c>
      <c r="AD715" s="13">
        <f t="shared" si="269"/>
        <v>4371</v>
      </c>
      <c r="AE715" s="14">
        <f t="shared" ref="AE715:AF715" si="270">SUM(AE698+AE704+AE710)</f>
        <v>4138</v>
      </c>
      <c r="AF715" s="14">
        <f t="shared" si="270"/>
        <v>4705</v>
      </c>
    </row>
    <row r="716" spans="1:32" s="2" customFormat="1" ht="14.45" customHeight="1" x14ac:dyDescent="0.3">
      <c r="A716" s="15"/>
      <c r="B716" s="16" t="s">
        <v>18</v>
      </c>
      <c r="C716" s="9">
        <f t="shared" si="267"/>
        <v>1649</v>
      </c>
      <c r="D716" s="9">
        <f t="shared" si="262"/>
        <v>1500</v>
      </c>
      <c r="E716" s="9">
        <f t="shared" si="262"/>
        <v>1602</v>
      </c>
      <c r="F716" s="9">
        <f t="shared" si="262"/>
        <v>1477</v>
      </c>
      <c r="G716" s="9">
        <f t="shared" si="262"/>
        <v>1680</v>
      </c>
      <c r="H716" s="9">
        <f t="shared" si="262"/>
        <v>1903</v>
      </c>
      <c r="I716" s="9">
        <f t="shared" si="262"/>
        <v>2040</v>
      </c>
      <c r="J716" s="9">
        <f t="shared" si="262"/>
        <v>2427</v>
      </c>
      <c r="K716" s="9">
        <f t="shared" si="262"/>
        <v>2760</v>
      </c>
      <c r="L716" s="9">
        <f t="shared" si="262"/>
        <v>2692</v>
      </c>
      <c r="M716" s="9">
        <f t="shared" si="262"/>
        <v>2796</v>
      </c>
      <c r="N716" s="9">
        <f t="shared" si="262"/>
        <v>2910</v>
      </c>
      <c r="O716" s="9">
        <f t="shared" si="262"/>
        <v>2985</v>
      </c>
      <c r="P716" s="9">
        <f t="shared" si="262"/>
        <v>3037</v>
      </c>
      <c r="Q716" s="9">
        <f t="shared" si="262"/>
        <v>3061</v>
      </c>
      <c r="R716" s="9">
        <f t="shared" si="262"/>
        <v>2948</v>
      </c>
      <c r="S716" s="9">
        <f t="shared" si="262"/>
        <v>2859</v>
      </c>
      <c r="T716" s="9">
        <f t="shared" si="262"/>
        <v>2831</v>
      </c>
      <c r="U716" s="9">
        <f t="shared" si="262"/>
        <v>2856</v>
      </c>
      <c r="V716" s="9">
        <f t="shared" si="262"/>
        <v>2838</v>
      </c>
      <c r="W716" s="9">
        <f t="shared" si="262"/>
        <v>3001</v>
      </c>
      <c r="X716" s="9">
        <f t="shared" si="262"/>
        <v>3099</v>
      </c>
      <c r="Y716" s="9">
        <f t="shared" si="262"/>
        <v>3220</v>
      </c>
      <c r="Z716" s="9">
        <f t="shared" ref="Z716" si="271">Z699+Z705+Z711</f>
        <v>3123</v>
      </c>
      <c r="AA716" s="9">
        <f t="shared" si="264"/>
        <v>3127</v>
      </c>
      <c r="AB716" s="9">
        <f t="shared" si="264"/>
        <v>3240</v>
      </c>
      <c r="AC716" s="9">
        <f t="shared" ref="AC716:AD716" si="272">SUM(AC699+AC705+AC711)</f>
        <v>3328</v>
      </c>
      <c r="AD716" s="9">
        <f t="shared" si="272"/>
        <v>3324</v>
      </c>
      <c r="AE716" s="10">
        <f t="shared" ref="AE716:AF716" si="273">SUM(AE699+AE705+AE711)</f>
        <v>3330</v>
      </c>
      <c r="AF716" s="10">
        <f t="shared" si="273"/>
        <v>3611</v>
      </c>
    </row>
    <row r="717" spans="1:32" s="2" customFormat="1" ht="14.45" customHeight="1" x14ac:dyDescent="0.3">
      <c r="A717" s="17"/>
      <c r="B717" s="18" t="s">
        <v>19</v>
      </c>
      <c r="C717" s="13">
        <f t="shared" si="267"/>
        <v>0</v>
      </c>
      <c r="D717" s="13">
        <f t="shared" si="262"/>
        <v>0</v>
      </c>
      <c r="E717" s="13">
        <f t="shared" si="262"/>
        <v>0</v>
      </c>
      <c r="F717" s="13">
        <f t="shared" si="262"/>
        <v>0</v>
      </c>
      <c r="G717" s="13">
        <f t="shared" si="262"/>
        <v>0</v>
      </c>
      <c r="H717" s="13">
        <f t="shared" si="262"/>
        <v>0</v>
      </c>
      <c r="I717" s="13">
        <f t="shared" si="262"/>
        <v>0</v>
      </c>
      <c r="J717" s="13">
        <f t="shared" si="262"/>
        <v>0</v>
      </c>
      <c r="K717" s="13">
        <f t="shared" si="262"/>
        <v>0</v>
      </c>
      <c r="L717" s="13">
        <f t="shared" si="262"/>
        <v>0</v>
      </c>
      <c r="M717" s="13">
        <f t="shared" si="262"/>
        <v>0</v>
      </c>
      <c r="N717" s="13">
        <f t="shared" si="262"/>
        <v>0</v>
      </c>
      <c r="O717" s="13">
        <f t="shared" si="262"/>
        <v>0</v>
      </c>
      <c r="P717" s="13">
        <f t="shared" si="262"/>
        <v>0</v>
      </c>
      <c r="Q717" s="13">
        <f t="shared" si="262"/>
        <v>0</v>
      </c>
      <c r="R717" s="13">
        <f t="shared" si="262"/>
        <v>0</v>
      </c>
      <c r="S717" s="13">
        <f t="shared" si="262"/>
        <v>0</v>
      </c>
      <c r="T717" s="13">
        <f t="shared" si="262"/>
        <v>0</v>
      </c>
      <c r="U717" s="13">
        <f t="shared" si="262"/>
        <v>0</v>
      </c>
      <c r="V717" s="13">
        <f t="shared" si="262"/>
        <v>0</v>
      </c>
      <c r="W717" s="13">
        <f t="shared" si="262"/>
        <v>177</v>
      </c>
      <c r="X717" s="13">
        <f t="shared" si="262"/>
        <v>147</v>
      </c>
      <c r="Y717" s="13">
        <f t="shared" si="262"/>
        <v>120</v>
      </c>
      <c r="Z717" s="13">
        <f t="shared" ref="Z717" si="274">Z700+Z706+Z712</f>
        <v>258</v>
      </c>
      <c r="AA717" s="13">
        <f t="shared" si="264"/>
        <v>371</v>
      </c>
      <c r="AB717" s="13">
        <f t="shared" si="264"/>
        <v>355</v>
      </c>
      <c r="AC717" s="13">
        <f t="shared" ref="AC717:AD717" si="275">SUM(AC700+AC706+AC712)</f>
        <v>231</v>
      </c>
      <c r="AD717" s="13">
        <f t="shared" si="275"/>
        <v>214</v>
      </c>
      <c r="AE717" s="14">
        <f t="shared" ref="AE717:AF717" si="276">SUM(AE700+AE706+AE712)</f>
        <v>212</v>
      </c>
      <c r="AF717" s="14">
        <f t="shared" si="276"/>
        <v>322</v>
      </c>
    </row>
    <row r="718" spans="1:32" s="2" customFormat="1" ht="14.45" customHeight="1" x14ac:dyDescent="0.3">
      <c r="A718" s="15"/>
      <c r="B718" s="16" t="s">
        <v>20</v>
      </c>
      <c r="C718" s="9">
        <f t="shared" si="267"/>
        <v>0</v>
      </c>
      <c r="D718" s="9">
        <f t="shared" si="262"/>
        <v>0</v>
      </c>
      <c r="E718" s="9">
        <f t="shared" si="262"/>
        <v>0</v>
      </c>
      <c r="F718" s="9">
        <f t="shared" si="262"/>
        <v>0</v>
      </c>
      <c r="G718" s="9">
        <f t="shared" si="262"/>
        <v>0</v>
      </c>
      <c r="H718" s="9">
        <f t="shared" si="262"/>
        <v>0</v>
      </c>
      <c r="I718" s="9">
        <f t="shared" si="262"/>
        <v>0</v>
      </c>
      <c r="J718" s="9">
        <f t="shared" si="262"/>
        <v>0</v>
      </c>
      <c r="K718" s="9">
        <f t="shared" si="262"/>
        <v>0</v>
      </c>
      <c r="L718" s="9">
        <f t="shared" si="262"/>
        <v>0</v>
      </c>
      <c r="M718" s="9">
        <f t="shared" si="262"/>
        <v>0</v>
      </c>
      <c r="N718" s="9">
        <f t="shared" si="262"/>
        <v>0</v>
      </c>
      <c r="O718" s="9">
        <f t="shared" si="262"/>
        <v>0</v>
      </c>
      <c r="P718" s="9">
        <f t="shared" si="262"/>
        <v>0</v>
      </c>
      <c r="Q718" s="9">
        <f t="shared" si="262"/>
        <v>13</v>
      </c>
      <c r="R718" s="9">
        <f t="shared" si="262"/>
        <v>0</v>
      </c>
      <c r="S718" s="9">
        <f t="shared" si="262"/>
        <v>0</v>
      </c>
      <c r="T718" s="9">
        <f t="shared" si="262"/>
        <v>0</v>
      </c>
      <c r="U718" s="9">
        <f t="shared" si="262"/>
        <v>0</v>
      </c>
      <c r="V718" s="9">
        <f t="shared" si="262"/>
        <v>0</v>
      </c>
      <c r="W718" s="9">
        <f t="shared" si="262"/>
        <v>0</v>
      </c>
      <c r="X718" s="9">
        <f t="shared" si="262"/>
        <v>0</v>
      </c>
      <c r="Y718" s="9">
        <f t="shared" si="262"/>
        <v>0</v>
      </c>
      <c r="Z718" s="9">
        <f t="shared" ref="Z718:AD718" si="277">Z701+Z707+Z713</f>
        <v>0</v>
      </c>
      <c r="AA718" s="9">
        <f t="shared" si="277"/>
        <v>0</v>
      </c>
      <c r="AB718" s="9">
        <f t="shared" si="277"/>
        <v>0</v>
      </c>
      <c r="AC718" s="9">
        <f t="shared" si="277"/>
        <v>0</v>
      </c>
      <c r="AD718" s="9">
        <f t="shared" si="277"/>
        <v>0</v>
      </c>
      <c r="AE718" s="10">
        <f t="shared" ref="AE718:AF718" si="278">AE701+AE707+AE713</f>
        <v>0</v>
      </c>
      <c r="AF718" s="10">
        <f t="shared" si="278"/>
        <v>0</v>
      </c>
    </row>
    <row r="719" spans="1:32" s="3" customFormat="1" ht="14.45" customHeight="1" x14ac:dyDescent="0.3">
      <c r="A719" s="11"/>
      <c r="B719" s="18" t="s">
        <v>21</v>
      </c>
      <c r="C719" s="19">
        <f>SUM(C714:C718)</f>
        <v>6774</v>
      </c>
      <c r="D719" s="19">
        <f t="shared" ref="D719:Z719" si="279">SUM(D714:D718)</f>
        <v>6388</v>
      </c>
      <c r="E719" s="19">
        <f t="shared" si="279"/>
        <v>6787</v>
      </c>
      <c r="F719" s="19">
        <f t="shared" si="279"/>
        <v>6185</v>
      </c>
      <c r="G719" s="19">
        <f t="shared" si="279"/>
        <v>7012</v>
      </c>
      <c r="H719" s="19">
        <f t="shared" si="279"/>
        <v>8452</v>
      </c>
      <c r="I719" s="19">
        <f t="shared" si="279"/>
        <v>9610</v>
      </c>
      <c r="J719" s="19">
        <f t="shared" si="279"/>
        <v>10686</v>
      </c>
      <c r="K719" s="19">
        <f t="shared" si="279"/>
        <v>11204</v>
      </c>
      <c r="L719" s="19">
        <f t="shared" si="279"/>
        <v>11375</v>
      </c>
      <c r="M719" s="19">
        <f t="shared" si="279"/>
        <v>11328</v>
      </c>
      <c r="N719" s="19">
        <f t="shared" si="279"/>
        <v>11596</v>
      </c>
      <c r="O719" s="19">
        <f t="shared" si="279"/>
        <v>11491</v>
      </c>
      <c r="P719" s="19">
        <f t="shared" si="279"/>
        <v>11240</v>
      </c>
      <c r="Q719" s="19">
        <f t="shared" si="279"/>
        <v>10869</v>
      </c>
      <c r="R719" s="19">
        <f t="shared" si="279"/>
        <v>10828</v>
      </c>
      <c r="S719" s="19">
        <f t="shared" si="279"/>
        <v>10985</v>
      </c>
      <c r="T719" s="19">
        <f t="shared" si="279"/>
        <v>10987</v>
      </c>
      <c r="U719" s="19">
        <f t="shared" si="279"/>
        <v>11532</v>
      </c>
      <c r="V719" s="19">
        <f t="shared" si="279"/>
        <v>11743</v>
      </c>
      <c r="W719" s="19">
        <f t="shared" si="279"/>
        <v>12563</v>
      </c>
      <c r="X719" s="19">
        <f t="shared" si="279"/>
        <v>12848</v>
      </c>
      <c r="Y719" s="19">
        <f t="shared" si="279"/>
        <v>12841</v>
      </c>
      <c r="Z719" s="19">
        <f t="shared" si="279"/>
        <v>12738</v>
      </c>
      <c r="AA719" s="19">
        <f t="shared" ref="AA719:AF719" si="280">SUM(AA714:AA718)</f>
        <v>12316</v>
      </c>
      <c r="AB719" s="19">
        <f t="shared" si="280"/>
        <v>12130</v>
      </c>
      <c r="AC719" s="19">
        <f t="shared" si="280"/>
        <v>11921</v>
      </c>
      <c r="AD719" s="19">
        <f t="shared" si="280"/>
        <v>11754</v>
      </c>
      <c r="AE719" s="20">
        <f t="shared" si="280"/>
        <v>11698</v>
      </c>
      <c r="AF719" s="20">
        <f t="shared" si="280"/>
        <v>12956</v>
      </c>
    </row>
  </sheetData>
  <mergeCells count="88">
    <mergeCell ref="C512:AB512"/>
    <mergeCell ref="C518:AB518"/>
    <mergeCell ref="C524:AB524"/>
    <mergeCell ref="C530:AB530"/>
    <mergeCell ref="C562:AB562"/>
    <mergeCell ref="C196:AB196"/>
    <mergeCell ref="C228:AB228"/>
    <mergeCell ref="C234:AB234"/>
    <mergeCell ref="A2:AF2"/>
    <mergeCell ref="A1:AF1"/>
    <mergeCell ref="A4:AF5"/>
    <mergeCell ref="A12:AF13"/>
    <mergeCell ref="A20:AF21"/>
    <mergeCell ref="A94:AF95"/>
    <mergeCell ref="A162:AF163"/>
    <mergeCell ref="A194:AF195"/>
    <mergeCell ref="C170:AB170"/>
    <mergeCell ref="C176:AB176"/>
    <mergeCell ref="C182:AB182"/>
    <mergeCell ref="C240:AB240"/>
    <mergeCell ref="C246:AB246"/>
    <mergeCell ref="C214:AB214"/>
    <mergeCell ref="C208:AB208"/>
    <mergeCell ref="C202:AB202"/>
    <mergeCell ref="A226:AF227"/>
    <mergeCell ref="C252:AB252"/>
    <mergeCell ref="C266:AB266"/>
    <mergeCell ref="C272:AB272"/>
    <mergeCell ref="C278:AB278"/>
    <mergeCell ref="A264:AF265"/>
    <mergeCell ref="C322:AB322"/>
    <mergeCell ref="C328:AB328"/>
    <mergeCell ref="C334:AB334"/>
    <mergeCell ref="C340:AB340"/>
    <mergeCell ref="C284:AB284"/>
    <mergeCell ref="C290:AB290"/>
    <mergeCell ref="C296:AB296"/>
    <mergeCell ref="C302:AB302"/>
    <mergeCell ref="A314:AF315"/>
    <mergeCell ref="C346:AB346"/>
    <mergeCell ref="C352:AB352"/>
    <mergeCell ref="C358:AB358"/>
    <mergeCell ref="C364:AB364"/>
    <mergeCell ref="C370:AB370"/>
    <mergeCell ref="C376:AB376"/>
    <mergeCell ref="C382:AB382"/>
    <mergeCell ref="C388:AB388"/>
    <mergeCell ref="C394:AB394"/>
    <mergeCell ref="C400:AB400"/>
    <mergeCell ref="C406:AB406"/>
    <mergeCell ref="C412:AB412"/>
    <mergeCell ref="C426:AB426"/>
    <mergeCell ref="C432:AB432"/>
    <mergeCell ref="A424:AF425"/>
    <mergeCell ref="C438:AB438"/>
    <mergeCell ref="C444:AB444"/>
    <mergeCell ref="C450:AB450"/>
    <mergeCell ref="C456:AB456"/>
    <mergeCell ref="C462:AB462"/>
    <mergeCell ref="C468:AB468"/>
    <mergeCell ref="C474:AB474"/>
    <mergeCell ref="C480:AB480"/>
    <mergeCell ref="C500:AB500"/>
    <mergeCell ref="C506:AB506"/>
    <mergeCell ref="A492:AF493"/>
    <mergeCell ref="C696:AB696"/>
    <mergeCell ref="C702:AB702"/>
    <mergeCell ref="C652:AB652"/>
    <mergeCell ref="C658:AB658"/>
    <mergeCell ref="C664:AB664"/>
    <mergeCell ref="C670:AB670"/>
    <mergeCell ref="C676:AB676"/>
    <mergeCell ref="C682:AB682"/>
    <mergeCell ref="A554:AF555"/>
    <mergeCell ref="A586:AF587"/>
    <mergeCell ref="A618:AF619"/>
    <mergeCell ref="A650:AF651"/>
    <mergeCell ref="A694:AF695"/>
    <mergeCell ref="C626:AB626"/>
    <mergeCell ref="C620:AB620"/>
    <mergeCell ref="C632:AB632"/>
    <mergeCell ref="C638:AB638"/>
    <mergeCell ref="C568:AB568"/>
    <mergeCell ref="C574:AB574"/>
    <mergeCell ref="C588:AB588"/>
    <mergeCell ref="C594:AB594"/>
    <mergeCell ref="C600:AB600"/>
    <mergeCell ref="C606:AB606"/>
  </mergeCells>
  <printOptions horizontalCentered="1"/>
  <pageMargins left="0.27559055118110237" right="0.11811023622047245" top="0.74803149606299213" bottom="0.74803149606299213" header="0.31496062992125984" footer="0.31496062992125984"/>
  <pageSetup scale="76" fitToHeight="0" orientation="landscape" horizontalDpi="300" verticalDpi="300" r:id="rId1"/>
  <headerFooter>
    <oddHeader>&amp;L&amp;"Stencil,Normal"&amp;16&amp;K03+000       UMSA&amp;R&amp;G</oddHeader>
  </headerFooter>
  <rowBreaks count="15" manualBreakCount="15">
    <brk id="45" max="16383" man="1"/>
    <brk id="81" max="16383" man="1"/>
    <brk id="125" max="16383" man="1"/>
    <brk id="169" max="16383" man="1"/>
    <brk id="207" max="16383" man="1"/>
    <brk id="245" max="16383" man="1"/>
    <brk id="283" max="16383" man="1"/>
    <brk id="314" max="16383" man="1"/>
    <brk id="351" max="16383" man="1"/>
    <brk id="387" max="16383" man="1"/>
    <brk id="431" max="16383" man="1"/>
    <brk id="473" max="16383" man="1"/>
    <brk id="511" max="16383" man="1"/>
    <brk id="675" max="16383" man="1"/>
    <brk id="71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 1</vt:lpstr>
      <vt:lpstr>'page 1'!Área_de_impresión</vt:lpstr>
      <vt:lpstr>'page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</dc:creator>
  <cp:lastModifiedBy>Miguel Colque</cp:lastModifiedBy>
  <cp:lastPrinted>2022-03-02T19:56:34Z</cp:lastPrinted>
  <dcterms:created xsi:type="dcterms:W3CDTF">2014-10-09T23:06:53Z</dcterms:created>
  <dcterms:modified xsi:type="dcterms:W3CDTF">2022-03-07T14:28:19Z</dcterms:modified>
</cp:coreProperties>
</file>