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drive-download-20210201T133132Z-001\"/>
    </mc:Choice>
  </mc:AlternateContent>
  <bookViews>
    <workbookView xWindow="0" yWindow="0" windowWidth="28800" windowHeight="12435"/>
  </bookViews>
  <sheets>
    <sheet name="puras" sheetId="1" r:id="rId1"/>
  </sheets>
  <definedNames>
    <definedName name="_Regression_Int" localSheetId="0" hidden="1">1</definedName>
    <definedName name="_xlnm.Print_Area" localSheetId="0">puras!$A:$AE</definedName>
    <definedName name="Imprimir_área_IM" localSheetId="0">puras!$B$1:$J$5</definedName>
    <definedName name="_xlnm.Print_Titles" localSheetId="0">puras!$1:$4</definedName>
  </definedNames>
  <calcPr calcId="152511"/>
</workbook>
</file>

<file path=xl/calcChain.xml><?xml version="1.0" encoding="utf-8"?>
<calcChain xmlns="http://schemas.openxmlformats.org/spreadsheetml/2006/main">
  <c r="AE338" i="1" l="1"/>
  <c r="AE345" i="1" s="1"/>
  <c r="AE339" i="1"/>
  <c r="AE340" i="1"/>
  <c r="AE341" i="1"/>
  <c r="AE342" i="1"/>
  <c r="AE343" i="1"/>
  <c r="AE344" i="1"/>
  <c r="AE246" i="1"/>
  <c r="AE946" i="1"/>
  <c r="AE945" i="1"/>
  <c r="AE944" i="1"/>
  <c r="AE943" i="1"/>
  <c r="AE942" i="1"/>
  <c r="AE941" i="1"/>
  <c r="AE940" i="1"/>
  <c r="AE912" i="1"/>
  <c r="AE911" i="1"/>
  <c r="AE910" i="1"/>
  <c r="AE909" i="1"/>
  <c r="AE908" i="1"/>
  <c r="AE907" i="1"/>
  <c r="AE906" i="1"/>
  <c r="AE854" i="1"/>
  <c r="AE853" i="1"/>
  <c r="AE852" i="1"/>
  <c r="AE851" i="1"/>
  <c r="AE850" i="1"/>
  <c r="AE849" i="1"/>
  <c r="AE848" i="1"/>
  <c r="AE812" i="1"/>
  <c r="AE811" i="1"/>
  <c r="AE810" i="1"/>
  <c r="AE809" i="1"/>
  <c r="AE808" i="1"/>
  <c r="AE807" i="1"/>
  <c r="AE806" i="1"/>
  <c r="AE770" i="1"/>
  <c r="AE769" i="1"/>
  <c r="AE768" i="1"/>
  <c r="AE767" i="1"/>
  <c r="AE766" i="1"/>
  <c r="AE765" i="1"/>
  <c r="AE764" i="1"/>
  <c r="AE728" i="1"/>
  <c r="AE727" i="1"/>
  <c r="AE726" i="1"/>
  <c r="AE725" i="1"/>
  <c r="AE724" i="1"/>
  <c r="AE723" i="1"/>
  <c r="AE722" i="1"/>
  <c r="AE646" i="1"/>
  <c r="AE645" i="1"/>
  <c r="AE644" i="1"/>
  <c r="AE643" i="1"/>
  <c r="AE642" i="1"/>
  <c r="AE641" i="1"/>
  <c r="AE640" i="1"/>
  <c r="AE556" i="1"/>
  <c r="AE555" i="1"/>
  <c r="AE554" i="1"/>
  <c r="AE553" i="1"/>
  <c r="AE552" i="1"/>
  <c r="AE551" i="1"/>
  <c r="AE550" i="1"/>
  <c r="AE410" i="1"/>
  <c r="AE409" i="1"/>
  <c r="AE408" i="1"/>
  <c r="AE407" i="1"/>
  <c r="AE406" i="1"/>
  <c r="AE405" i="1"/>
  <c r="AE404" i="1"/>
  <c r="AE294" i="1"/>
  <c r="AE293" i="1"/>
  <c r="AE292" i="1"/>
  <c r="AE291" i="1"/>
  <c r="AE290" i="1"/>
  <c r="AE289" i="1"/>
  <c r="AE288" i="1"/>
  <c r="AE252" i="1"/>
  <c r="AE251" i="1"/>
  <c r="AE250" i="1"/>
  <c r="AE249" i="1"/>
  <c r="AE248" i="1"/>
  <c r="AE247" i="1"/>
  <c r="AE210" i="1"/>
  <c r="AE209" i="1"/>
  <c r="AE208" i="1"/>
  <c r="AE207" i="1"/>
  <c r="AE206" i="1"/>
  <c r="AE205" i="1"/>
  <c r="AE204" i="1"/>
  <c r="AE120" i="1"/>
  <c r="AE119" i="1"/>
  <c r="AE118" i="1"/>
  <c r="AE117" i="1"/>
  <c r="AE116" i="1"/>
  <c r="AE115" i="1"/>
  <c r="AE114" i="1"/>
  <c r="AE23" i="1"/>
  <c r="AE13" i="1"/>
  <c r="AD722" i="1"/>
  <c r="AD723" i="1"/>
  <c r="AD724" i="1"/>
  <c r="AD725" i="1"/>
  <c r="AD726" i="1"/>
  <c r="AD727" i="1"/>
  <c r="AD728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Z729" i="1" s="1"/>
  <c r="AA728" i="1"/>
  <c r="AB728" i="1"/>
  <c r="AC728" i="1"/>
  <c r="C728" i="1"/>
  <c r="AD645" i="1"/>
  <c r="AD643" i="1"/>
  <c r="AD644" i="1"/>
  <c r="AD912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C946" i="1"/>
  <c r="D912" i="1"/>
  <c r="E912" i="1"/>
  <c r="F912" i="1"/>
  <c r="G912" i="1"/>
  <c r="H912" i="1"/>
  <c r="I912" i="1"/>
  <c r="J912" i="1"/>
  <c r="K912" i="1"/>
  <c r="L912" i="1"/>
  <c r="L913" i="1" s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C912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C854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C812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C770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C556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C410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C34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C294" i="1"/>
  <c r="AD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C252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C210" i="1"/>
  <c r="AD120" i="1"/>
  <c r="AD114" i="1"/>
  <c r="C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119" i="1"/>
  <c r="AD23" i="1"/>
  <c r="AD13" i="1"/>
  <c r="AC13" i="1"/>
  <c r="AB13" i="1"/>
  <c r="AA13" i="1"/>
  <c r="Z13" i="1"/>
  <c r="Y13" i="1"/>
  <c r="X13" i="1"/>
  <c r="W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D640" i="1"/>
  <c r="AD641" i="1"/>
  <c r="AD642" i="1"/>
  <c r="AD945" i="1"/>
  <c r="AD944" i="1"/>
  <c r="AD943" i="1"/>
  <c r="AD942" i="1"/>
  <c r="AD941" i="1"/>
  <c r="AD940" i="1"/>
  <c r="AD911" i="1"/>
  <c r="AD910" i="1"/>
  <c r="AD909" i="1"/>
  <c r="AD908" i="1"/>
  <c r="AD907" i="1"/>
  <c r="AD906" i="1"/>
  <c r="AD853" i="1"/>
  <c r="AD852" i="1"/>
  <c r="AD851" i="1"/>
  <c r="AD850" i="1"/>
  <c r="AD849" i="1"/>
  <c r="AD848" i="1"/>
  <c r="AD811" i="1"/>
  <c r="AD810" i="1"/>
  <c r="AD809" i="1"/>
  <c r="AD808" i="1"/>
  <c r="AD807" i="1"/>
  <c r="AD806" i="1"/>
  <c r="AD769" i="1"/>
  <c r="AD768" i="1"/>
  <c r="AD767" i="1"/>
  <c r="AD766" i="1"/>
  <c r="AD765" i="1"/>
  <c r="AD764" i="1"/>
  <c r="AD555" i="1"/>
  <c r="AD554" i="1"/>
  <c r="AD553" i="1"/>
  <c r="AD552" i="1"/>
  <c r="AD551" i="1"/>
  <c r="AD550" i="1"/>
  <c r="AD409" i="1"/>
  <c r="AD408" i="1"/>
  <c r="AD407" i="1"/>
  <c r="AD406" i="1"/>
  <c r="AD405" i="1"/>
  <c r="AD404" i="1"/>
  <c r="AD343" i="1"/>
  <c r="AD342" i="1"/>
  <c r="AD341" i="1"/>
  <c r="AD340" i="1"/>
  <c r="AD339" i="1"/>
  <c r="AD338" i="1"/>
  <c r="AD293" i="1"/>
  <c r="AD292" i="1"/>
  <c r="AD291" i="1"/>
  <c r="AD290" i="1"/>
  <c r="AD289" i="1"/>
  <c r="AD288" i="1"/>
  <c r="AD251" i="1"/>
  <c r="AD250" i="1"/>
  <c r="AD249" i="1"/>
  <c r="AD248" i="1"/>
  <c r="AD247" i="1"/>
  <c r="AD246" i="1"/>
  <c r="AD209" i="1"/>
  <c r="AD208" i="1"/>
  <c r="AD207" i="1"/>
  <c r="AD206" i="1"/>
  <c r="AD205" i="1"/>
  <c r="AD204" i="1"/>
  <c r="AD119" i="1"/>
  <c r="AD118" i="1"/>
  <c r="AD117" i="1"/>
  <c r="AD116" i="1"/>
  <c r="AD115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O121" i="1" s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Y121" i="1" s="1"/>
  <c r="Z119" i="1"/>
  <c r="AA119" i="1"/>
  <c r="AB119" i="1"/>
  <c r="AC119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B211" i="1" s="1"/>
  <c r="AC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C940" i="1"/>
  <c r="AC769" i="1"/>
  <c r="AC722" i="1"/>
  <c r="AC640" i="1"/>
  <c r="AC550" i="1"/>
  <c r="AC343" i="1"/>
  <c r="AC338" i="1"/>
  <c r="AC339" i="1"/>
  <c r="AB945" i="1"/>
  <c r="AB944" i="1"/>
  <c r="AB943" i="1"/>
  <c r="AB942" i="1"/>
  <c r="AB941" i="1"/>
  <c r="AB940" i="1"/>
  <c r="AB911" i="1"/>
  <c r="AB910" i="1"/>
  <c r="AB909" i="1"/>
  <c r="AB908" i="1"/>
  <c r="AB907" i="1"/>
  <c r="AB913" i="1" s="1"/>
  <c r="AB906" i="1"/>
  <c r="AB853" i="1"/>
  <c r="AB852" i="1"/>
  <c r="AB851" i="1"/>
  <c r="AB850" i="1"/>
  <c r="AB849" i="1"/>
  <c r="AB848" i="1"/>
  <c r="AB811" i="1"/>
  <c r="AB810" i="1"/>
  <c r="AB809" i="1"/>
  <c r="AB808" i="1"/>
  <c r="AB807" i="1"/>
  <c r="AB806" i="1"/>
  <c r="AB769" i="1"/>
  <c r="AB768" i="1"/>
  <c r="AB767" i="1"/>
  <c r="AB766" i="1"/>
  <c r="AB765" i="1"/>
  <c r="AB764" i="1"/>
  <c r="AB727" i="1"/>
  <c r="AB726" i="1"/>
  <c r="AB725" i="1"/>
  <c r="AB724" i="1"/>
  <c r="AB723" i="1"/>
  <c r="AB722" i="1"/>
  <c r="AB645" i="1"/>
  <c r="AB644" i="1"/>
  <c r="AB643" i="1"/>
  <c r="AB642" i="1"/>
  <c r="AB641" i="1"/>
  <c r="AB640" i="1"/>
  <c r="AB555" i="1"/>
  <c r="AB554" i="1"/>
  <c r="AB553" i="1"/>
  <c r="AB552" i="1"/>
  <c r="AB551" i="1"/>
  <c r="AB550" i="1"/>
  <c r="AB409" i="1"/>
  <c r="AB408" i="1"/>
  <c r="AB407" i="1"/>
  <c r="AB406" i="1"/>
  <c r="AB405" i="1"/>
  <c r="AB404" i="1"/>
  <c r="AB343" i="1"/>
  <c r="AB342" i="1"/>
  <c r="AB341" i="1"/>
  <c r="AB340" i="1"/>
  <c r="AB339" i="1"/>
  <c r="AB338" i="1"/>
  <c r="AB293" i="1"/>
  <c r="AB292" i="1"/>
  <c r="AB291" i="1"/>
  <c r="AB290" i="1"/>
  <c r="AB289" i="1"/>
  <c r="AB288" i="1"/>
  <c r="AB251" i="1"/>
  <c r="AB250" i="1"/>
  <c r="AB249" i="1"/>
  <c r="AB248" i="1"/>
  <c r="AB247" i="1"/>
  <c r="AB246" i="1"/>
  <c r="Z848" i="1"/>
  <c r="AA848" i="1"/>
  <c r="AC848" i="1"/>
  <c r="Z849" i="1"/>
  <c r="AA849" i="1"/>
  <c r="AC849" i="1"/>
  <c r="AC855" i="1" s="1"/>
  <c r="Z850" i="1"/>
  <c r="AA850" i="1"/>
  <c r="AC850" i="1"/>
  <c r="Z851" i="1"/>
  <c r="AA851" i="1"/>
  <c r="AC851" i="1"/>
  <c r="Z852" i="1"/>
  <c r="AA852" i="1"/>
  <c r="AC852" i="1"/>
  <c r="Z853" i="1"/>
  <c r="AA853" i="1"/>
  <c r="AC853" i="1"/>
  <c r="Y848" i="1"/>
  <c r="Z806" i="1"/>
  <c r="AA806" i="1"/>
  <c r="AC806" i="1"/>
  <c r="Z807" i="1"/>
  <c r="AA807" i="1"/>
  <c r="AC807" i="1"/>
  <c r="Z808" i="1"/>
  <c r="AA808" i="1"/>
  <c r="AC808" i="1"/>
  <c r="Z809" i="1"/>
  <c r="AA809" i="1"/>
  <c r="AC809" i="1"/>
  <c r="Z810" i="1"/>
  <c r="AA810" i="1"/>
  <c r="AC810" i="1"/>
  <c r="Z811" i="1"/>
  <c r="AA811" i="1"/>
  <c r="AC811" i="1"/>
  <c r="Y806" i="1"/>
  <c r="Z764" i="1"/>
  <c r="AA764" i="1"/>
  <c r="AC764" i="1"/>
  <c r="Z765" i="1"/>
  <c r="AA765" i="1"/>
  <c r="AC765" i="1"/>
  <c r="Z766" i="1"/>
  <c r="AA766" i="1"/>
  <c r="AC766" i="1"/>
  <c r="Z767" i="1"/>
  <c r="AA767" i="1"/>
  <c r="AC767" i="1"/>
  <c r="Z768" i="1"/>
  <c r="AA768" i="1"/>
  <c r="AC768" i="1"/>
  <c r="Z769" i="1"/>
  <c r="AA769" i="1"/>
  <c r="Y764" i="1"/>
  <c r="Z640" i="1"/>
  <c r="AA640" i="1"/>
  <c r="Z641" i="1"/>
  <c r="AA641" i="1"/>
  <c r="AC641" i="1"/>
  <c r="Z642" i="1"/>
  <c r="AA642" i="1"/>
  <c r="AC642" i="1"/>
  <c r="Z643" i="1"/>
  <c r="AA643" i="1"/>
  <c r="AC643" i="1"/>
  <c r="Z644" i="1"/>
  <c r="AA644" i="1"/>
  <c r="AC644" i="1"/>
  <c r="Z645" i="1"/>
  <c r="AA645" i="1"/>
  <c r="AC645" i="1"/>
  <c r="Y640" i="1"/>
  <c r="Z550" i="1"/>
  <c r="AA550" i="1"/>
  <c r="Z551" i="1"/>
  <c r="AA551" i="1"/>
  <c r="AC551" i="1"/>
  <c r="Z552" i="1"/>
  <c r="AA552" i="1"/>
  <c r="AC552" i="1"/>
  <c r="Z553" i="1"/>
  <c r="AA553" i="1"/>
  <c r="AC553" i="1"/>
  <c r="Z554" i="1"/>
  <c r="AA554" i="1"/>
  <c r="AC554" i="1"/>
  <c r="Z555" i="1"/>
  <c r="AA555" i="1"/>
  <c r="AC555" i="1"/>
  <c r="Y550" i="1"/>
  <c r="Z404" i="1"/>
  <c r="AA404" i="1"/>
  <c r="AC404" i="1"/>
  <c r="Z405" i="1"/>
  <c r="AA405" i="1"/>
  <c r="AC405" i="1"/>
  <c r="Z406" i="1"/>
  <c r="AA406" i="1"/>
  <c r="AC406" i="1"/>
  <c r="Z407" i="1"/>
  <c r="AA407" i="1"/>
  <c r="AC407" i="1"/>
  <c r="Z408" i="1"/>
  <c r="AA408" i="1"/>
  <c r="AC408" i="1"/>
  <c r="Z409" i="1"/>
  <c r="AA409" i="1"/>
  <c r="AC409" i="1"/>
  <c r="Y404" i="1"/>
  <c r="AC288" i="1"/>
  <c r="AA251" i="1"/>
  <c r="AA250" i="1"/>
  <c r="AA249" i="1"/>
  <c r="AA248" i="1"/>
  <c r="AA247" i="1"/>
  <c r="AA246" i="1"/>
  <c r="Z246" i="1"/>
  <c r="Z253" i="1" s="1"/>
  <c r="AC246" i="1"/>
  <c r="Z247" i="1"/>
  <c r="AC247" i="1"/>
  <c r="Z248" i="1"/>
  <c r="AC248" i="1"/>
  <c r="Z249" i="1"/>
  <c r="AC249" i="1"/>
  <c r="Z250" i="1"/>
  <c r="AC250" i="1"/>
  <c r="Z251" i="1"/>
  <c r="AC251" i="1"/>
  <c r="Y246" i="1"/>
  <c r="Y253" i="1" s="1"/>
  <c r="AA906" i="1"/>
  <c r="AC906" i="1"/>
  <c r="AA907" i="1"/>
  <c r="AC907" i="1"/>
  <c r="AA908" i="1"/>
  <c r="AC908" i="1"/>
  <c r="AA909" i="1"/>
  <c r="AC909" i="1"/>
  <c r="AA910" i="1"/>
  <c r="AC910" i="1"/>
  <c r="AA911" i="1"/>
  <c r="AC911" i="1"/>
  <c r="AC913" i="1" s="1"/>
  <c r="AC723" i="1"/>
  <c r="AC724" i="1"/>
  <c r="AC725" i="1"/>
  <c r="AC726" i="1"/>
  <c r="AC727" i="1"/>
  <c r="AC341" i="1"/>
  <c r="Z338" i="1"/>
  <c r="AA338" i="1"/>
  <c r="Z339" i="1"/>
  <c r="AA339" i="1"/>
  <c r="Z340" i="1"/>
  <c r="AA340" i="1"/>
  <c r="AA345" i="1" s="1"/>
  <c r="AC340" i="1"/>
  <c r="Z341" i="1"/>
  <c r="AA341" i="1"/>
  <c r="Z342" i="1"/>
  <c r="AA342" i="1"/>
  <c r="AC342" i="1"/>
  <c r="Z343" i="1"/>
  <c r="AA343" i="1"/>
  <c r="X338" i="1"/>
  <c r="Z288" i="1"/>
  <c r="AA288" i="1"/>
  <c r="Z289" i="1"/>
  <c r="AA289" i="1"/>
  <c r="AC289" i="1"/>
  <c r="Z290" i="1"/>
  <c r="AA290" i="1"/>
  <c r="AC290" i="1"/>
  <c r="Z291" i="1"/>
  <c r="AA291" i="1"/>
  <c r="AC291" i="1"/>
  <c r="Z292" i="1"/>
  <c r="AA292" i="1"/>
  <c r="AC292" i="1"/>
  <c r="Z293" i="1"/>
  <c r="AA293" i="1"/>
  <c r="AC293" i="1"/>
  <c r="Y289" i="1"/>
  <c r="Y288" i="1"/>
  <c r="AA940" i="1"/>
  <c r="AA941" i="1"/>
  <c r="AC941" i="1"/>
  <c r="AA942" i="1"/>
  <c r="AC942" i="1"/>
  <c r="AA943" i="1"/>
  <c r="AC943" i="1"/>
  <c r="AA944" i="1"/>
  <c r="AC944" i="1"/>
  <c r="AA945" i="1"/>
  <c r="AC945" i="1"/>
  <c r="Z940" i="1"/>
  <c r="Z945" i="1"/>
  <c r="Z944" i="1"/>
  <c r="Z943" i="1"/>
  <c r="Z942" i="1"/>
  <c r="Z941" i="1"/>
  <c r="Z911" i="1"/>
  <c r="Z910" i="1"/>
  <c r="Z909" i="1"/>
  <c r="Z908" i="1"/>
  <c r="Z907" i="1"/>
  <c r="Z906" i="1"/>
  <c r="AA727" i="1"/>
  <c r="AA724" i="1"/>
  <c r="AA725" i="1"/>
  <c r="AA726" i="1"/>
  <c r="AA723" i="1"/>
  <c r="AA722" i="1"/>
  <c r="Y906" i="1"/>
  <c r="Y907" i="1"/>
  <c r="Y908" i="1"/>
  <c r="Y909" i="1"/>
  <c r="Y910" i="1"/>
  <c r="Y911" i="1"/>
  <c r="Y849" i="1"/>
  <c r="Y850" i="1"/>
  <c r="Y851" i="1"/>
  <c r="Y852" i="1"/>
  <c r="Y853" i="1"/>
  <c r="Y807" i="1"/>
  <c r="Y808" i="1"/>
  <c r="Y809" i="1"/>
  <c r="Y810" i="1"/>
  <c r="Y811" i="1"/>
  <c r="Y765" i="1"/>
  <c r="Y766" i="1"/>
  <c r="Y767" i="1"/>
  <c r="Y768" i="1"/>
  <c r="Y769" i="1"/>
  <c r="Y722" i="1"/>
  <c r="Y723" i="1"/>
  <c r="Y724" i="1"/>
  <c r="Y725" i="1"/>
  <c r="Y726" i="1"/>
  <c r="Y727" i="1"/>
  <c r="Y641" i="1"/>
  <c r="Y642" i="1"/>
  <c r="Y643" i="1"/>
  <c r="Y644" i="1"/>
  <c r="Y645" i="1"/>
  <c r="Y551" i="1"/>
  <c r="Y552" i="1"/>
  <c r="Y553" i="1"/>
  <c r="Y554" i="1"/>
  <c r="Y555" i="1"/>
  <c r="Y405" i="1"/>
  <c r="Y406" i="1"/>
  <c r="Y411" i="1" s="1"/>
  <c r="Y407" i="1"/>
  <c r="Y408" i="1"/>
  <c r="Y409" i="1"/>
  <c r="Y338" i="1"/>
  <c r="Y339" i="1"/>
  <c r="Y340" i="1"/>
  <c r="Y341" i="1"/>
  <c r="Y342" i="1"/>
  <c r="Y343" i="1"/>
  <c r="Y290" i="1"/>
  <c r="Y291" i="1"/>
  <c r="Y292" i="1"/>
  <c r="Y293" i="1"/>
  <c r="Y247" i="1"/>
  <c r="Y248" i="1"/>
  <c r="Y249" i="1"/>
  <c r="Y250" i="1"/>
  <c r="Y251" i="1"/>
  <c r="Y940" i="1"/>
  <c r="Y941" i="1"/>
  <c r="Y942" i="1"/>
  <c r="Y943" i="1"/>
  <c r="Y944" i="1"/>
  <c r="Y945" i="1"/>
  <c r="X246" i="1"/>
  <c r="G945" i="1"/>
  <c r="W940" i="1"/>
  <c r="W941" i="1"/>
  <c r="W942" i="1"/>
  <c r="W943" i="1"/>
  <c r="W944" i="1"/>
  <c r="W945" i="1"/>
  <c r="W909" i="1"/>
  <c r="T906" i="1"/>
  <c r="U906" i="1"/>
  <c r="V906" i="1"/>
  <c r="W906" i="1"/>
  <c r="X906" i="1"/>
  <c r="T907" i="1"/>
  <c r="U907" i="1"/>
  <c r="V907" i="1"/>
  <c r="W907" i="1"/>
  <c r="X907" i="1"/>
  <c r="T908" i="1"/>
  <c r="U908" i="1"/>
  <c r="V908" i="1"/>
  <c r="W908" i="1"/>
  <c r="X908" i="1"/>
  <c r="T909" i="1"/>
  <c r="U909" i="1"/>
  <c r="V909" i="1"/>
  <c r="X909" i="1"/>
  <c r="T910" i="1"/>
  <c r="U910" i="1"/>
  <c r="V910" i="1"/>
  <c r="W910" i="1"/>
  <c r="X910" i="1"/>
  <c r="T911" i="1"/>
  <c r="U911" i="1"/>
  <c r="V911" i="1"/>
  <c r="W911" i="1"/>
  <c r="X911" i="1"/>
  <c r="S907" i="1"/>
  <c r="S908" i="1"/>
  <c r="S909" i="1"/>
  <c r="S910" i="1"/>
  <c r="S911" i="1"/>
  <c r="S906" i="1"/>
  <c r="U640" i="1"/>
  <c r="V640" i="1"/>
  <c r="W640" i="1"/>
  <c r="X640" i="1"/>
  <c r="U641" i="1"/>
  <c r="V641" i="1"/>
  <c r="W641" i="1"/>
  <c r="X641" i="1"/>
  <c r="U642" i="1"/>
  <c r="V642" i="1"/>
  <c r="W642" i="1"/>
  <c r="X642" i="1"/>
  <c r="U643" i="1"/>
  <c r="V643" i="1"/>
  <c r="W643" i="1"/>
  <c r="X643" i="1"/>
  <c r="U644" i="1"/>
  <c r="V644" i="1"/>
  <c r="W644" i="1"/>
  <c r="X644" i="1"/>
  <c r="U645" i="1"/>
  <c r="V645" i="1"/>
  <c r="W645" i="1"/>
  <c r="X645" i="1"/>
  <c r="T641" i="1"/>
  <c r="T642" i="1"/>
  <c r="T643" i="1"/>
  <c r="T644" i="1"/>
  <c r="T645" i="1"/>
  <c r="U550" i="1"/>
  <c r="V550" i="1"/>
  <c r="W550" i="1"/>
  <c r="X550" i="1"/>
  <c r="U551" i="1"/>
  <c r="V551" i="1"/>
  <c r="W551" i="1"/>
  <c r="X551" i="1"/>
  <c r="U552" i="1"/>
  <c r="V552" i="1"/>
  <c r="W552" i="1"/>
  <c r="X552" i="1"/>
  <c r="U553" i="1"/>
  <c r="V553" i="1"/>
  <c r="W553" i="1"/>
  <c r="X553" i="1"/>
  <c r="U554" i="1"/>
  <c r="V554" i="1"/>
  <c r="W554" i="1"/>
  <c r="X554" i="1"/>
  <c r="U555" i="1"/>
  <c r="V555" i="1"/>
  <c r="W555" i="1"/>
  <c r="X555" i="1"/>
  <c r="T551" i="1"/>
  <c r="T552" i="1"/>
  <c r="T553" i="1"/>
  <c r="T554" i="1"/>
  <c r="T55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C247" i="1"/>
  <c r="C248" i="1"/>
  <c r="C249" i="1"/>
  <c r="C250" i="1"/>
  <c r="C251" i="1"/>
  <c r="C246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C289" i="1"/>
  <c r="C290" i="1"/>
  <c r="C291" i="1"/>
  <c r="C292" i="1"/>
  <c r="C293" i="1"/>
  <c r="C28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D341" i="1"/>
  <c r="E341" i="1"/>
  <c r="F341" i="1"/>
  <c r="G341" i="1"/>
  <c r="H341" i="1"/>
  <c r="I341" i="1"/>
  <c r="J341" i="1"/>
  <c r="K341" i="1"/>
  <c r="L341" i="1"/>
  <c r="M341" i="1"/>
  <c r="N341" i="1"/>
  <c r="N345" i="1" s="1"/>
  <c r="O341" i="1"/>
  <c r="P341" i="1"/>
  <c r="Q341" i="1"/>
  <c r="R341" i="1"/>
  <c r="S341" i="1"/>
  <c r="T341" i="1"/>
  <c r="U341" i="1"/>
  <c r="V341" i="1"/>
  <c r="W341" i="1"/>
  <c r="X341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R345" i="1" s="1"/>
  <c r="S342" i="1"/>
  <c r="T342" i="1"/>
  <c r="U342" i="1"/>
  <c r="V342" i="1"/>
  <c r="W342" i="1"/>
  <c r="X342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C339" i="1"/>
  <c r="C340" i="1"/>
  <c r="C341" i="1"/>
  <c r="C342" i="1"/>
  <c r="C343" i="1"/>
  <c r="C338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O411" i="1" s="1"/>
  <c r="P407" i="1"/>
  <c r="Q407" i="1"/>
  <c r="R407" i="1"/>
  <c r="S407" i="1"/>
  <c r="T407" i="1"/>
  <c r="U407" i="1"/>
  <c r="V407" i="1"/>
  <c r="W407" i="1"/>
  <c r="X407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C405" i="1"/>
  <c r="C406" i="1"/>
  <c r="C407" i="1"/>
  <c r="C408" i="1"/>
  <c r="C409" i="1"/>
  <c r="C404" i="1"/>
  <c r="C550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C723" i="1"/>
  <c r="C724" i="1"/>
  <c r="C725" i="1"/>
  <c r="C726" i="1"/>
  <c r="C727" i="1"/>
  <c r="C722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C765" i="1"/>
  <c r="C766" i="1"/>
  <c r="C767" i="1"/>
  <c r="C768" i="1"/>
  <c r="C769" i="1"/>
  <c r="C764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C807" i="1"/>
  <c r="C808" i="1"/>
  <c r="C809" i="1"/>
  <c r="C810" i="1"/>
  <c r="C811" i="1"/>
  <c r="C806" i="1"/>
  <c r="D848" i="1"/>
  <c r="E848" i="1"/>
  <c r="F848" i="1"/>
  <c r="G848" i="1"/>
  <c r="H848" i="1"/>
  <c r="I848" i="1"/>
  <c r="I855" i="1" s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D849" i="1"/>
  <c r="E849" i="1"/>
  <c r="F849" i="1"/>
  <c r="G849" i="1"/>
  <c r="H849" i="1"/>
  <c r="I849" i="1"/>
  <c r="J849" i="1"/>
  <c r="K849" i="1"/>
  <c r="L849" i="1"/>
  <c r="M849" i="1"/>
  <c r="N849" i="1"/>
  <c r="N855" i="1" s="1"/>
  <c r="O849" i="1"/>
  <c r="P849" i="1"/>
  <c r="Q849" i="1"/>
  <c r="R849" i="1"/>
  <c r="S849" i="1"/>
  <c r="T849" i="1"/>
  <c r="U849" i="1"/>
  <c r="V849" i="1"/>
  <c r="W849" i="1"/>
  <c r="X849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D851" i="1"/>
  <c r="E851" i="1"/>
  <c r="E855" i="1" s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X851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X852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C849" i="1"/>
  <c r="C850" i="1"/>
  <c r="C851" i="1"/>
  <c r="C852" i="1"/>
  <c r="C853" i="1"/>
  <c r="C848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C907" i="1"/>
  <c r="C908" i="1"/>
  <c r="C909" i="1"/>
  <c r="C910" i="1"/>
  <c r="C911" i="1"/>
  <c r="C906" i="1"/>
  <c r="D940" i="1"/>
  <c r="E940" i="1"/>
  <c r="E947" i="1" s="1"/>
  <c r="F940" i="1"/>
  <c r="G940" i="1"/>
  <c r="H940" i="1"/>
  <c r="I940" i="1"/>
  <c r="J940" i="1"/>
  <c r="K940" i="1"/>
  <c r="L940" i="1"/>
  <c r="M940" i="1"/>
  <c r="N940" i="1"/>
  <c r="O940" i="1"/>
  <c r="P940" i="1"/>
  <c r="Q940" i="1"/>
  <c r="Q947" i="1" s="1"/>
  <c r="R940" i="1"/>
  <c r="S940" i="1"/>
  <c r="T940" i="1"/>
  <c r="U940" i="1"/>
  <c r="V940" i="1"/>
  <c r="X940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X941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X942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X943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X944" i="1"/>
  <c r="D945" i="1"/>
  <c r="E945" i="1"/>
  <c r="F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X945" i="1"/>
  <c r="C941" i="1"/>
  <c r="C942" i="1"/>
  <c r="C943" i="1"/>
  <c r="C944" i="1"/>
  <c r="C945" i="1"/>
  <c r="C940" i="1"/>
  <c r="W828" i="1"/>
  <c r="W851" i="1" s="1"/>
  <c r="W829" i="1"/>
  <c r="W852" i="1" s="1"/>
  <c r="T640" i="1"/>
  <c r="T550" i="1"/>
  <c r="S640" i="1"/>
  <c r="S641" i="1"/>
  <c r="S642" i="1"/>
  <c r="S643" i="1"/>
  <c r="S644" i="1"/>
  <c r="S645" i="1"/>
  <c r="S550" i="1"/>
  <c r="S551" i="1"/>
  <c r="S552" i="1"/>
  <c r="S553" i="1"/>
  <c r="S554" i="1"/>
  <c r="S555" i="1"/>
  <c r="R640" i="1"/>
  <c r="R641" i="1"/>
  <c r="R642" i="1"/>
  <c r="R643" i="1"/>
  <c r="R644" i="1"/>
  <c r="R645" i="1"/>
  <c r="R550" i="1"/>
  <c r="R551" i="1"/>
  <c r="R552" i="1"/>
  <c r="R553" i="1"/>
  <c r="R554" i="1"/>
  <c r="R555" i="1"/>
  <c r="Q640" i="1"/>
  <c r="Q641" i="1"/>
  <c r="Q642" i="1"/>
  <c r="Q643" i="1"/>
  <c r="Q644" i="1"/>
  <c r="Q645" i="1"/>
  <c r="Q550" i="1"/>
  <c r="Q551" i="1"/>
  <c r="Q552" i="1"/>
  <c r="Q553" i="1"/>
  <c r="Q554" i="1"/>
  <c r="Q555" i="1"/>
  <c r="P640" i="1"/>
  <c r="P641" i="1"/>
  <c r="P642" i="1"/>
  <c r="P643" i="1"/>
  <c r="P644" i="1"/>
  <c r="P645" i="1"/>
  <c r="P550" i="1"/>
  <c r="P551" i="1"/>
  <c r="P552" i="1"/>
  <c r="P553" i="1"/>
  <c r="P554" i="1"/>
  <c r="P555" i="1"/>
  <c r="O640" i="1"/>
  <c r="O641" i="1"/>
  <c r="O642" i="1"/>
  <c r="O643" i="1"/>
  <c r="O644" i="1"/>
  <c r="O645" i="1"/>
  <c r="O550" i="1"/>
  <c r="O551" i="1"/>
  <c r="O552" i="1"/>
  <c r="O553" i="1"/>
  <c r="O554" i="1"/>
  <c r="O555" i="1"/>
  <c r="N640" i="1"/>
  <c r="N641" i="1"/>
  <c r="N642" i="1"/>
  <c r="N643" i="1"/>
  <c r="N644" i="1"/>
  <c r="N645" i="1"/>
  <c r="N550" i="1"/>
  <c r="N551" i="1"/>
  <c r="N552" i="1"/>
  <c r="N553" i="1"/>
  <c r="N554" i="1"/>
  <c r="N555" i="1"/>
  <c r="E550" i="1"/>
  <c r="E551" i="1"/>
  <c r="E552" i="1"/>
  <c r="E553" i="1"/>
  <c r="E554" i="1"/>
  <c r="E555" i="1"/>
  <c r="D550" i="1"/>
  <c r="D551" i="1"/>
  <c r="D552" i="1"/>
  <c r="D553" i="1"/>
  <c r="D554" i="1"/>
  <c r="D555" i="1"/>
  <c r="C551" i="1"/>
  <c r="C552" i="1"/>
  <c r="C553" i="1"/>
  <c r="C554" i="1"/>
  <c r="C555" i="1"/>
  <c r="E640" i="1"/>
  <c r="E641" i="1"/>
  <c r="E642" i="1"/>
  <c r="E643" i="1"/>
  <c r="E644" i="1"/>
  <c r="E645" i="1"/>
  <c r="D640" i="1"/>
  <c r="D641" i="1"/>
  <c r="D642" i="1"/>
  <c r="D643" i="1"/>
  <c r="D644" i="1"/>
  <c r="D645" i="1"/>
  <c r="C640" i="1"/>
  <c r="C641" i="1"/>
  <c r="C642" i="1"/>
  <c r="C643" i="1"/>
  <c r="C644" i="1"/>
  <c r="C645" i="1"/>
  <c r="L640" i="1"/>
  <c r="L641" i="1"/>
  <c r="L642" i="1"/>
  <c r="L643" i="1"/>
  <c r="L644" i="1"/>
  <c r="L645" i="1"/>
  <c r="L550" i="1"/>
  <c r="L551" i="1"/>
  <c r="L552" i="1"/>
  <c r="L553" i="1"/>
  <c r="L554" i="1"/>
  <c r="L555" i="1"/>
  <c r="M640" i="1"/>
  <c r="M641" i="1"/>
  <c r="M642" i="1"/>
  <c r="M643" i="1"/>
  <c r="M644" i="1"/>
  <c r="M645" i="1"/>
  <c r="M550" i="1"/>
  <c r="M551" i="1"/>
  <c r="M552" i="1"/>
  <c r="M553" i="1"/>
  <c r="M554" i="1"/>
  <c r="M555" i="1"/>
  <c r="K640" i="1"/>
  <c r="K641" i="1"/>
  <c r="K642" i="1"/>
  <c r="K643" i="1"/>
  <c r="K644" i="1"/>
  <c r="K645" i="1"/>
  <c r="K550" i="1"/>
  <c r="K551" i="1"/>
  <c r="K552" i="1"/>
  <c r="K553" i="1"/>
  <c r="K554" i="1"/>
  <c r="K555" i="1"/>
  <c r="J645" i="1"/>
  <c r="I645" i="1"/>
  <c r="H645" i="1"/>
  <c r="G645" i="1"/>
  <c r="F645" i="1"/>
  <c r="J644" i="1"/>
  <c r="I644" i="1"/>
  <c r="H644" i="1"/>
  <c r="G644" i="1"/>
  <c r="F644" i="1"/>
  <c r="J643" i="1"/>
  <c r="I643" i="1"/>
  <c r="H643" i="1"/>
  <c r="G643" i="1"/>
  <c r="F643" i="1"/>
  <c r="J642" i="1"/>
  <c r="I642" i="1"/>
  <c r="H642" i="1"/>
  <c r="G642" i="1"/>
  <c r="F642" i="1"/>
  <c r="J641" i="1"/>
  <c r="I641" i="1"/>
  <c r="H641" i="1"/>
  <c r="G641" i="1"/>
  <c r="F641" i="1"/>
  <c r="J555" i="1"/>
  <c r="I555" i="1"/>
  <c r="H555" i="1"/>
  <c r="G555" i="1"/>
  <c r="F555" i="1"/>
  <c r="J554" i="1"/>
  <c r="I554" i="1"/>
  <c r="H554" i="1"/>
  <c r="G554" i="1"/>
  <c r="F554" i="1"/>
  <c r="J553" i="1"/>
  <c r="I553" i="1"/>
  <c r="H553" i="1"/>
  <c r="G553" i="1"/>
  <c r="F553" i="1"/>
  <c r="J552" i="1"/>
  <c r="I552" i="1"/>
  <c r="H552" i="1"/>
  <c r="G552" i="1"/>
  <c r="F552" i="1"/>
  <c r="J551" i="1"/>
  <c r="I551" i="1"/>
  <c r="H551" i="1"/>
  <c r="G551" i="1"/>
  <c r="F551" i="1"/>
  <c r="J640" i="1"/>
  <c r="J550" i="1"/>
  <c r="I550" i="1"/>
  <c r="H550" i="1"/>
  <c r="G550" i="1"/>
  <c r="F550" i="1"/>
  <c r="I640" i="1"/>
  <c r="H640" i="1"/>
  <c r="G640" i="1"/>
  <c r="F640" i="1"/>
  <c r="U647" i="1"/>
  <c r="J121" i="1"/>
  <c r="AA647" i="1"/>
  <c r="Z211" i="1"/>
  <c r="G947" i="1"/>
  <c r="AA855" i="1"/>
  <c r="W813" i="1"/>
  <c r="N771" i="1" l="1"/>
  <c r="W771" i="1"/>
  <c r="E729" i="1"/>
  <c r="T947" i="1"/>
  <c r="N913" i="1"/>
  <c r="U855" i="1"/>
  <c r="R855" i="1"/>
  <c r="V771" i="1"/>
  <c r="P211" i="1"/>
  <c r="F557" i="1"/>
  <c r="M557" i="1"/>
  <c r="R295" i="1"/>
  <c r="R253" i="1"/>
  <c r="F253" i="1"/>
  <c r="O253" i="1"/>
  <c r="X253" i="1"/>
  <c r="AC411" i="1"/>
  <c r="U411" i="1"/>
  <c r="W295" i="1"/>
  <c r="K295" i="1"/>
  <c r="AE211" i="1"/>
  <c r="P771" i="1"/>
  <c r="M947" i="1"/>
  <c r="P947" i="1"/>
  <c r="J913" i="1"/>
  <c r="Q855" i="1"/>
  <c r="X813" i="1"/>
  <c r="C771" i="1"/>
  <c r="R771" i="1"/>
  <c r="K647" i="1"/>
  <c r="E557" i="1"/>
  <c r="O647" i="1"/>
  <c r="P647" i="1"/>
  <c r="Q647" i="1"/>
  <c r="R647" i="1"/>
  <c r="S647" i="1"/>
  <c r="E295" i="1"/>
  <c r="N295" i="1"/>
  <c r="K253" i="1"/>
  <c r="T253" i="1"/>
  <c r="Y345" i="1"/>
  <c r="AB295" i="1"/>
  <c r="AB771" i="1"/>
  <c r="E411" i="1"/>
  <c r="S295" i="1"/>
  <c r="X947" i="1"/>
  <c r="F771" i="1"/>
  <c r="O771" i="1"/>
  <c r="I729" i="1"/>
  <c r="N121" i="1"/>
  <c r="U947" i="1"/>
  <c r="I947" i="1"/>
  <c r="C913" i="1"/>
  <c r="F913" i="1"/>
  <c r="M855" i="1"/>
  <c r="V855" i="1"/>
  <c r="H211" i="1"/>
  <c r="G647" i="1"/>
  <c r="T647" i="1"/>
  <c r="D295" i="1"/>
  <c r="G253" i="1"/>
  <c r="I253" i="1"/>
  <c r="Y913" i="1"/>
  <c r="AE813" i="1"/>
  <c r="V557" i="1"/>
  <c r="U557" i="1"/>
  <c r="AD557" i="1"/>
  <c r="AB557" i="1"/>
  <c r="AB729" i="1"/>
  <c r="AE557" i="1"/>
  <c r="AE253" i="1"/>
  <c r="AE947" i="1"/>
  <c r="AE913" i="1"/>
  <c r="AE855" i="1"/>
  <c r="AE771" i="1"/>
  <c r="AE729" i="1"/>
  <c r="AE647" i="1"/>
  <c r="AE411" i="1"/>
  <c r="AE295" i="1"/>
  <c r="AE121" i="1"/>
  <c r="W557" i="1"/>
  <c r="X913" i="1"/>
  <c r="Y647" i="1"/>
  <c r="AA913" i="1"/>
  <c r="AA557" i="1"/>
  <c r="AC345" i="1"/>
  <c r="T121" i="1"/>
  <c r="L121" i="1"/>
  <c r="D121" i="1"/>
  <c r="X647" i="1"/>
  <c r="V913" i="1"/>
  <c r="AC295" i="1"/>
  <c r="Z855" i="1"/>
  <c r="W855" i="1"/>
  <c r="O729" i="1"/>
  <c r="K729" i="1"/>
  <c r="G729" i="1"/>
  <c r="X729" i="1"/>
  <c r="L729" i="1"/>
  <c r="H729" i="1"/>
  <c r="D729" i="1"/>
  <c r="AB121" i="1"/>
  <c r="P121" i="1"/>
  <c r="H121" i="1"/>
  <c r="L947" i="1"/>
  <c r="H947" i="1"/>
  <c r="D947" i="1"/>
  <c r="M913" i="1"/>
  <c r="E913" i="1"/>
  <c r="D913" i="1"/>
  <c r="O855" i="1"/>
  <c r="K855" i="1"/>
  <c r="AC557" i="1"/>
  <c r="AC947" i="1"/>
  <c r="V211" i="1"/>
  <c r="Q211" i="1"/>
  <c r="I211" i="1"/>
  <c r="D647" i="1"/>
  <c r="N557" i="1"/>
  <c r="R913" i="1"/>
  <c r="Q913" i="1"/>
  <c r="I913" i="1"/>
  <c r="C855" i="1"/>
  <c r="S855" i="1"/>
  <c r="G855" i="1"/>
  <c r="I771" i="1"/>
  <c r="E771" i="1"/>
  <c r="U345" i="1"/>
  <c r="I345" i="1"/>
  <c r="E345" i="1"/>
  <c r="W345" i="1"/>
  <c r="S345" i="1"/>
  <c r="O345" i="1"/>
  <c r="K345" i="1"/>
  <c r="G345" i="1"/>
  <c r="X345" i="1"/>
  <c r="P345" i="1"/>
  <c r="L253" i="1"/>
  <c r="H253" i="1"/>
  <c r="D253" i="1"/>
  <c r="W647" i="1"/>
  <c r="T913" i="1"/>
  <c r="AC771" i="1"/>
  <c r="AA771" i="1"/>
  <c r="Z771" i="1"/>
  <c r="AC813" i="1"/>
  <c r="AA813" i="1"/>
  <c r="Y855" i="1"/>
  <c r="AB253" i="1"/>
  <c r="AB345" i="1"/>
  <c r="AB411" i="1"/>
  <c r="AB647" i="1"/>
  <c r="AB947" i="1"/>
  <c r="AC647" i="1"/>
  <c r="T211" i="1"/>
  <c r="D211" i="1"/>
  <c r="AA121" i="1"/>
  <c r="W121" i="1"/>
  <c r="S121" i="1"/>
  <c r="AD729" i="1"/>
  <c r="AD771" i="1"/>
  <c r="J557" i="1"/>
  <c r="I557" i="1"/>
  <c r="G557" i="1"/>
  <c r="H647" i="1"/>
  <c r="F647" i="1"/>
  <c r="J647" i="1"/>
  <c r="K557" i="1"/>
  <c r="V729" i="1"/>
  <c r="R729" i="1"/>
  <c r="N729" i="1"/>
  <c r="F729" i="1"/>
  <c r="T729" i="1"/>
  <c r="P729" i="1"/>
  <c r="W411" i="1"/>
  <c r="S411" i="1"/>
  <c r="L411" i="1"/>
  <c r="V411" i="1"/>
  <c r="R411" i="1"/>
  <c r="T411" i="1"/>
  <c r="P411" i="1"/>
  <c r="P253" i="1"/>
  <c r="V253" i="1"/>
  <c r="N253" i="1"/>
  <c r="J253" i="1"/>
  <c r="W253" i="1"/>
  <c r="S253" i="1"/>
  <c r="Z295" i="1"/>
  <c r="AA295" i="1"/>
  <c r="AC729" i="1"/>
  <c r="AA253" i="1"/>
  <c r="Z411" i="1"/>
  <c r="Z557" i="1"/>
  <c r="Z647" i="1"/>
  <c r="Z121" i="1"/>
  <c r="V121" i="1"/>
  <c r="R121" i="1"/>
  <c r="K121" i="1"/>
  <c r="G121" i="1"/>
  <c r="C121" i="1"/>
  <c r="AD253" i="1"/>
  <c r="AD947" i="1"/>
  <c r="C211" i="1"/>
  <c r="AA211" i="1"/>
  <c r="K211" i="1"/>
  <c r="G211" i="1"/>
  <c r="C253" i="1"/>
  <c r="C295" i="1"/>
  <c r="AA411" i="1"/>
  <c r="G411" i="1"/>
  <c r="L557" i="1"/>
  <c r="D557" i="1"/>
  <c r="AB855" i="1"/>
  <c r="W913" i="1"/>
  <c r="C947" i="1"/>
  <c r="AA947" i="1"/>
  <c r="W729" i="1"/>
  <c r="I647" i="1"/>
  <c r="L647" i="1"/>
  <c r="T557" i="1"/>
  <c r="J855" i="1"/>
  <c r="H855" i="1"/>
  <c r="D855" i="1"/>
  <c r="C813" i="1"/>
  <c r="T813" i="1"/>
  <c r="L813" i="1"/>
  <c r="H813" i="1"/>
  <c r="U813" i="1"/>
  <c r="Q813" i="1"/>
  <c r="M813" i="1"/>
  <c r="I813" i="1"/>
  <c r="E813" i="1"/>
  <c r="R813" i="1"/>
  <c r="J813" i="1"/>
  <c r="S813" i="1"/>
  <c r="K813" i="1"/>
  <c r="L771" i="1"/>
  <c r="H771" i="1"/>
  <c r="D771" i="1"/>
  <c r="U771" i="1"/>
  <c r="I411" i="1"/>
  <c r="N411" i="1"/>
  <c r="J411" i="1"/>
  <c r="U295" i="1"/>
  <c r="Q295" i="1"/>
  <c r="M295" i="1"/>
  <c r="I295" i="1"/>
  <c r="X295" i="1"/>
  <c r="T295" i="1"/>
  <c r="P295" i="1"/>
  <c r="L295" i="1"/>
  <c r="H295" i="1"/>
  <c r="Y729" i="1"/>
  <c r="Y813" i="1"/>
  <c r="AA729" i="1"/>
  <c r="Z913" i="1"/>
  <c r="Z947" i="1"/>
  <c r="R211" i="1"/>
  <c r="X211" i="1"/>
  <c r="N211" i="1"/>
  <c r="J211" i="1"/>
  <c r="F211" i="1"/>
  <c r="F121" i="1"/>
  <c r="X121" i="1"/>
  <c r="Q121" i="1"/>
  <c r="M121" i="1"/>
  <c r="I121" i="1"/>
  <c r="AD121" i="1"/>
  <c r="AD295" i="1"/>
  <c r="AD411" i="1"/>
  <c r="AD855" i="1"/>
  <c r="D813" i="1"/>
  <c r="T345" i="1"/>
  <c r="D345" i="1"/>
  <c r="O557" i="1"/>
  <c r="P557" i="1"/>
  <c r="Q557" i="1"/>
  <c r="R557" i="1"/>
  <c r="S557" i="1"/>
  <c r="S771" i="1"/>
  <c r="F411" i="1"/>
  <c r="H411" i="1"/>
  <c r="D411" i="1"/>
  <c r="S913" i="1"/>
  <c r="U913" i="1"/>
  <c r="W947" i="1"/>
  <c r="Y947" i="1"/>
  <c r="Y295" i="1"/>
  <c r="Z813" i="1"/>
  <c r="AB813" i="1"/>
  <c r="W211" i="1"/>
  <c r="S211" i="1"/>
  <c r="AC211" i="1"/>
  <c r="Y211" i="1"/>
  <c r="U211" i="1"/>
  <c r="AC121" i="1"/>
  <c r="E121" i="1"/>
  <c r="AD211" i="1"/>
  <c r="G813" i="1"/>
  <c r="M771" i="1"/>
  <c r="L345" i="1"/>
  <c r="C647" i="1"/>
  <c r="E647" i="1"/>
  <c r="C557" i="1"/>
  <c r="N647" i="1"/>
  <c r="K947" i="1"/>
  <c r="P913" i="1"/>
  <c r="H913" i="1"/>
  <c r="O913" i="1"/>
  <c r="K913" i="1"/>
  <c r="G913" i="1"/>
  <c r="F855" i="1"/>
  <c r="X855" i="1"/>
  <c r="T855" i="1"/>
  <c r="P855" i="1"/>
  <c r="L855" i="1"/>
  <c r="V813" i="1"/>
  <c r="N813" i="1"/>
  <c r="F813" i="1"/>
  <c r="K771" i="1"/>
  <c r="G771" i="1"/>
  <c r="X771" i="1"/>
  <c r="T771" i="1"/>
  <c r="J729" i="1"/>
  <c r="C411" i="1"/>
  <c r="Q411" i="1"/>
  <c r="C345" i="1"/>
  <c r="V345" i="1"/>
  <c r="J345" i="1"/>
  <c r="F345" i="1"/>
  <c r="V295" i="1"/>
  <c r="J295" i="1"/>
  <c r="F295" i="1"/>
  <c r="O295" i="1"/>
  <c r="G295" i="1"/>
  <c r="V647" i="1"/>
  <c r="Z345" i="1"/>
  <c r="AC253" i="1"/>
  <c r="E211" i="1"/>
  <c r="M211" i="1"/>
  <c r="U121" i="1"/>
  <c r="O813" i="1"/>
  <c r="Q771" i="1"/>
  <c r="H345" i="1"/>
  <c r="H557" i="1"/>
  <c r="M647" i="1"/>
  <c r="S947" i="1"/>
  <c r="O947" i="1"/>
  <c r="J947" i="1"/>
  <c r="F947" i="1"/>
  <c r="V947" i="1"/>
  <c r="R947" i="1"/>
  <c r="N947" i="1"/>
  <c r="P813" i="1"/>
  <c r="J771" i="1"/>
  <c r="C729" i="1"/>
  <c r="U729" i="1"/>
  <c r="Q729" i="1"/>
  <c r="M729" i="1"/>
  <c r="S729" i="1"/>
  <c r="X411" i="1"/>
  <c r="M411" i="1"/>
  <c r="K411" i="1"/>
  <c r="Q345" i="1"/>
  <c r="M345" i="1"/>
  <c r="U253" i="1"/>
  <c r="Q253" i="1"/>
  <c r="M253" i="1"/>
  <c r="E253" i="1"/>
  <c r="X557" i="1"/>
  <c r="Y557" i="1"/>
  <c r="Y771" i="1"/>
  <c r="L211" i="1"/>
  <c r="O211" i="1"/>
  <c r="AD813" i="1"/>
  <c r="AD913" i="1"/>
  <c r="AD345" i="1"/>
  <c r="AD647" i="1"/>
</calcChain>
</file>

<file path=xl/sharedStrings.xml><?xml version="1.0" encoding="utf-8"?>
<sst xmlns="http://schemas.openxmlformats.org/spreadsheetml/2006/main" count="931" uniqueCount="115">
  <si>
    <t>Chuquisaca</t>
  </si>
  <si>
    <t>La Paz</t>
  </si>
  <si>
    <t>Oruro</t>
  </si>
  <si>
    <t>Cochabamba</t>
  </si>
  <si>
    <t>Santa Cruz</t>
  </si>
  <si>
    <t>Tarija</t>
  </si>
  <si>
    <t>Beni</t>
  </si>
  <si>
    <t>Pando</t>
  </si>
  <si>
    <t>Peru</t>
  </si>
  <si>
    <t>Chile</t>
  </si>
  <si>
    <t>Argentina</t>
  </si>
  <si>
    <t>Paraguay</t>
  </si>
  <si>
    <t>Brasil</t>
  </si>
  <si>
    <t>Otros America</t>
  </si>
  <si>
    <t>Europa</t>
  </si>
  <si>
    <t>Asia</t>
  </si>
  <si>
    <t>Otros</t>
  </si>
  <si>
    <t>Trabaja</t>
  </si>
  <si>
    <t>No trabaja</t>
  </si>
  <si>
    <t>Eventual</t>
  </si>
  <si>
    <t>Sur</t>
  </si>
  <si>
    <t>Sopocachi</t>
  </si>
  <si>
    <t>Central</t>
  </si>
  <si>
    <t>Av. Peru</t>
  </si>
  <si>
    <t>Tembladerani</t>
  </si>
  <si>
    <t>S.Pedro G.Poder</t>
  </si>
  <si>
    <t>Garita Cem.Tejar</t>
  </si>
  <si>
    <t>Pura Pura</t>
  </si>
  <si>
    <t>C.Murillo Churu.</t>
  </si>
  <si>
    <t>El Alto Sat.V.Dolores</t>
  </si>
  <si>
    <t>El Alto R.Seco</t>
  </si>
  <si>
    <t>El Alto Senkata</t>
  </si>
  <si>
    <t>El Alto V.Adela</t>
  </si>
  <si>
    <t>Viacha</t>
  </si>
  <si>
    <t>Otras</t>
  </si>
  <si>
    <t>Propia</t>
  </si>
  <si>
    <t>Alquilada</t>
  </si>
  <si>
    <t>Prestada</t>
  </si>
  <si>
    <t>Anticretico</t>
  </si>
  <si>
    <t xml:space="preserve">Adjudicada 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</si>
  <si>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</si>
  <si>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</si>
  <si>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</si>
  <si>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</si>
  <si>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</si>
  <si>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</si>
  <si>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</si>
  <si>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</si>
  <si>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</si>
  <si>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</si>
  <si>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</si>
  <si>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</si>
  <si>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</si>
  <si>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</si>
  <si>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</si>
  <si>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</si>
  <si>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</si>
  <si>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</si>
  <si>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</si>
  <si>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Soltero</t>
  </si>
  <si>
    <t xml:space="preserve">Casado </t>
  </si>
  <si>
    <t>Divorciado</t>
  </si>
  <si>
    <t>Masculino</t>
  </si>
  <si>
    <t>Femenino</t>
  </si>
  <si>
    <t>Carrera</t>
  </si>
  <si>
    <t>Potosí</t>
  </si>
  <si>
    <t>Biología</t>
  </si>
  <si>
    <t>Estadística</t>
  </si>
  <si>
    <t>Física</t>
  </si>
  <si>
    <t>Informática</t>
  </si>
  <si>
    <t>Matemática</t>
  </si>
  <si>
    <t>Química</t>
  </si>
  <si>
    <t>AREA DEL COLEGIO</t>
  </si>
  <si>
    <t>Urbano</t>
  </si>
  <si>
    <t>Rural</t>
  </si>
  <si>
    <t>Urbano-Rural</t>
  </si>
  <si>
    <t>Tiempo Completo</t>
  </si>
  <si>
    <t>Tiempo Horario</t>
  </si>
  <si>
    <t>JORNADA LABORAL</t>
  </si>
  <si>
    <t>ZONA  DE  LA  VIVIENDA</t>
  </si>
  <si>
    <t xml:space="preserve"> AÑOS DE PERMANENCIA EN LA UNIVERSIDAD</t>
  </si>
  <si>
    <t xml:space="preserve"> ESTADO CIVIL</t>
  </si>
  <si>
    <t>POBLACION UNIVERSITARIA DE LA U.M.S.A.</t>
  </si>
  <si>
    <t>TOTAL MATRICULADOS</t>
  </si>
  <si>
    <t>ALUMNOS NUEVOS POR CARRERAS</t>
  </si>
  <si>
    <t>TRABAJO</t>
  </si>
  <si>
    <t>PROPIEDAD  DE  LA  VIVIENDA</t>
  </si>
  <si>
    <t>EDAD EN AÑOS</t>
  </si>
  <si>
    <t>ADMINISTRACION COLEGIO DE EGRESO NIVEL MEDIO</t>
  </si>
  <si>
    <t>No Respondieron</t>
  </si>
  <si>
    <t>AREA DE NACIMIENTO</t>
  </si>
  <si>
    <t>TURNO COLEGIO</t>
  </si>
  <si>
    <t>Diurno</t>
  </si>
  <si>
    <t>Nocturno</t>
  </si>
  <si>
    <t xml:space="preserve">Total  </t>
  </si>
  <si>
    <t>TOT. Biología</t>
  </si>
  <si>
    <t>TOT. Estadística</t>
  </si>
  <si>
    <t>TOT. Física</t>
  </si>
  <si>
    <t>TOT. Informática</t>
  </si>
  <si>
    <t>TOT. Matemática</t>
  </si>
  <si>
    <t>TOT. Química</t>
  </si>
  <si>
    <t>TOT. FACULTAD</t>
  </si>
  <si>
    <t>FACULTAD DE CIENCIAS PURAS Y NATURALES</t>
  </si>
  <si>
    <t>Otra</t>
  </si>
  <si>
    <t>Medio Tiempo</t>
  </si>
  <si>
    <t>Mixto</t>
  </si>
  <si>
    <t>Villas</t>
  </si>
  <si>
    <t>Viudo</t>
  </si>
  <si>
    <t>GENERO</t>
  </si>
  <si>
    <t>Tarde</t>
  </si>
  <si>
    <t>Concubinato</t>
  </si>
  <si>
    <t>EXTRANJEROS</t>
  </si>
  <si>
    <t>NACIONALES</t>
  </si>
  <si>
    <t>Prog. T.S. Info</t>
  </si>
  <si>
    <t>TOT. Prog. T.S.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</si>
</sst>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Courier"/>
    </font>
    <font>
      <sz val="9"/>
      <name val="Courier"/>
      <family val="3"/>
    </font>
    <font>
      <b/>
      <sz val="14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b/>
      <sz val="12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8"/>
      <color theme="1"/>
      <name val="Segoe UI"/>
      <family val="2"/>
    </font>
    <font>
      <sz val="9"/>
      <color theme="1"/>
      <name val="Calibri"/>
      <family val="2"/>
      <scheme val="minor"/>
    </font>
    <font>
      <b/>
      <sz val="8"/>
      <color theme="1"/>
      <name val="Segoe UI"/>
      <family val="2"/>
    </font>
    <font>
      <sz val="9"/>
      <color rgb="FFFF0000"/>
      <name val="Courier"/>
      <family val="3"/>
    </font>
    <font>
      <sz val="8"/>
      <color rgb="FFFF0000"/>
      <name val="Segoe UI"/>
      <family val="2"/>
    </font>
    <font>
      <b/>
      <sz val="8"/>
      <color rgb="FFFF0000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13">
    <border>
      <left/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8402966399123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0" fillId="4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3" fillId="4" borderId="0" xfId="0" applyFont="1" applyFill="1"/>
    <xf numFmtId="0" fontId="14" fillId="5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2" fillId="3" borderId="4" xfId="0" applyNumberFormat="1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vertical="center"/>
    </xf>
    <xf numFmtId="1" fontId="12" fillId="6" borderId="4" xfId="0" applyNumberFormat="1" applyFont="1" applyFill="1" applyBorder="1" applyAlignment="1">
      <alignment vertical="center"/>
    </xf>
    <xf numFmtId="1" fontId="10" fillId="6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2" fillId="9" borderId="4" xfId="0" applyNumberFormat="1" applyFont="1" applyFill="1" applyBorder="1" applyAlignment="1">
      <alignment vertical="center"/>
    </xf>
    <xf numFmtId="1" fontId="10" fillId="9" borderId="1" xfId="0" applyNumberFormat="1" applyFont="1" applyFill="1" applyBorder="1" applyAlignment="1">
      <alignment vertical="center"/>
    </xf>
    <xf numFmtId="1" fontId="10" fillId="9" borderId="1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1" fontId="10" fillId="9" borderId="2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vertical="center"/>
    </xf>
    <xf numFmtId="1" fontId="10" fillId="6" borderId="6" xfId="0" applyNumberFormat="1" applyFont="1" applyFill="1" applyBorder="1" applyAlignment="1">
      <alignment vertical="center"/>
    </xf>
    <xf numFmtId="1" fontId="10" fillId="6" borderId="6" xfId="0" applyNumberFormat="1" applyFont="1" applyFill="1" applyBorder="1" applyAlignment="1">
      <alignment horizontal="center" vertical="center"/>
    </xf>
    <xf numFmtId="1" fontId="10" fillId="7" borderId="6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center"/>
    </xf>
    <xf numFmtId="0" fontId="8" fillId="4" borderId="0" xfId="0" applyFont="1" applyFill="1"/>
    <xf numFmtId="1" fontId="12" fillId="12" borderId="4" xfId="0" applyNumberFormat="1" applyFont="1" applyFill="1" applyBorder="1" applyAlignment="1">
      <alignment vertical="center"/>
    </xf>
    <xf numFmtId="1" fontId="10" fillId="12" borderId="1" xfId="0" applyNumberFormat="1" applyFont="1" applyFill="1" applyBorder="1" applyAlignment="1">
      <alignment vertical="center"/>
    </xf>
    <xf numFmtId="1" fontId="10" fillId="12" borderId="1" xfId="0" applyNumberFormat="1" applyFont="1" applyFill="1" applyBorder="1" applyAlignment="1">
      <alignment horizontal="center" vertical="center"/>
    </xf>
    <xf numFmtId="1" fontId="10" fillId="1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2" fillId="1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1" fontId="12" fillId="3" borderId="5" xfId="0" applyNumberFormat="1" applyFont="1" applyFill="1" applyBorder="1" applyAlignment="1">
      <alignment vertical="center"/>
    </xf>
    <xf numFmtId="1" fontId="10" fillId="3" borderId="6" xfId="0" applyNumberFormat="1" applyFont="1" applyFill="1" applyBorder="1" applyAlignment="1">
      <alignment vertical="center"/>
    </xf>
    <xf numFmtId="1" fontId="10" fillId="3" borderId="6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2" fillId="10" borderId="5" xfId="0" applyNumberFormat="1" applyFont="1" applyFill="1" applyBorder="1" applyAlignment="1">
      <alignment vertical="center"/>
    </xf>
    <xf numFmtId="1" fontId="10" fillId="10" borderId="6" xfId="0" applyNumberFormat="1" applyFont="1" applyFill="1" applyBorder="1" applyAlignment="1">
      <alignment vertical="center"/>
    </xf>
    <xf numFmtId="1" fontId="10" fillId="10" borderId="6" xfId="0" applyNumberFormat="1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vertical="center"/>
    </xf>
    <xf numFmtId="1" fontId="10" fillId="12" borderId="6" xfId="0" applyNumberFormat="1" applyFont="1" applyFill="1" applyBorder="1" applyAlignment="1">
      <alignment vertical="center"/>
    </xf>
    <xf numFmtId="1" fontId="10" fillId="12" borderId="6" xfId="0" applyNumberFormat="1" applyFont="1" applyFill="1" applyBorder="1" applyAlignment="1">
      <alignment horizontal="center" vertical="center"/>
    </xf>
    <xf numFmtId="1" fontId="10" fillId="12" borderId="7" xfId="0" applyNumberFormat="1" applyFont="1" applyFill="1" applyBorder="1" applyAlignment="1">
      <alignment horizontal="center" vertical="center"/>
    </xf>
    <xf numFmtId="1" fontId="10" fillId="17" borderId="6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17" borderId="7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vertical="center"/>
    </xf>
    <xf numFmtId="1" fontId="10" fillId="5" borderId="6" xfId="0" applyNumberFormat="1" applyFont="1" applyFill="1" applyBorder="1" applyAlignment="1">
      <alignment vertical="center"/>
    </xf>
    <xf numFmtId="1" fontId="10" fillId="5" borderId="6" xfId="0" applyNumberFormat="1" applyFont="1" applyFill="1" applyBorder="1" applyAlignment="1">
      <alignment horizontal="center" vertical="center"/>
    </xf>
    <xf numFmtId="1" fontId="10" fillId="11" borderId="6" xfId="0" applyNumberFormat="1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 vertical="center"/>
    </xf>
    <xf numFmtId="1" fontId="12" fillId="9" borderId="5" xfId="0" applyNumberFormat="1" applyFont="1" applyFill="1" applyBorder="1" applyAlignment="1">
      <alignment vertical="center"/>
    </xf>
    <xf numFmtId="1" fontId="10" fillId="9" borderId="6" xfId="0" applyNumberFormat="1" applyFont="1" applyFill="1" applyBorder="1" applyAlignment="1">
      <alignment vertical="center"/>
    </xf>
    <xf numFmtId="1" fontId="10" fillId="9" borderId="6" xfId="0" applyNumberFormat="1" applyFont="1" applyFill="1" applyBorder="1" applyAlignment="1">
      <alignment horizontal="center" vertical="center"/>
    </xf>
    <xf numFmtId="1" fontId="10" fillId="9" borderId="7" xfId="0" applyNumberFormat="1" applyFont="1" applyFill="1" applyBorder="1" applyAlignment="1">
      <alignment horizontal="center" vertical="center"/>
    </xf>
    <xf numFmtId="1" fontId="10" fillId="9" borderId="5" xfId="0" applyNumberFormat="1" applyFont="1" applyFill="1" applyBorder="1" applyAlignment="1">
      <alignment vertical="center"/>
    </xf>
    <xf numFmtId="1" fontId="10" fillId="4" borderId="5" xfId="0" applyNumberFormat="1" applyFont="1" applyFill="1" applyBorder="1" applyAlignment="1">
      <alignment vertical="center"/>
    </xf>
    <xf numFmtId="1" fontId="10" fillId="11" borderId="7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2" fillId="10" borderId="6" xfId="0" applyNumberFormat="1" applyFont="1" applyFill="1" applyBorder="1" applyAlignment="1">
      <alignment vertical="center"/>
    </xf>
    <xf numFmtId="1" fontId="12" fillId="10" borderId="6" xfId="0" applyNumberFormat="1" applyFont="1" applyFill="1" applyBorder="1" applyAlignment="1">
      <alignment horizontal="center" vertical="center"/>
    </xf>
    <xf numFmtId="1" fontId="12" fillId="10" borderId="7" xfId="0" applyNumberFormat="1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vertical="center"/>
    </xf>
    <xf numFmtId="1" fontId="12" fillId="5" borderId="6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4" fillId="7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9" borderId="6" xfId="0" applyNumberFormat="1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17" borderId="6" xfId="0" applyNumberFormat="1" applyFont="1" applyFill="1" applyBorder="1" applyAlignment="1">
      <alignment horizontal="center" vertical="center"/>
    </xf>
    <xf numFmtId="1" fontId="4" fillId="14" borderId="6" xfId="0" applyNumberFormat="1" applyFont="1" applyFill="1" applyBorder="1" applyAlignment="1">
      <alignment horizontal="center" vertical="center"/>
    </xf>
    <xf numFmtId="1" fontId="4" fillId="16" borderId="6" xfId="0" applyNumberFormat="1" applyFont="1" applyFill="1" applyBorder="1" applyAlignment="1">
      <alignment horizontal="center" vertical="center"/>
    </xf>
    <xf numFmtId="1" fontId="12" fillId="6" borderId="9" xfId="0" applyNumberFormat="1" applyFont="1" applyFill="1" applyBorder="1" applyAlignment="1">
      <alignment vertical="center"/>
    </xf>
    <xf numFmtId="1" fontId="10" fillId="6" borderId="10" xfId="0" applyNumberFormat="1" applyFont="1" applyFill="1" applyBorder="1" applyAlignment="1">
      <alignment vertical="center"/>
    </xf>
    <xf numFmtId="1" fontId="10" fillId="6" borderId="1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1" fontId="12" fillId="4" borderId="9" xfId="0" applyNumberFormat="1" applyFont="1" applyFill="1" applyBorder="1" applyAlignment="1">
      <alignment vertical="center"/>
    </xf>
    <xf numFmtId="1" fontId="10" fillId="4" borderId="10" xfId="0" applyNumberFormat="1" applyFont="1" applyFill="1" applyBorder="1" applyAlignment="1">
      <alignment vertical="center"/>
    </xf>
    <xf numFmtId="1" fontId="10" fillId="4" borderId="10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12" fillId="9" borderId="9" xfId="0" applyNumberFormat="1" applyFont="1" applyFill="1" applyBorder="1" applyAlignment="1">
      <alignment vertical="center"/>
    </xf>
    <xf numFmtId="1" fontId="10" fillId="9" borderId="10" xfId="0" applyNumberFormat="1" applyFont="1" applyFill="1" applyBorder="1" applyAlignment="1">
      <alignment vertical="center"/>
    </xf>
    <xf numFmtId="1" fontId="10" fillId="9" borderId="10" xfId="0" applyNumberFormat="1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" fontId="6" fillId="9" borderId="11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vertical="center"/>
    </xf>
    <xf numFmtId="1" fontId="10" fillId="9" borderId="9" xfId="0" applyNumberFormat="1" applyFont="1" applyFill="1" applyBorder="1" applyAlignment="1">
      <alignment vertical="center"/>
    </xf>
    <xf numFmtId="1" fontId="10" fillId="9" borderId="11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10" fillId="6" borderId="11" xfId="0" applyNumberFormat="1" applyFont="1" applyFill="1" applyBorder="1" applyAlignment="1">
      <alignment horizontal="center" vertical="center"/>
    </xf>
    <xf numFmtId="1" fontId="12" fillId="4" borderId="10" xfId="0" applyNumberFormat="1" applyFont="1" applyFill="1" applyBorder="1" applyAlignment="1">
      <alignment vertical="center"/>
    </xf>
    <xf numFmtId="1" fontId="12" fillId="4" borderId="10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12" borderId="6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9" borderId="6" xfId="0" applyNumberFormat="1" applyFont="1" applyFill="1" applyBorder="1" applyAlignment="1">
      <alignment horizontal="center" vertical="center"/>
    </xf>
    <xf numFmtId="1" fontId="6" fillId="9" borderId="7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12" fillId="4" borderId="4" xfId="0" applyNumberFormat="1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2" fillId="5" borderId="4" xfId="0" applyNumberFormat="1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5" borderId="2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2" fillId="10" borderId="4" xfId="0" applyNumberFormat="1" applyFont="1" applyFill="1" applyBorder="1" applyAlignment="1">
      <alignment vertical="center"/>
    </xf>
    <xf numFmtId="1" fontId="10" fillId="10" borderId="1" xfId="0" applyNumberFormat="1" applyFont="1" applyFill="1" applyBorder="1" applyAlignment="1">
      <alignment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1" fontId="10" fillId="10" borderId="2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1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4" fillId="16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/>
    </xf>
    <xf numFmtId="1" fontId="4" fillId="15" borderId="2" xfId="0" applyNumberFormat="1" applyFont="1" applyFill="1" applyBorder="1" applyAlignment="1">
      <alignment horizontal="center" vertical="center"/>
    </xf>
    <xf numFmtId="1" fontId="4" fillId="11" borderId="2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vertical="center"/>
    </xf>
    <xf numFmtId="1" fontId="4" fillId="7" borderId="2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vertical="center"/>
    </xf>
    <xf numFmtId="1" fontId="10" fillId="13" borderId="6" xfId="0" applyNumberFormat="1" applyFont="1" applyFill="1" applyBorder="1" applyAlignment="1">
      <alignment horizontal="center" vertical="center"/>
    </xf>
    <xf numFmtId="1" fontId="10" fillId="13" borderId="7" xfId="0" applyNumberFormat="1" applyFont="1" applyFill="1" applyBorder="1" applyAlignment="1">
      <alignment horizontal="center" vertical="center"/>
    </xf>
    <xf numFmtId="1" fontId="5" fillId="17" borderId="6" xfId="0" applyNumberFormat="1" applyFont="1" applyFill="1" applyBorder="1" applyAlignment="1">
      <alignment horizontal="center" vertical="center"/>
    </xf>
    <xf numFmtId="1" fontId="5" fillId="17" borderId="7" xfId="0" applyNumberFormat="1" applyFont="1" applyFill="1" applyBorder="1" applyAlignment="1">
      <alignment horizontal="center" vertical="center"/>
    </xf>
    <xf numFmtId="1" fontId="5" fillId="11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18" transitionEvaluation="1">
    <pageSetUpPr fitToPage="1"/>
  </sheetPr>
  <dimension ref="A1:AX958"/>
  <sheetViews>
    <sheetView tabSelected="1" topLeftCell="A918" zoomScaleNormal="100" workbookViewId="0">
      <selection activeCell="AA952" sqref="AA952"/>
    </sheetView>
  </sheetViews>
  <sheetFormatPr baseColWidth="10" defaultColWidth="9.77734375" defaultRowHeight="12" customHeight="1" x14ac:dyDescent="0.2"/>
  <cols>
    <col min="1" max="1" width="1.33203125" style="56" customWidth="1"/>
    <col min="2" max="2" width="8.6640625" style="57" customWidth="1"/>
    <col min="3" max="24" width="5.6640625" style="54" customWidth="1"/>
    <col min="25" max="27" width="5.6640625" style="205" customWidth="1"/>
    <col min="28" max="29" width="5.6640625" style="54" customWidth="1"/>
    <col min="30" max="31" width="5.6640625" style="55" customWidth="1"/>
    <col min="32" max="32" width="5.6640625" customWidth="1"/>
    <col min="33" max="33" width="6.88671875" customWidth="1"/>
    <col min="34" max="97" width="4.77734375" customWidth="1"/>
  </cols>
  <sheetData>
    <row r="1" spans="1:34" ht="21" customHeight="1" x14ac:dyDescent="0.2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25"/>
      <c r="AE1" s="25"/>
    </row>
    <row r="2" spans="1:34" ht="20.25" customHeight="1" x14ac:dyDescent="0.2">
      <c r="A2" s="47" t="s">
        <v>102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25"/>
      <c r="AE2" s="25"/>
    </row>
    <row r="3" spans="1:34" s="2" customFormat="1" ht="15" customHeight="1" x14ac:dyDescent="0.3">
      <c r="A3" s="200"/>
      <c r="B3" s="201" t="s">
        <v>64</v>
      </c>
      <c r="C3" s="202">
        <v>1992</v>
      </c>
      <c r="D3" s="202">
        <v>1993</v>
      </c>
      <c r="E3" s="202">
        <v>1994</v>
      </c>
      <c r="F3" s="202">
        <v>1995</v>
      </c>
      <c r="G3" s="202">
        <v>1996</v>
      </c>
      <c r="H3" s="202">
        <v>1997</v>
      </c>
      <c r="I3" s="202">
        <v>1998</v>
      </c>
      <c r="J3" s="202">
        <v>1999</v>
      </c>
      <c r="K3" s="202">
        <v>2000</v>
      </c>
      <c r="L3" s="202">
        <v>2001</v>
      </c>
      <c r="M3" s="202">
        <v>2002</v>
      </c>
      <c r="N3" s="202">
        <v>2003</v>
      </c>
      <c r="O3" s="202">
        <v>2004</v>
      </c>
      <c r="P3" s="202">
        <v>2005</v>
      </c>
      <c r="Q3" s="202">
        <v>2006</v>
      </c>
      <c r="R3" s="202">
        <v>2007</v>
      </c>
      <c r="S3" s="202">
        <v>2008</v>
      </c>
      <c r="T3" s="202">
        <v>2009</v>
      </c>
      <c r="U3" s="202">
        <v>2010</v>
      </c>
      <c r="V3" s="202">
        <v>2011</v>
      </c>
      <c r="W3" s="202">
        <v>2012</v>
      </c>
      <c r="X3" s="202">
        <v>2013</v>
      </c>
      <c r="Y3" s="202">
        <v>2014</v>
      </c>
      <c r="Z3" s="202">
        <v>2015</v>
      </c>
      <c r="AA3" s="202">
        <v>2016</v>
      </c>
      <c r="AB3" s="202">
        <v>2017</v>
      </c>
      <c r="AC3" s="202">
        <v>2018</v>
      </c>
      <c r="AD3" s="202">
        <v>2019</v>
      </c>
      <c r="AE3" s="203">
        <v>2020</v>
      </c>
    </row>
    <row r="4" spans="1:34" s="3" customFormat="1" ht="6.6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20"/>
      <c r="AE4" s="20"/>
    </row>
    <row r="5" spans="1:34" s="1" customFormat="1" ht="14.45" customHeight="1" x14ac:dyDescent="0.15">
      <c r="A5" s="50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26"/>
      <c r="AE5" s="26"/>
    </row>
    <row r="6" spans="1:34" s="2" customFormat="1" ht="14.45" customHeight="1" x14ac:dyDescent="0.3">
      <c r="A6" s="33"/>
      <c r="B6" s="34" t="s">
        <v>66</v>
      </c>
      <c r="C6" s="35">
        <v>164</v>
      </c>
      <c r="D6" s="35">
        <v>176</v>
      </c>
      <c r="E6" s="35">
        <v>212</v>
      </c>
      <c r="F6" s="35">
        <v>241</v>
      </c>
      <c r="G6" s="35">
        <v>270</v>
      </c>
      <c r="H6" s="35">
        <v>314</v>
      </c>
      <c r="I6" s="35">
        <v>333</v>
      </c>
      <c r="J6" s="35">
        <v>372</v>
      </c>
      <c r="K6" s="35">
        <v>385</v>
      </c>
      <c r="L6" s="35">
        <v>386</v>
      </c>
      <c r="M6" s="35">
        <v>363</v>
      </c>
      <c r="N6" s="35">
        <v>357</v>
      </c>
      <c r="O6" s="35">
        <v>370</v>
      </c>
      <c r="P6" s="35">
        <v>374</v>
      </c>
      <c r="Q6" s="35">
        <v>387</v>
      </c>
      <c r="R6" s="35">
        <v>403</v>
      </c>
      <c r="S6" s="35">
        <v>399</v>
      </c>
      <c r="T6" s="35">
        <v>381</v>
      </c>
      <c r="U6" s="35">
        <v>372</v>
      </c>
      <c r="V6" s="35">
        <v>369</v>
      </c>
      <c r="W6" s="35">
        <v>374</v>
      </c>
      <c r="X6" s="35">
        <v>339</v>
      </c>
      <c r="Y6" s="35">
        <v>338</v>
      </c>
      <c r="Z6" s="107">
        <v>308</v>
      </c>
      <c r="AA6" s="35">
        <v>346</v>
      </c>
      <c r="AB6" s="35">
        <v>348</v>
      </c>
      <c r="AC6" s="35">
        <v>336</v>
      </c>
      <c r="AD6" s="35">
        <v>340</v>
      </c>
      <c r="AE6" s="85">
        <v>354</v>
      </c>
    </row>
    <row r="7" spans="1:34" s="2" customFormat="1" ht="14.45" customHeight="1" x14ac:dyDescent="0.3">
      <c r="A7" s="75"/>
      <c r="B7" s="76" t="s">
        <v>67</v>
      </c>
      <c r="C7" s="77">
        <v>132</v>
      </c>
      <c r="D7" s="77">
        <v>119</v>
      </c>
      <c r="E7" s="77">
        <v>117</v>
      </c>
      <c r="F7" s="77">
        <v>112</v>
      </c>
      <c r="G7" s="77">
        <v>103</v>
      </c>
      <c r="H7" s="77">
        <v>118</v>
      </c>
      <c r="I7" s="77">
        <v>115</v>
      </c>
      <c r="J7" s="77">
        <v>129</v>
      </c>
      <c r="K7" s="77">
        <v>153</v>
      </c>
      <c r="L7" s="77">
        <v>175</v>
      </c>
      <c r="M7" s="77">
        <v>187</v>
      </c>
      <c r="N7" s="77">
        <v>216</v>
      </c>
      <c r="O7" s="77">
        <v>248</v>
      </c>
      <c r="P7" s="77">
        <v>259</v>
      </c>
      <c r="Q7" s="77">
        <v>244</v>
      </c>
      <c r="R7" s="77">
        <v>249</v>
      </c>
      <c r="S7" s="77">
        <v>239</v>
      </c>
      <c r="T7" s="77">
        <v>243</v>
      </c>
      <c r="U7" s="77">
        <v>255</v>
      </c>
      <c r="V7" s="77">
        <v>259</v>
      </c>
      <c r="W7" s="77">
        <v>265</v>
      </c>
      <c r="X7" s="77">
        <v>239</v>
      </c>
      <c r="Y7" s="77">
        <v>247</v>
      </c>
      <c r="Z7" s="108">
        <v>262</v>
      </c>
      <c r="AA7" s="77">
        <v>254</v>
      </c>
      <c r="AB7" s="77">
        <v>254</v>
      </c>
      <c r="AC7" s="77">
        <v>269</v>
      </c>
      <c r="AD7" s="77">
        <v>285</v>
      </c>
      <c r="AE7" s="78">
        <v>270</v>
      </c>
    </row>
    <row r="8" spans="1:34" s="2" customFormat="1" ht="14.45" customHeight="1" x14ac:dyDescent="0.3">
      <c r="A8" s="33"/>
      <c r="B8" s="34" t="s">
        <v>68</v>
      </c>
      <c r="C8" s="35">
        <v>81</v>
      </c>
      <c r="D8" s="35">
        <v>76</v>
      </c>
      <c r="E8" s="35">
        <v>75</v>
      </c>
      <c r="F8" s="35">
        <v>69</v>
      </c>
      <c r="G8" s="35">
        <v>79</v>
      </c>
      <c r="H8" s="35">
        <v>86</v>
      </c>
      <c r="I8" s="35">
        <v>82</v>
      </c>
      <c r="J8" s="35">
        <v>86</v>
      </c>
      <c r="K8" s="35">
        <v>91</v>
      </c>
      <c r="L8" s="35">
        <v>109</v>
      </c>
      <c r="M8" s="35">
        <v>115</v>
      </c>
      <c r="N8" s="35">
        <v>130</v>
      </c>
      <c r="O8" s="35">
        <v>145</v>
      </c>
      <c r="P8" s="35">
        <v>166</v>
      </c>
      <c r="Q8" s="35">
        <v>173</v>
      </c>
      <c r="R8" s="35">
        <v>194</v>
      </c>
      <c r="S8" s="35">
        <v>191</v>
      </c>
      <c r="T8" s="35">
        <v>205</v>
      </c>
      <c r="U8" s="35">
        <v>216</v>
      </c>
      <c r="V8" s="35">
        <v>219</v>
      </c>
      <c r="W8" s="35">
        <v>234</v>
      </c>
      <c r="X8" s="35">
        <v>216</v>
      </c>
      <c r="Y8" s="35">
        <v>217</v>
      </c>
      <c r="Z8" s="107">
        <v>231</v>
      </c>
      <c r="AA8" s="35">
        <v>274</v>
      </c>
      <c r="AB8" s="35">
        <v>272</v>
      </c>
      <c r="AC8" s="35">
        <v>298</v>
      </c>
      <c r="AD8" s="35">
        <v>339</v>
      </c>
      <c r="AE8" s="85">
        <v>357</v>
      </c>
    </row>
    <row r="9" spans="1:34" s="2" customFormat="1" ht="14.45" customHeight="1" x14ac:dyDescent="0.3">
      <c r="A9" s="75"/>
      <c r="B9" s="76" t="s">
        <v>69</v>
      </c>
      <c r="C9" s="77">
        <v>2261</v>
      </c>
      <c r="D9" s="77">
        <v>2545</v>
      </c>
      <c r="E9" s="77">
        <v>2598</v>
      </c>
      <c r="F9" s="77">
        <v>2527</v>
      </c>
      <c r="G9" s="77">
        <v>2777</v>
      </c>
      <c r="H9" s="77">
        <v>2964</v>
      </c>
      <c r="I9" s="77">
        <v>3147</v>
      </c>
      <c r="J9" s="77">
        <v>3230</v>
      </c>
      <c r="K9" s="77">
        <v>3376</v>
      </c>
      <c r="L9" s="77">
        <v>3453</v>
      </c>
      <c r="M9" s="77">
        <v>3676</v>
      </c>
      <c r="N9" s="77">
        <v>3704</v>
      </c>
      <c r="O9" s="77">
        <v>3879</v>
      </c>
      <c r="P9" s="77">
        <v>3968</v>
      </c>
      <c r="Q9" s="77">
        <v>3953</v>
      </c>
      <c r="R9" s="77">
        <v>3908</v>
      </c>
      <c r="S9" s="77">
        <v>3772</v>
      </c>
      <c r="T9" s="77">
        <v>3833</v>
      </c>
      <c r="U9" s="77">
        <v>3836</v>
      </c>
      <c r="V9" s="77">
        <v>3813</v>
      </c>
      <c r="W9" s="77">
        <v>3627</v>
      </c>
      <c r="X9" s="77">
        <v>3241</v>
      </c>
      <c r="Y9" s="77">
        <v>3283</v>
      </c>
      <c r="Z9" s="108">
        <v>3373</v>
      </c>
      <c r="AA9" s="77">
        <v>3301</v>
      </c>
      <c r="AB9" s="77">
        <v>3280</v>
      </c>
      <c r="AC9" s="77">
        <v>3302</v>
      </c>
      <c r="AD9" s="77">
        <v>3521</v>
      </c>
      <c r="AE9" s="78">
        <v>3790</v>
      </c>
    </row>
    <row r="10" spans="1:34" s="2" customFormat="1" ht="14.45" customHeight="1" x14ac:dyDescent="0.3">
      <c r="A10" s="33"/>
      <c r="B10" s="34" t="s">
        <v>70</v>
      </c>
      <c r="C10" s="35">
        <v>93</v>
      </c>
      <c r="D10" s="35">
        <v>93</v>
      </c>
      <c r="E10" s="35">
        <v>91</v>
      </c>
      <c r="F10" s="35">
        <v>78</v>
      </c>
      <c r="G10" s="35">
        <v>71</v>
      </c>
      <c r="H10" s="35">
        <v>92</v>
      </c>
      <c r="I10" s="35">
        <v>92</v>
      </c>
      <c r="J10" s="35">
        <v>115</v>
      </c>
      <c r="K10" s="35">
        <v>151</v>
      </c>
      <c r="L10" s="35">
        <v>187</v>
      </c>
      <c r="M10" s="35">
        <v>230</v>
      </c>
      <c r="N10" s="35">
        <v>290</v>
      </c>
      <c r="O10" s="35">
        <v>367</v>
      </c>
      <c r="P10" s="35">
        <v>433</v>
      </c>
      <c r="Q10" s="35">
        <v>458</v>
      </c>
      <c r="R10" s="35">
        <v>490</v>
      </c>
      <c r="S10" s="35">
        <v>500</v>
      </c>
      <c r="T10" s="35">
        <v>503</v>
      </c>
      <c r="U10" s="35">
        <v>488</v>
      </c>
      <c r="V10" s="35">
        <v>482</v>
      </c>
      <c r="W10" s="35">
        <v>462</v>
      </c>
      <c r="X10" s="35">
        <v>438</v>
      </c>
      <c r="Y10" s="35">
        <v>446</v>
      </c>
      <c r="Z10" s="107">
        <v>416</v>
      </c>
      <c r="AA10" s="35">
        <v>396</v>
      </c>
      <c r="AB10" s="35">
        <v>348</v>
      </c>
      <c r="AC10" s="35">
        <v>388</v>
      </c>
      <c r="AD10" s="35">
        <v>419</v>
      </c>
      <c r="AE10" s="85">
        <v>370</v>
      </c>
    </row>
    <row r="11" spans="1:34" s="2" customFormat="1" ht="14.45" customHeight="1" x14ac:dyDescent="0.3">
      <c r="A11" s="75"/>
      <c r="B11" s="76" t="s">
        <v>71</v>
      </c>
      <c r="C11" s="77">
        <v>106</v>
      </c>
      <c r="D11" s="77">
        <v>103</v>
      </c>
      <c r="E11" s="77">
        <v>74</v>
      </c>
      <c r="F11" s="77">
        <v>69</v>
      </c>
      <c r="G11" s="77">
        <v>75</v>
      </c>
      <c r="H11" s="77">
        <v>80</v>
      </c>
      <c r="I11" s="77">
        <v>95</v>
      </c>
      <c r="J11" s="77">
        <v>106</v>
      </c>
      <c r="K11" s="77">
        <v>122</v>
      </c>
      <c r="L11" s="77">
        <v>135</v>
      </c>
      <c r="M11" s="77">
        <v>143</v>
      </c>
      <c r="N11" s="77">
        <v>161</v>
      </c>
      <c r="O11" s="77">
        <v>197</v>
      </c>
      <c r="P11" s="77">
        <v>203</v>
      </c>
      <c r="Q11" s="77">
        <v>209</v>
      </c>
      <c r="R11" s="77">
        <v>228</v>
      </c>
      <c r="S11" s="77">
        <v>241</v>
      </c>
      <c r="T11" s="77">
        <v>232</v>
      </c>
      <c r="U11" s="77">
        <v>216</v>
      </c>
      <c r="V11" s="77">
        <v>237</v>
      </c>
      <c r="W11" s="77">
        <v>223</v>
      </c>
      <c r="X11" s="77">
        <v>204</v>
      </c>
      <c r="Y11" s="77">
        <v>211</v>
      </c>
      <c r="Z11" s="108">
        <v>217</v>
      </c>
      <c r="AA11" s="77">
        <v>225</v>
      </c>
      <c r="AB11" s="77">
        <v>200</v>
      </c>
      <c r="AC11" s="77">
        <v>201</v>
      </c>
      <c r="AD11" s="77">
        <v>213</v>
      </c>
      <c r="AE11" s="78">
        <v>207</v>
      </c>
      <c r="AH11" s="20"/>
    </row>
    <row r="12" spans="1:34" s="3" customFormat="1" ht="14.45" customHeight="1" x14ac:dyDescent="0.3">
      <c r="A12" s="91"/>
      <c r="B12" s="92" t="s">
        <v>113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110">
        <v>0</v>
      </c>
      <c r="AA12" s="93">
        <v>0</v>
      </c>
      <c r="AB12" s="93">
        <v>0</v>
      </c>
      <c r="AC12" s="93">
        <v>0</v>
      </c>
      <c r="AD12" s="93">
        <v>102</v>
      </c>
      <c r="AE12" s="94">
        <v>73</v>
      </c>
      <c r="AH12" s="20"/>
    </row>
    <row r="13" spans="1:34" s="4" customFormat="1" ht="14.45" customHeight="1" x14ac:dyDescent="0.3">
      <c r="A13" s="86" t="s">
        <v>94</v>
      </c>
      <c r="B13" s="104"/>
      <c r="C13" s="105">
        <f t="shared" ref="C13:U13" si="0">SUM(C6:C12)</f>
        <v>2837</v>
      </c>
      <c r="D13" s="105">
        <f t="shared" si="0"/>
        <v>3112</v>
      </c>
      <c r="E13" s="105">
        <f t="shared" si="0"/>
        <v>3167</v>
      </c>
      <c r="F13" s="105">
        <f t="shared" si="0"/>
        <v>3096</v>
      </c>
      <c r="G13" s="105">
        <f t="shared" si="0"/>
        <v>3375</v>
      </c>
      <c r="H13" s="105">
        <f t="shared" si="0"/>
        <v>3654</v>
      </c>
      <c r="I13" s="105">
        <f t="shared" si="0"/>
        <v>3864</v>
      </c>
      <c r="J13" s="105">
        <f t="shared" si="0"/>
        <v>4038</v>
      </c>
      <c r="K13" s="105">
        <f t="shared" si="0"/>
        <v>4278</v>
      </c>
      <c r="L13" s="105">
        <f t="shared" si="0"/>
        <v>4445</v>
      </c>
      <c r="M13" s="105">
        <f t="shared" si="0"/>
        <v>4714</v>
      </c>
      <c r="N13" s="105">
        <f t="shared" si="0"/>
        <v>4858</v>
      </c>
      <c r="O13" s="105">
        <f t="shared" si="0"/>
        <v>5206</v>
      </c>
      <c r="P13" s="105">
        <f t="shared" si="0"/>
        <v>5403</v>
      </c>
      <c r="Q13" s="105">
        <f t="shared" si="0"/>
        <v>5424</v>
      </c>
      <c r="R13" s="105">
        <f t="shared" si="0"/>
        <v>5472</v>
      </c>
      <c r="S13" s="105">
        <f t="shared" si="0"/>
        <v>5342</v>
      </c>
      <c r="T13" s="105">
        <f t="shared" si="0"/>
        <v>5397</v>
      </c>
      <c r="U13" s="105">
        <f t="shared" si="0"/>
        <v>5383</v>
      </c>
      <c r="V13" s="105">
        <v>5379</v>
      </c>
      <c r="W13" s="105">
        <f t="shared" ref="W13:AD13" si="1">SUM(W6:W12)</f>
        <v>5185</v>
      </c>
      <c r="X13" s="105">
        <f t="shared" si="1"/>
        <v>4677</v>
      </c>
      <c r="Y13" s="105">
        <f t="shared" si="1"/>
        <v>4742</v>
      </c>
      <c r="Z13" s="199">
        <f t="shared" si="1"/>
        <v>4807</v>
      </c>
      <c r="AA13" s="105">
        <f t="shared" si="1"/>
        <v>4796</v>
      </c>
      <c r="AB13" s="105">
        <f t="shared" si="1"/>
        <v>4702</v>
      </c>
      <c r="AC13" s="105">
        <f t="shared" si="1"/>
        <v>4794</v>
      </c>
      <c r="AD13" s="105">
        <f t="shared" si="1"/>
        <v>5219</v>
      </c>
      <c r="AE13" s="106">
        <f t="shared" ref="AE13" si="2">SUM(AE6:AE12)</f>
        <v>5421</v>
      </c>
    </row>
    <row r="14" spans="1:34" s="4" customFormat="1" ht="14.45" customHeight="1" x14ac:dyDescent="0.3">
      <c r="A14" s="48" t="s">
        <v>84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4" s="1" customFormat="1" ht="14.45" customHeight="1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4" s="2" customFormat="1" ht="14.45" customHeight="1" x14ac:dyDescent="0.3">
      <c r="A16" s="58"/>
      <c r="B16" s="59" t="s">
        <v>66</v>
      </c>
      <c r="C16" s="60">
        <v>26</v>
      </c>
      <c r="D16" s="60">
        <v>35</v>
      </c>
      <c r="E16" s="60">
        <v>43</v>
      </c>
      <c r="F16" s="60">
        <v>58</v>
      </c>
      <c r="G16" s="60">
        <v>61</v>
      </c>
      <c r="H16" s="60">
        <v>64</v>
      </c>
      <c r="I16" s="60">
        <v>43</v>
      </c>
      <c r="J16" s="60">
        <v>57</v>
      </c>
      <c r="K16" s="60">
        <v>66</v>
      </c>
      <c r="L16" s="60">
        <v>61</v>
      </c>
      <c r="M16" s="60">
        <v>32</v>
      </c>
      <c r="N16" s="60">
        <v>46</v>
      </c>
      <c r="O16" s="60">
        <v>49</v>
      </c>
      <c r="P16" s="60">
        <v>48</v>
      </c>
      <c r="Q16" s="60">
        <v>50</v>
      </c>
      <c r="R16" s="60">
        <v>58</v>
      </c>
      <c r="S16" s="60">
        <v>46</v>
      </c>
      <c r="T16" s="60">
        <v>53</v>
      </c>
      <c r="U16" s="60">
        <v>43</v>
      </c>
      <c r="V16" s="60">
        <v>51</v>
      </c>
      <c r="W16" s="60">
        <v>53</v>
      </c>
      <c r="X16" s="60">
        <v>37</v>
      </c>
      <c r="Y16" s="60">
        <v>45</v>
      </c>
      <c r="Z16" s="111">
        <v>36</v>
      </c>
      <c r="AA16" s="60">
        <v>83</v>
      </c>
      <c r="AB16" s="60">
        <v>44</v>
      </c>
      <c r="AC16" s="60">
        <v>38</v>
      </c>
      <c r="AD16" s="195">
        <v>58</v>
      </c>
      <c r="AE16" s="196">
        <v>82</v>
      </c>
    </row>
    <row r="17" spans="1:36" s="2" customFormat="1" ht="14.45" customHeight="1" x14ac:dyDescent="0.3">
      <c r="A17" s="62"/>
      <c r="B17" s="63" t="s">
        <v>67</v>
      </c>
      <c r="C17" s="64">
        <v>24</v>
      </c>
      <c r="D17" s="64">
        <v>9</v>
      </c>
      <c r="E17" s="64">
        <v>9</v>
      </c>
      <c r="F17" s="64">
        <v>10</v>
      </c>
      <c r="G17" s="64">
        <v>11</v>
      </c>
      <c r="H17" s="64">
        <v>10</v>
      </c>
      <c r="I17" s="64">
        <v>5</v>
      </c>
      <c r="J17" s="64">
        <v>20</v>
      </c>
      <c r="K17" s="64">
        <v>27</v>
      </c>
      <c r="L17" s="64">
        <v>39</v>
      </c>
      <c r="M17" s="64">
        <v>32</v>
      </c>
      <c r="N17" s="64">
        <v>53</v>
      </c>
      <c r="O17" s="64">
        <v>44</v>
      </c>
      <c r="P17" s="64">
        <v>30</v>
      </c>
      <c r="Q17" s="64">
        <v>28</v>
      </c>
      <c r="R17" s="64">
        <v>35</v>
      </c>
      <c r="S17" s="64">
        <v>30</v>
      </c>
      <c r="T17" s="64">
        <v>26</v>
      </c>
      <c r="U17" s="64">
        <v>39</v>
      </c>
      <c r="V17" s="64">
        <v>26</v>
      </c>
      <c r="W17" s="64">
        <v>41</v>
      </c>
      <c r="X17" s="64">
        <v>16</v>
      </c>
      <c r="Y17" s="64">
        <v>27</v>
      </c>
      <c r="Z17" s="112">
        <v>40</v>
      </c>
      <c r="AA17" s="64">
        <v>36</v>
      </c>
      <c r="AB17" s="64">
        <v>34</v>
      </c>
      <c r="AC17" s="64">
        <v>38</v>
      </c>
      <c r="AD17" s="64">
        <v>37</v>
      </c>
      <c r="AE17" s="65">
        <v>31</v>
      </c>
    </row>
    <row r="18" spans="1:36" s="2" customFormat="1" ht="14.45" customHeight="1" x14ac:dyDescent="0.3">
      <c r="A18" s="58"/>
      <c r="B18" s="59" t="s">
        <v>68</v>
      </c>
      <c r="C18" s="60">
        <v>9</v>
      </c>
      <c r="D18" s="60">
        <v>6</v>
      </c>
      <c r="E18" s="60">
        <v>7</v>
      </c>
      <c r="F18" s="60">
        <v>4</v>
      </c>
      <c r="G18" s="60">
        <v>11</v>
      </c>
      <c r="H18" s="60">
        <v>6</v>
      </c>
      <c r="I18" s="60">
        <v>6</v>
      </c>
      <c r="J18" s="60">
        <v>8</v>
      </c>
      <c r="K18" s="60">
        <v>14</v>
      </c>
      <c r="L18" s="60">
        <v>20</v>
      </c>
      <c r="M18" s="60">
        <v>19</v>
      </c>
      <c r="N18" s="60">
        <v>23</v>
      </c>
      <c r="O18" s="60">
        <v>29</v>
      </c>
      <c r="P18" s="60">
        <v>27</v>
      </c>
      <c r="Q18" s="60">
        <v>26</v>
      </c>
      <c r="R18" s="60">
        <v>45</v>
      </c>
      <c r="S18" s="60">
        <v>33</v>
      </c>
      <c r="T18" s="60">
        <v>36</v>
      </c>
      <c r="U18" s="60">
        <v>44</v>
      </c>
      <c r="V18" s="60">
        <v>45</v>
      </c>
      <c r="W18" s="60">
        <v>40</v>
      </c>
      <c r="X18" s="60">
        <v>31</v>
      </c>
      <c r="Y18" s="60">
        <v>38</v>
      </c>
      <c r="Z18" s="111">
        <v>49</v>
      </c>
      <c r="AA18" s="60">
        <v>67</v>
      </c>
      <c r="AB18" s="60">
        <v>52</v>
      </c>
      <c r="AC18" s="60">
        <v>56</v>
      </c>
      <c r="AD18" s="195">
        <v>85</v>
      </c>
      <c r="AE18" s="196">
        <v>69</v>
      </c>
    </row>
    <row r="19" spans="1:36" s="2" customFormat="1" ht="14.45" customHeight="1" x14ac:dyDescent="0.3">
      <c r="A19" s="62"/>
      <c r="B19" s="63" t="s">
        <v>69</v>
      </c>
      <c r="C19" s="64">
        <v>439</v>
      </c>
      <c r="D19" s="64">
        <v>591</v>
      </c>
      <c r="E19" s="64">
        <v>351</v>
      </c>
      <c r="F19" s="64">
        <v>343</v>
      </c>
      <c r="G19" s="64">
        <v>458</v>
      </c>
      <c r="H19" s="64">
        <v>511</v>
      </c>
      <c r="I19" s="64">
        <v>452</v>
      </c>
      <c r="J19" s="64">
        <v>409</v>
      </c>
      <c r="K19" s="64">
        <v>334</v>
      </c>
      <c r="L19" s="64">
        <v>372</v>
      </c>
      <c r="M19" s="64">
        <v>566</v>
      </c>
      <c r="N19" s="64">
        <v>445</v>
      </c>
      <c r="O19" s="64">
        <v>417</v>
      </c>
      <c r="P19" s="64">
        <v>421</v>
      </c>
      <c r="Q19" s="64">
        <v>336</v>
      </c>
      <c r="R19" s="64">
        <v>341</v>
      </c>
      <c r="S19" s="64">
        <v>217</v>
      </c>
      <c r="T19" s="64">
        <v>455</v>
      </c>
      <c r="U19" s="64">
        <v>384</v>
      </c>
      <c r="V19" s="64">
        <v>424</v>
      </c>
      <c r="W19" s="64">
        <v>320</v>
      </c>
      <c r="X19" s="64">
        <v>240</v>
      </c>
      <c r="Y19" s="64">
        <v>321</v>
      </c>
      <c r="Z19" s="112">
        <v>384</v>
      </c>
      <c r="AA19" s="64">
        <v>392</v>
      </c>
      <c r="AB19" s="64">
        <v>321</v>
      </c>
      <c r="AC19" s="64">
        <v>352</v>
      </c>
      <c r="AD19" s="64">
        <v>502</v>
      </c>
      <c r="AE19" s="65">
        <v>589</v>
      </c>
    </row>
    <row r="20" spans="1:36" s="2" customFormat="1" ht="14.45" customHeight="1" x14ac:dyDescent="0.3">
      <c r="A20" s="58"/>
      <c r="B20" s="59" t="s">
        <v>70</v>
      </c>
      <c r="C20" s="60">
        <v>29</v>
      </c>
      <c r="D20" s="60">
        <v>15</v>
      </c>
      <c r="E20" s="60">
        <v>10</v>
      </c>
      <c r="F20" s="60">
        <v>14</v>
      </c>
      <c r="G20" s="60">
        <v>10</v>
      </c>
      <c r="H20" s="60">
        <v>24</v>
      </c>
      <c r="I20" s="60">
        <v>9</v>
      </c>
      <c r="J20" s="60">
        <v>31</v>
      </c>
      <c r="K20" s="60">
        <v>42</v>
      </c>
      <c r="L20" s="60">
        <v>46</v>
      </c>
      <c r="M20" s="60">
        <v>42</v>
      </c>
      <c r="N20" s="60">
        <v>65</v>
      </c>
      <c r="O20" s="60">
        <v>83</v>
      </c>
      <c r="P20" s="60">
        <v>101</v>
      </c>
      <c r="Q20" s="60">
        <v>87</v>
      </c>
      <c r="R20" s="60">
        <v>82</v>
      </c>
      <c r="S20" s="60">
        <v>77</v>
      </c>
      <c r="T20" s="60">
        <v>79</v>
      </c>
      <c r="U20" s="60">
        <v>52</v>
      </c>
      <c r="V20" s="60">
        <v>50</v>
      </c>
      <c r="W20" s="60">
        <v>62</v>
      </c>
      <c r="X20" s="60">
        <v>63</v>
      </c>
      <c r="Y20" s="60">
        <v>53</v>
      </c>
      <c r="Z20" s="111">
        <v>47</v>
      </c>
      <c r="AA20" s="60">
        <v>46</v>
      </c>
      <c r="AB20" s="60">
        <v>39</v>
      </c>
      <c r="AC20" s="60">
        <v>69</v>
      </c>
      <c r="AD20" s="195">
        <v>93</v>
      </c>
      <c r="AE20" s="196">
        <v>56</v>
      </c>
    </row>
    <row r="21" spans="1:36" s="2" customFormat="1" ht="14.45" customHeight="1" x14ac:dyDescent="0.3">
      <c r="A21" s="62"/>
      <c r="B21" s="63" t="s">
        <v>71</v>
      </c>
      <c r="C21" s="64">
        <v>39</v>
      </c>
      <c r="D21" s="64">
        <v>28</v>
      </c>
      <c r="E21" s="64">
        <v>3</v>
      </c>
      <c r="F21" s="64">
        <v>2</v>
      </c>
      <c r="G21" s="64">
        <v>10</v>
      </c>
      <c r="H21" s="64">
        <v>12</v>
      </c>
      <c r="I21" s="64">
        <v>21</v>
      </c>
      <c r="J21" s="64">
        <v>21</v>
      </c>
      <c r="K21" s="64">
        <v>15</v>
      </c>
      <c r="L21" s="64">
        <v>24</v>
      </c>
      <c r="M21" s="64">
        <v>21</v>
      </c>
      <c r="N21" s="64">
        <v>30</v>
      </c>
      <c r="O21" s="64">
        <v>38</v>
      </c>
      <c r="P21" s="64">
        <v>23</v>
      </c>
      <c r="Q21" s="64">
        <v>38</v>
      </c>
      <c r="R21" s="64">
        <v>44</v>
      </c>
      <c r="S21" s="64">
        <v>42</v>
      </c>
      <c r="T21" s="64">
        <v>31</v>
      </c>
      <c r="U21" s="64">
        <v>30</v>
      </c>
      <c r="V21" s="64">
        <v>41</v>
      </c>
      <c r="W21" s="64">
        <v>22</v>
      </c>
      <c r="X21" s="64">
        <v>26</v>
      </c>
      <c r="Y21" s="64">
        <v>34</v>
      </c>
      <c r="Z21" s="112">
        <v>30</v>
      </c>
      <c r="AA21" s="64">
        <v>26</v>
      </c>
      <c r="AB21" s="64">
        <v>16</v>
      </c>
      <c r="AC21" s="64">
        <v>23</v>
      </c>
      <c r="AD21" s="64">
        <v>40</v>
      </c>
      <c r="AE21" s="65">
        <v>35</v>
      </c>
    </row>
    <row r="22" spans="1:36" s="3" customFormat="1" ht="14.45" customHeight="1" x14ac:dyDescent="0.3">
      <c r="A22" s="70"/>
      <c r="B22" s="71" t="s">
        <v>113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114">
        <v>0</v>
      </c>
      <c r="AA22" s="72">
        <v>0</v>
      </c>
      <c r="AB22" s="72">
        <v>0</v>
      </c>
      <c r="AC22" s="72">
        <v>0</v>
      </c>
      <c r="AD22" s="72">
        <v>102</v>
      </c>
      <c r="AE22" s="73">
        <v>0</v>
      </c>
    </row>
    <row r="23" spans="1:36" s="4" customFormat="1" ht="14.45" customHeight="1" x14ac:dyDescent="0.3">
      <c r="A23" s="66" t="s">
        <v>94</v>
      </c>
      <c r="B23" s="101"/>
      <c r="C23" s="102">
        <f t="shared" ref="C23:AD23" si="3">SUM(C16:C22)</f>
        <v>566</v>
      </c>
      <c r="D23" s="102">
        <f t="shared" si="3"/>
        <v>684</v>
      </c>
      <c r="E23" s="102">
        <f t="shared" si="3"/>
        <v>423</v>
      </c>
      <c r="F23" s="102">
        <f t="shared" si="3"/>
        <v>431</v>
      </c>
      <c r="G23" s="102">
        <f t="shared" si="3"/>
        <v>561</v>
      </c>
      <c r="H23" s="102">
        <f t="shared" si="3"/>
        <v>627</v>
      </c>
      <c r="I23" s="102">
        <f t="shared" si="3"/>
        <v>536</v>
      </c>
      <c r="J23" s="102">
        <f t="shared" si="3"/>
        <v>546</v>
      </c>
      <c r="K23" s="102">
        <f t="shared" si="3"/>
        <v>498</v>
      </c>
      <c r="L23" s="102">
        <f t="shared" si="3"/>
        <v>562</v>
      </c>
      <c r="M23" s="102">
        <f t="shared" si="3"/>
        <v>712</v>
      </c>
      <c r="N23" s="102">
        <f t="shared" si="3"/>
        <v>662</v>
      </c>
      <c r="O23" s="102">
        <f t="shared" si="3"/>
        <v>660</v>
      </c>
      <c r="P23" s="102">
        <f t="shared" si="3"/>
        <v>650</v>
      </c>
      <c r="Q23" s="102">
        <f t="shared" si="3"/>
        <v>565</v>
      </c>
      <c r="R23" s="102">
        <f t="shared" si="3"/>
        <v>605</v>
      </c>
      <c r="S23" s="102">
        <f t="shared" si="3"/>
        <v>445</v>
      </c>
      <c r="T23" s="102">
        <f t="shared" si="3"/>
        <v>680</v>
      </c>
      <c r="U23" s="102">
        <f t="shared" si="3"/>
        <v>592</v>
      </c>
      <c r="V23" s="102">
        <f t="shared" si="3"/>
        <v>637</v>
      </c>
      <c r="W23" s="102">
        <f t="shared" si="3"/>
        <v>538</v>
      </c>
      <c r="X23" s="102">
        <f t="shared" si="3"/>
        <v>413</v>
      </c>
      <c r="Y23" s="102">
        <f t="shared" si="3"/>
        <v>518</v>
      </c>
      <c r="Z23" s="197">
        <f t="shared" si="3"/>
        <v>586</v>
      </c>
      <c r="AA23" s="197">
        <f t="shared" si="3"/>
        <v>650</v>
      </c>
      <c r="AB23" s="197">
        <f t="shared" si="3"/>
        <v>506</v>
      </c>
      <c r="AC23" s="197">
        <f t="shared" si="3"/>
        <v>576</v>
      </c>
      <c r="AD23" s="197">
        <f t="shared" si="3"/>
        <v>917</v>
      </c>
      <c r="AE23" s="198">
        <f t="shared" ref="AE23" si="4">SUM(AE16:AE22)</f>
        <v>862</v>
      </c>
    </row>
    <row r="24" spans="1:36" s="4" customFormat="1" ht="14.45" customHeight="1" x14ac:dyDescent="0.3">
      <c r="A24" s="48" t="s">
        <v>112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6" s="1" customFormat="1" ht="14.45" customHeight="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6" s="2" customFormat="1" ht="14.45" customHeight="1" x14ac:dyDescent="0.3">
      <c r="A26" s="23" t="s">
        <v>89</v>
      </c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  <c r="AA26" s="17"/>
      <c r="AB26" s="17"/>
      <c r="AC26" s="17"/>
      <c r="AD26" s="17"/>
      <c r="AE26" s="18"/>
    </row>
    <row r="27" spans="1:36" s="2" customFormat="1" ht="14.45" customHeight="1" x14ac:dyDescent="0.3">
      <c r="A27" s="156"/>
      <c r="B27" s="157" t="s">
        <v>66</v>
      </c>
      <c r="C27" s="158">
        <v>6</v>
      </c>
      <c r="D27" s="158">
        <v>6</v>
      </c>
      <c r="E27" s="158">
        <v>7</v>
      </c>
      <c r="F27" s="158">
        <v>7</v>
      </c>
      <c r="G27" s="158">
        <v>7</v>
      </c>
      <c r="H27" s="158">
        <v>12</v>
      </c>
      <c r="I27" s="158">
        <v>13</v>
      </c>
      <c r="J27" s="158">
        <v>16</v>
      </c>
      <c r="K27" s="158">
        <v>24</v>
      </c>
      <c r="L27" s="158">
        <v>22</v>
      </c>
      <c r="M27" s="158">
        <v>18</v>
      </c>
      <c r="N27" s="158">
        <v>21</v>
      </c>
      <c r="O27" s="158">
        <v>20</v>
      </c>
      <c r="P27" s="158">
        <v>26</v>
      </c>
      <c r="Q27" s="158">
        <v>3</v>
      </c>
      <c r="R27" s="158">
        <v>22</v>
      </c>
      <c r="S27" s="158">
        <v>20</v>
      </c>
      <c r="T27" s="158">
        <v>17</v>
      </c>
      <c r="U27" s="158">
        <v>10</v>
      </c>
      <c r="V27" s="158">
        <v>10</v>
      </c>
      <c r="W27" s="158">
        <v>9</v>
      </c>
      <c r="X27" s="158">
        <v>10</v>
      </c>
      <c r="Y27" s="158">
        <v>9</v>
      </c>
      <c r="Z27" s="183">
        <v>0</v>
      </c>
      <c r="AA27" s="158">
        <v>3</v>
      </c>
      <c r="AB27" s="158">
        <v>0</v>
      </c>
      <c r="AC27" s="158">
        <v>1</v>
      </c>
      <c r="AD27" s="158">
        <v>2</v>
      </c>
      <c r="AE27" s="159">
        <v>0</v>
      </c>
      <c r="AF27"/>
      <c r="AH27"/>
      <c r="AI27"/>
      <c r="AJ27"/>
    </row>
    <row r="28" spans="1:36" s="2" customFormat="1" ht="14.45" customHeight="1" x14ac:dyDescent="0.3">
      <c r="A28" s="23"/>
      <c r="B28" s="24" t="s">
        <v>67</v>
      </c>
      <c r="C28" s="17">
        <v>2</v>
      </c>
      <c r="D28" s="17">
        <v>2</v>
      </c>
      <c r="E28" s="17">
        <v>2</v>
      </c>
      <c r="F28" s="17">
        <v>2</v>
      </c>
      <c r="G28" s="17">
        <v>2</v>
      </c>
      <c r="H28" s="17">
        <v>2</v>
      </c>
      <c r="I28" s="17">
        <v>3</v>
      </c>
      <c r="J28" s="17">
        <v>2</v>
      </c>
      <c r="K28" s="17">
        <v>2</v>
      </c>
      <c r="L28" s="17">
        <v>1</v>
      </c>
      <c r="M28" s="17">
        <v>1</v>
      </c>
      <c r="N28" s="17">
        <v>3</v>
      </c>
      <c r="O28" s="17">
        <v>7</v>
      </c>
      <c r="P28" s="17">
        <v>3</v>
      </c>
      <c r="Q28" s="17">
        <v>0</v>
      </c>
      <c r="R28" s="17">
        <v>8</v>
      </c>
      <c r="S28" s="17">
        <v>6</v>
      </c>
      <c r="T28" s="17">
        <v>5</v>
      </c>
      <c r="U28" s="17">
        <v>3</v>
      </c>
      <c r="V28" s="17">
        <v>2</v>
      </c>
      <c r="W28" s="17">
        <v>2</v>
      </c>
      <c r="X28" s="17">
        <v>5</v>
      </c>
      <c r="Y28" s="17">
        <v>5</v>
      </c>
      <c r="Z28" s="19">
        <v>0</v>
      </c>
      <c r="AA28" s="17">
        <v>0</v>
      </c>
      <c r="AB28" s="17">
        <v>0</v>
      </c>
      <c r="AC28" s="17">
        <v>1</v>
      </c>
      <c r="AD28" s="17">
        <v>1</v>
      </c>
      <c r="AE28" s="18">
        <v>0</v>
      </c>
      <c r="AF28"/>
      <c r="AH28"/>
      <c r="AI28"/>
      <c r="AJ28"/>
    </row>
    <row r="29" spans="1:36" s="2" customFormat="1" ht="14.45" customHeight="1" x14ac:dyDescent="0.3">
      <c r="A29" s="156"/>
      <c r="B29" s="157" t="s">
        <v>68</v>
      </c>
      <c r="C29" s="158">
        <v>3</v>
      </c>
      <c r="D29" s="158">
        <v>2</v>
      </c>
      <c r="E29" s="158">
        <v>2</v>
      </c>
      <c r="F29" s="158">
        <v>4</v>
      </c>
      <c r="G29" s="158">
        <v>4</v>
      </c>
      <c r="H29" s="158">
        <v>3</v>
      </c>
      <c r="I29" s="158">
        <v>3</v>
      </c>
      <c r="J29" s="158">
        <v>2</v>
      </c>
      <c r="K29" s="158">
        <v>1</v>
      </c>
      <c r="L29" s="158">
        <v>1</v>
      </c>
      <c r="M29" s="158">
        <v>2</v>
      </c>
      <c r="N29" s="158">
        <v>2</v>
      </c>
      <c r="O29" s="158">
        <v>2</v>
      </c>
      <c r="P29" s="158">
        <v>1</v>
      </c>
      <c r="Q29" s="158">
        <v>0</v>
      </c>
      <c r="R29" s="158">
        <v>6</v>
      </c>
      <c r="S29" s="158">
        <v>6</v>
      </c>
      <c r="T29" s="158">
        <v>7</v>
      </c>
      <c r="U29" s="158">
        <v>7</v>
      </c>
      <c r="V29" s="158">
        <v>7</v>
      </c>
      <c r="W29" s="158">
        <v>7</v>
      </c>
      <c r="X29" s="158">
        <v>5</v>
      </c>
      <c r="Y29" s="158">
        <v>3</v>
      </c>
      <c r="Z29" s="183">
        <v>1</v>
      </c>
      <c r="AA29" s="158">
        <v>0</v>
      </c>
      <c r="AB29" s="158">
        <v>0</v>
      </c>
      <c r="AC29" s="158">
        <v>0</v>
      </c>
      <c r="AD29" s="158">
        <v>1</v>
      </c>
      <c r="AE29" s="159">
        <v>0</v>
      </c>
      <c r="AF29"/>
      <c r="AH29"/>
      <c r="AI29"/>
      <c r="AJ29"/>
    </row>
    <row r="30" spans="1:36" s="2" customFormat="1" ht="14.45" customHeight="1" x14ac:dyDescent="0.3">
      <c r="A30" s="23"/>
      <c r="B30" s="24" t="s">
        <v>69</v>
      </c>
      <c r="C30" s="17">
        <v>42</v>
      </c>
      <c r="D30" s="17">
        <v>43</v>
      </c>
      <c r="E30" s="17">
        <v>49</v>
      </c>
      <c r="F30" s="17">
        <v>48</v>
      </c>
      <c r="G30" s="17">
        <v>54</v>
      </c>
      <c r="H30" s="17">
        <v>54</v>
      </c>
      <c r="I30" s="17">
        <v>58</v>
      </c>
      <c r="J30" s="17">
        <v>55</v>
      </c>
      <c r="K30" s="17">
        <v>54</v>
      </c>
      <c r="L30" s="17">
        <v>46</v>
      </c>
      <c r="M30" s="17">
        <v>55</v>
      </c>
      <c r="N30" s="17">
        <v>56</v>
      </c>
      <c r="O30" s="17">
        <v>57</v>
      </c>
      <c r="P30" s="17">
        <v>64</v>
      </c>
      <c r="Q30" s="17">
        <v>3</v>
      </c>
      <c r="R30" s="17">
        <v>127</v>
      </c>
      <c r="S30" s="17">
        <v>123</v>
      </c>
      <c r="T30" s="17">
        <v>118</v>
      </c>
      <c r="U30" s="17">
        <v>116</v>
      </c>
      <c r="V30" s="17">
        <v>108</v>
      </c>
      <c r="W30" s="17">
        <v>101</v>
      </c>
      <c r="X30" s="17">
        <v>72</v>
      </c>
      <c r="Y30" s="17">
        <v>67</v>
      </c>
      <c r="Z30" s="19">
        <v>3</v>
      </c>
      <c r="AA30" s="17">
        <v>2</v>
      </c>
      <c r="AB30" s="17">
        <v>0</v>
      </c>
      <c r="AC30" s="17">
        <v>1</v>
      </c>
      <c r="AD30" s="17">
        <v>3</v>
      </c>
      <c r="AE30" s="18">
        <v>0</v>
      </c>
      <c r="AF30"/>
      <c r="AH30"/>
      <c r="AI30"/>
      <c r="AJ30"/>
    </row>
    <row r="31" spans="1:36" s="2" customFormat="1" ht="14.45" customHeight="1" x14ac:dyDescent="0.3">
      <c r="A31" s="156"/>
      <c r="B31" s="157" t="s">
        <v>70</v>
      </c>
      <c r="C31" s="158">
        <v>2</v>
      </c>
      <c r="D31" s="158">
        <v>1</v>
      </c>
      <c r="E31" s="158">
        <v>2</v>
      </c>
      <c r="F31" s="158">
        <v>1</v>
      </c>
      <c r="G31" s="158">
        <v>0</v>
      </c>
      <c r="H31" s="158">
        <v>0</v>
      </c>
      <c r="I31" s="158">
        <v>1</v>
      </c>
      <c r="J31" s="158">
        <v>1</v>
      </c>
      <c r="K31" s="158">
        <v>5</v>
      </c>
      <c r="L31" s="158">
        <v>4</v>
      </c>
      <c r="M31" s="158">
        <v>4</v>
      </c>
      <c r="N31" s="158">
        <v>7</v>
      </c>
      <c r="O31" s="158">
        <v>21</v>
      </c>
      <c r="P31" s="158">
        <v>17</v>
      </c>
      <c r="Q31" s="158">
        <v>0</v>
      </c>
      <c r="R31" s="158">
        <v>17</v>
      </c>
      <c r="S31" s="158">
        <v>16</v>
      </c>
      <c r="T31" s="158">
        <v>15</v>
      </c>
      <c r="U31" s="158">
        <v>13</v>
      </c>
      <c r="V31" s="158">
        <v>10</v>
      </c>
      <c r="W31" s="158">
        <v>9</v>
      </c>
      <c r="X31" s="158">
        <v>9</v>
      </c>
      <c r="Y31" s="158">
        <v>10</v>
      </c>
      <c r="Z31" s="183">
        <v>1</v>
      </c>
      <c r="AA31" s="158">
        <v>1</v>
      </c>
      <c r="AB31" s="158">
        <v>0</v>
      </c>
      <c r="AC31" s="158">
        <v>1</v>
      </c>
      <c r="AD31" s="158">
        <v>0</v>
      </c>
      <c r="AE31" s="159">
        <v>0</v>
      </c>
      <c r="AF31"/>
      <c r="AH31"/>
      <c r="AI31"/>
      <c r="AJ31"/>
    </row>
    <row r="32" spans="1:36" s="2" customFormat="1" ht="14.45" customHeight="1" x14ac:dyDescent="0.3">
      <c r="A32" s="23"/>
      <c r="B32" s="24" t="s">
        <v>71</v>
      </c>
      <c r="C32" s="17">
        <v>7</v>
      </c>
      <c r="D32" s="17">
        <v>8</v>
      </c>
      <c r="E32" s="17">
        <v>8</v>
      </c>
      <c r="F32" s="17">
        <v>7</v>
      </c>
      <c r="G32" s="17">
        <v>5</v>
      </c>
      <c r="H32" s="17">
        <v>4</v>
      </c>
      <c r="I32" s="17">
        <v>4</v>
      </c>
      <c r="J32" s="17">
        <v>5</v>
      </c>
      <c r="K32" s="17">
        <v>6</v>
      </c>
      <c r="L32" s="17">
        <v>5</v>
      </c>
      <c r="M32" s="17">
        <v>6</v>
      </c>
      <c r="N32" s="17">
        <v>6</v>
      </c>
      <c r="O32" s="17">
        <v>8</v>
      </c>
      <c r="P32" s="17">
        <v>10</v>
      </c>
      <c r="Q32" s="17">
        <v>1</v>
      </c>
      <c r="R32" s="17">
        <v>19</v>
      </c>
      <c r="S32" s="17">
        <v>15</v>
      </c>
      <c r="T32" s="17">
        <v>16</v>
      </c>
      <c r="U32" s="17">
        <v>13</v>
      </c>
      <c r="V32" s="17">
        <v>12</v>
      </c>
      <c r="W32" s="17">
        <v>11</v>
      </c>
      <c r="X32" s="17">
        <v>9</v>
      </c>
      <c r="Y32" s="17">
        <v>7</v>
      </c>
      <c r="Z32" s="19">
        <v>0</v>
      </c>
      <c r="AA32" s="17">
        <v>0</v>
      </c>
      <c r="AB32" s="17">
        <v>0</v>
      </c>
      <c r="AC32" s="17">
        <v>1</v>
      </c>
      <c r="AD32" s="17">
        <v>0</v>
      </c>
      <c r="AE32" s="18">
        <v>0</v>
      </c>
      <c r="AF32"/>
      <c r="AG32"/>
      <c r="AH32"/>
      <c r="AI32"/>
    </row>
    <row r="33" spans="1:35" s="3" customFormat="1" ht="14.45" customHeight="1" x14ac:dyDescent="0.3">
      <c r="A33" s="160"/>
      <c r="B33" s="161" t="s">
        <v>113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84">
        <v>0</v>
      </c>
      <c r="AA33" s="162">
        <v>0</v>
      </c>
      <c r="AB33" s="162">
        <v>0</v>
      </c>
      <c r="AC33" s="162">
        <v>0</v>
      </c>
      <c r="AD33" s="162">
        <v>0</v>
      </c>
      <c r="AE33" s="163">
        <v>0</v>
      </c>
      <c r="AF33"/>
      <c r="AG33"/>
      <c r="AH33"/>
      <c r="AI33"/>
    </row>
    <row r="34" spans="1:35" s="2" customFormat="1" ht="14.45" customHeight="1" x14ac:dyDescent="0.3">
      <c r="A34" s="28" t="s">
        <v>0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185"/>
      <c r="AA34" s="30"/>
      <c r="AB34" s="30"/>
      <c r="AC34" s="30"/>
      <c r="AD34" s="30"/>
      <c r="AE34" s="32"/>
      <c r="AF34"/>
      <c r="AG34"/>
      <c r="AH34"/>
      <c r="AI34"/>
    </row>
    <row r="35" spans="1:35" s="2" customFormat="1" ht="14.45" customHeight="1" x14ac:dyDescent="0.3">
      <c r="A35" s="160"/>
      <c r="B35" s="161" t="s">
        <v>66</v>
      </c>
      <c r="C35" s="162">
        <v>3</v>
      </c>
      <c r="D35" s="162">
        <v>3</v>
      </c>
      <c r="E35" s="162">
        <v>3</v>
      </c>
      <c r="F35" s="162">
        <v>3</v>
      </c>
      <c r="G35" s="162">
        <v>2</v>
      </c>
      <c r="H35" s="162">
        <v>4</v>
      </c>
      <c r="I35" s="162">
        <v>4</v>
      </c>
      <c r="J35" s="162">
        <v>5</v>
      </c>
      <c r="K35" s="162">
        <v>5</v>
      </c>
      <c r="L35" s="162">
        <v>3</v>
      </c>
      <c r="M35" s="162">
        <v>4</v>
      </c>
      <c r="N35" s="162">
        <v>4</v>
      </c>
      <c r="O35" s="162">
        <v>6</v>
      </c>
      <c r="P35" s="162">
        <v>4</v>
      </c>
      <c r="Q35" s="162">
        <v>11</v>
      </c>
      <c r="R35" s="162">
        <v>10</v>
      </c>
      <c r="S35" s="162">
        <v>7</v>
      </c>
      <c r="T35" s="162">
        <v>6</v>
      </c>
      <c r="U35" s="162">
        <v>2</v>
      </c>
      <c r="V35" s="162">
        <v>2</v>
      </c>
      <c r="W35" s="162">
        <v>3</v>
      </c>
      <c r="X35" s="162">
        <v>2</v>
      </c>
      <c r="Y35" s="162">
        <v>2</v>
      </c>
      <c r="Z35" s="184">
        <v>2</v>
      </c>
      <c r="AA35" s="162">
        <v>2</v>
      </c>
      <c r="AB35" s="162">
        <v>3</v>
      </c>
      <c r="AC35" s="162">
        <v>3</v>
      </c>
      <c r="AD35" s="162">
        <v>1</v>
      </c>
      <c r="AE35" s="163">
        <v>2</v>
      </c>
    </row>
    <row r="36" spans="1:35" s="2" customFormat="1" ht="14.45" customHeight="1" x14ac:dyDescent="0.3">
      <c r="A36" s="28"/>
      <c r="B36" s="29" t="s">
        <v>67</v>
      </c>
      <c r="C36" s="30">
        <v>2</v>
      </c>
      <c r="D36" s="30">
        <v>3</v>
      </c>
      <c r="E36" s="30">
        <v>2</v>
      </c>
      <c r="F36" s="30">
        <v>2</v>
      </c>
      <c r="G36" s="30">
        <v>2</v>
      </c>
      <c r="H36" s="30">
        <v>1</v>
      </c>
      <c r="I36" s="30">
        <v>0</v>
      </c>
      <c r="J36" s="30">
        <v>0</v>
      </c>
      <c r="K36" s="30">
        <v>1</v>
      </c>
      <c r="L36" s="30">
        <v>0</v>
      </c>
      <c r="M36" s="30">
        <v>0</v>
      </c>
      <c r="N36" s="30">
        <v>0</v>
      </c>
      <c r="O36" s="30">
        <v>0</v>
      </c>
      <c r="P36" s="30">
        <v>1</v>
      </c>
      <c r="Q36" s="30">
        <v>5</v>
      </c>
      <c r="R36" s="30">
        <v>5</v>
      </c>
      <c r="S36" s="30">
        <v>4</v>
      </c>
      <c r="T36" s="30">
        <v>4</v>
      </c>
      <c r="U36" s="30">
        <v>1</v>
      </c>
      <c r="V36" s="30">
        <v>2</v>
      </c>
      <c r="W36" s="30">
        <v>2</v>
      </c>
      <c r="X36" s="30">
        <v>1</v>
      </c>
      <c r="Y36" s="30">
        <v>1</v>
      </c>
      <c r="Z36" s="185">
        <v>1</v>
      </c>
      <c r="AA36" s="30">
        <v>1</v>
      </c>
      <c r="AB36" s="30">
        <v>0</v>
      </c>
      <c r="AC36" s="30">
        <v>0</v>
      </c>
      <c r="AD36" s="30">
        <v>1</v>
      </c>
      <c r="AE36" s="32">
        <v>1</v>
      </c>
    </row>
    <row r="37" spans="1:35" s="2" customFormat="1" ht="14.45" customHeight="1" x14ac:dyDescent="0.3">
      <c r="A37" s="160"/>
      <c r="B37" s="161" t="s">
        <v>68</v>
      </c>
      <c r="C37" s="162">
        <v>2</v>
      </c>
      <c r="D37" s="162">
        <v>1</v>
      </c>
      <c r="E37" s="162">
        <v>1</v>
      </c>
      <c r="F37" s="162">
        <v>0</v>
      </c>
      <c r="G37" s="162">
        <v>0</v>
      </c>
      <c r="H37" s="162">
        <v>1</v>
      </c>
      <c r="I37" s="162">
        <v>1</v>
      </c>
      <c r="J37" s="162">
        <v>1</v>
      </c>
      <c r="K37" s="162">
        <v>1</v>
      </c>
      <c r="L37" s="162">
        <v>1</v>
      </c>
      <c r="M37" s="162">
        <v>1</v>
      </c>
      <c r="N37" s="162">
        <v>1</v>
      </c>
      <c r="O37" s="162">
        <v>1</v>
      </c>
      <c r="P37" s="162">
        <v>1</v>
      </c>
      <c r="Q37" s="162">
        <v>8</v>
      </c>
      <c r="R37" s="162">
        <v>6</v>
      </c>
      <c r="S37" s="162">
        <v>5</v>
      </c>
      <c r="T37" s="162">
        <v>6</v>
      </c>
      <c r="U37" s="162">
        <v>2</v>
      </c>
      <c r="V37" s="162">
        <v>2</v>
      </c>
      <c r="W37" s="162">
        <v>1</v>
      </c>
      <c r="X37" s="162">
        <v>0</v>
      </c>
      <c r="Y37" s="162">
        <v>0</v>
      </c>
      <c r="Z37" s="184">
        <v>0</v>
      </c>
      <c r="AA37" s="162">
        <v>1</v>
      </c>
      <c r="AB37" s="162">
        <v>3</v>
      </c>
      <c r="AC37" s="162">
        <v>2</v>
      </c>
      <c r="AD37" s="162">
        <v>4</v>
      </c>
      <c r="AE37" s="163">
        <v>3</v>
      </c>
    </row>
    <row r="38" spans="1:35" s="2" customFormat="1" ht="14.45" customHeight="1" x14ac:dyDescent="0.3">
      <c r="A38" s="28"/>
      <c r="B38" s="29" t="s">
        <v>69</v>
      </c>
      <c r="C38" s="30">
        <v>28</v>
      </c>
      <c r="D38" s="30">
        <v>32</v>
      </c>
      <c r="E38" s="30">
        <v>30</v>
      </c>
      <c r="F38" s="30">
        <v>27</v>
      </c>
      <c r="G38" s="30">
        <v>26</v>
      </c>
      <c r="H38" s="30">
        <v>19</v>
      </c>
      <c r="I38" s="30">
        <v>23</v>
      </c>
      <c r="J38" s="30">
        <v>15</v>
      </c>
      <c r="K38" s="30">
        <v>15</v>
      </c>
      <c r="L38" s="30">
        <v>13</v>
      </c>
      <c r="M38" s="30">
        <v>7</v>
      </c>
      <c r="N38" s="30">
        <v>7</v>
      </c>
      <c r="O38" s="30">
        <v>7</v>
      </c>
      <c r="P38" s="30">
        <v>9</v>
      </c>
      <c r="Q38" s="30">
        <v>24</v>
      </c>
      <c r="R38" s="30">
        <v>25</v>
      </c>
      <c r="S38" s="30">
        <v>25</v>
      </c>
      <c r="T38" s="30">
        <v>18</v>
      </c>
      <c r="U38" s="30">
        <v>7</v>
      </c>
      <c r="V38" s="30">
        <v>7</v>
      </c>
      <c r="W38" s="30">
        <v>6</v>
      </c>
      <c r="X38" s="30">
        <v>5</v>
      </c>
      <c r="Y38" s="30">
        <v>3</v>
      </c>
      <c r="Z38" s="185">
        <v>3</v>
      </c>
      <c r="AA38" s="30">
        <v>4</v>
      </c>
      <c r="AB38" s="30">
        <v>2</v>
      </c>
      <c r="AC38" s="30">
        <v>1</v>
      </c>
      <c r="AD38" s="30">
        <v>2</v>
      </c>
      <c r="AE38" s="32">
        <v>2</v>
      </c>
    </row>
    <row r="39" spans="1:35" s="2" customFormat="1" ht="14.45" customHeight="1" x14ac:dyDescent="0.3">
      <c r="A39" s="160"/>
      <c r="B39" s="161" t="s">
        <v>70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2">
        <v>0</v>
      </c>
      <c r="N39" s="162">
        <v>0</v>
      </c>
      <c r="O39" s="162">
        <v>0</v>
      </c>
      <c r="P39" s="162">
        <v>0</v>
      </c>
      <c r="Q39" s="162">
        <v>12</v>
      </c>
      <c r="R39" s="162">
        <v>9</v>
      </c>
      <c r="S39" s="162">
        <v>7</v>
      </c>
      <c r="T39" s="162">
        <v>6</v>
      </c>
      <c r="U39" s="162">
        <v>1</v>
      </c>
      <c r="V39" s="162">
        <v>1</v>
      </c>
      <c r="W39" s="162">
        <v>2</v>
      </c>
      <c r="X39" s="162">
        <v>1</v>
      </c>
      <c r="Y39" s="162">
        <v>0</v>
      </c>
      <c r="Z39" s="184">
        <v>0</v>
      </c>
      <c r="AA39" s="162">
        <v>1</v>
      </c>
      <c r="AB39" s="162">
        <v>1</v>
      </c>
      <c r="AC39" s="162">
        <v>2</v>
      </c>
      <c r="AD39" s="162">
        <v>1</v>
      </c>
      <c r="AE39" s="163">
        <v>2</v>
      </c>
    </row>
    <row r="40" spans="1:35" s="2" customFormat="1" ht="14.45" customHeight="1" x14ac:dyDescent="0.3">
      <c r="A40" s="28"/>
      <c r="B40" s="29" t="s">
        <v>71</v>
      </c>
      <c r="C40" s="30">
        <v>1</v>
      </c>
      <c r="D40" s="30">
        <v>3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  <c r="M40" s="30">
        <v>0</v>
      </c>
      <c r="N40" s="30">
        <v>0</v>
      </c>
      <c r="O40" s="30">
        <v>1</v>
      </c>
      <c r="P40" s="30">
        <v>1</v>
      </c>
      <c r="Q40" s="30">
        <v>5</v>
      </c>
      <c r="R40" s="30">
        <v>3</v>
      </c>
      <c r="S40" s="30">
        <v>3</v>
      </c>
      <c r="T40" s="30">
        <v>2</v>
      </c>
      <c r="U40" s="30">
        <v>0</v>
      </c>
      <c r="V40" s="30">
        <v>1</v>
      </c>
      <c r="W40" s="30">
        <v>0</v>
      </c>
      <c r="X40" s="30">
        <v>1</v>
      </c>
      <c r="Y40" s="30">
        <v>0</v>
      </c>
      <c r="Z40" s="185">
        <v>0</v>
      </c>
      <c r="AA40" s="30">
        <v>0</v>
      </c>
      <c r="AB40" s="30">
        <v>0</v>
      </c>
      <c r="AC40" s="30">
        <v>0</v>
      </c>
      <c r="AD40" s="30">
        <v>0</v>
      </c>
      <c r="AE40" s="32">
        <v>0</v>
      </c>
    </row>
    <row r="41" spans="1:35" s="3" customFormat="1" ht="14.45" customHeight="1" x14ac:dyDescent="0.3">
      <c r="A41" s="156"/>
      <c r="B41" s="157" t="s">
        <v>113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83">
        <v>0</v>
      </c>
      <c r="AA41" s="158">
        <v>0</v>
      </c>
      <c r="AB41" s="158">
        <v>0</v>
      </c>
      <c r="AC41" s="158">
        <v>0</v>
      </c>
      <c r="AD41" s="158">
        <v>0</v>
      </c>
      <c r="AE41" s="159">
        <v>0</v>
      </c>
    </row>
    <row r="42" spans="1:35" s="2" customFormat="1" ht="14.45" customHeight="1" x14ac:dyDescent="0.3">
      <c r="A42" s="23" t="s">
        <v>1</v>
      </c>
      <c r="B42" s="2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9"/>
      <c r="AA42" s="17"/>
      <c r="AB42" s="17"/>
      <c r="AC42" s="17"/>
      <c r="AD42" s="17"/>
      <c r="AE42" s="18"/>
    </row>
    <row r="43" spans="1:35" s="2" customFormat="1" ht="14.45" customHeight="1" x14ac:dyDescent="0.3">
      <c r="A43" s="156"/>
      <c r="B43" s="157" t="s">
        <v>66</v>
      </c>
      <c r="C43" s="158">
        <v>122</v>
      </c>
      <c r="D43" s="158">
        <v>144</v>
      </c>
      <c r="E43" s="158">
        <v>169</v>
      </c>
      <c r="F43" s="158">
        <v>193</v>
      </c>
      <c r="G43" s="158">
        <v>216</v>
      </c>
      <c r="H43" s="158">
        <v>244</v>
      </c>
      <c r="I43" s="158">
        <v>270</v>
      </c>
      <c r="J43" s="158">
        <v>286</v>
      </c>
      <c r="K43" s="158">
        <v>292</v>
      </c>
      <c r="L43" s="158">
        <v>301</v>
      </c>
      <c r="M43" s="158">
        <v>286</v>
      </c>
      <c r="N43" s="158">
        <v>279</v>
      </c>
      <c r="O43" s="158">
        <v>291</v>
      </c>
      <c r="P43" s="158">
        <v>295</v>
      </c>
      <c r="Q43" s="158">
        <v>333</v>
      </c>
      <c r="R43" s="158">
        <v>333</v>
      </c>
      <c r="S43" s="158">
        <v>338</v>
      </c>
      <c r="T43" s="158">
        <v>333</v>
      </c>
      <c r="U43" s="158">
        <v>331</v>
      </c>
      <c r="V43" s="158">
        <v>329</v>
      </c>
      <c r="W43" s="158">
        <v>332</v>
      </c>
      <c r="X43" s="158">
        <v>303</v>
      </c>
      <c r="Y43" s="158">
        <v>308</v>
      </c>
      <c r="Z43" s="183">
        <v>278</v>
      </c>
      <c r="AA43" s="158">
        <v>315</v>
      </c>
      <c r="AB43" s="186">
        <v>316</v>
      </c>
      <c r="AC43" s="186">
        <v>307</v>
      </c>
      <c r="AD43" s="187">
        <v>314</v>
      </c>
      <c r="AE43" s="188">
        <v>335</v>
      </c>
    </row>
    <row r="44" spans="1:35" s="2" customFormat="1" ht="14.45" customHeight="1" x14ac:dyDescent="0.3">
      <c r="A44" s="23"/>
      <c r="B44" s="24" t="s">
        <v>67</v>
      </c>
      <c r="C44" s="17">
        <v>103</v>
      </c>
      <c r="D44" s="17">
        <v>92</v>
      </c>
      <c r="E44" s="17">
        <v>91</v>
      </c>
      <c r="F44" s="17">
        <v>86</v>
      </c>
      <c r="G44" s="17">
        <v>79</v>
      </c>
      <c r="H44" s="17">
        <v>91</v>
      </c>
      <c r="I44" s="17">
        <v>88</v>
      </c>
      <c r="J44" s="17">
        <v>107</v>
      </c>
      <c r="K44" s="17">
        <v>126</v>
      </c>
      <c r="L44" s="17">
        <v>148</v>
      </c>
      <c r="M44" s="17">
        <v>160</v>
      </c>
      <c r="N44" s="17">
        <v>185</v>
      </c>
      <c r="O44" s="17">
        <v>214</v>
      </c>
      <c r="P44" s="17">
        <v>228</v>
      </c>
      <c r="Q44" s="17">
        <v>216</v>
      </c>
      <c r="R44" s="17">
        <v>215</v>
      </c>
      <c r="S44" s="17">
        <v>208</v>
      </c>
      <c r="T44" s="17">
        <v>213</v>
      </c>
      <c r="U44" s="17">
        <v>224</v>
      </c>
      <c r="V44" s="17">
        <v>230</v>
      </c>
      <c r="W44" s="17">
        <v>235</v>
      </c>
      <c r="X44" s="17">
        <v>219</v>
      </c>
      <c r="Y44" s="17">
        <v>228</v>
      </c>
      <c r="Z44" s="19">
        <v>245</v>
      </c>
      <c r="AA44" s="17">
        <v>233</v>
      </c>
      <c r="AB44" s="17">
        <v>235</v>
      </c>
      <c r="AC44" s="17">
        <v>251</v>
      </c>
      <c r="AD44" s="17">
        <v>267</v>
      </c>
      <c r="AE44" s="18">
        <v>251</v>
      </c>
    </row>
    <row r="45" spans="1:35" s="2" customFormat="1" ht="14.45" customHeight="1" x14ac:dyDescent="0.3">
      <c r="A45" s="164"/>
      <c r="B45" s="157" t="s">
        <v>68</v>
      </c>
      <c r="C45" s="158">
        <v>58</v>
      </c>
      <c r="D45" s="158">
        <v>52</v>
      </c>
      <c r="E45" s="158">
        <v>54</v>
      </c>
      <c r="F45" s="158">
        <v>50</v>
      </c>
      <c r="G45" s="158">
        <v>54</v>
      </c>
      <c r="H45" s="158">
        <v>58</v>
      </c>
      <c r="I45" s="158">
        <v>58</v>
      </c>
      <c r="J45" s="158">
        <v>60</v>
      </c>
      <c r="K45" s="158">
        <v>67</v>
      </c>
      <c r="L45" s="158">
        <v>84</v>
      </c>
      <c r="M45" s="158">
        <v>89</v>
      </c>
      <c r="N45" s="158">
        <v>103</v>
      </c>
      <c r="O45" s="158">
        <v>118</v>
      </c>
      <c r="P45" s="158">
        <v>139</v>
      </c>
      <c r="Q45" s="158">
        <v>146</v>
      </c>
      <c r="R45" s="158">
        <v>161</v>
      </c>
      <c r="S45" s="158">
        <v>160</v>
      </c>
      <c r="T45" s="158">
        <v>170</v>
      </c>
      <c r="U45" s="158">
        <v>186</v>
      </c>
      <c r="V45" s="158">
        <v>190</v>
      </c>
      <c r="W45" s="158">
        <v>200</v>
      </c>
      <c r="X45" s="158">
        <v>189</v>
      </c>
      <c r="Y45" s="158">
        <v>195</v>
      </c>
      <c r="Z45" s="183">
        <v>210</v>
      </c>
      <c r="AA45" s="158">
        <v>250</v>
      </c>
      <c r="AB45" s="158">
        <v>248</v>
      </c>
      <c r="AC45" s="158">
        <v>276</v>
      </c>
      <c r="AD45" s="158">
        <v>310</v>
      </c>
      <c r="AE45" s="159">
        <v>322</v>
      </c>
    </row>
    <row r="46" spans="1:35" s="2" customFormat="1" ht="14.45" customHeight="1" x14ac:dyDescent="0.3">
      <c r="A46" s="23"/>
      <c r="B46" s="24" t="s">
        <v>69</v>
      </c>
      <c r="C46" s="17">
        <v>1845</v>
      </c>
      <c r="D46" s="17">
        <v>2117</v>
      </c>
      <c r="E46" s="17">
        <v>2171</v>
      </c>
      <c r="F46" s="17">
        <v>2110</v>
      </c>
      <c r="G46" s="17">
        <v>2330</v>
      </c>
      <c r="H46" s="17">
        <v>2530</v>
      </c>
      <c r="I46" s="17">
        <v>2693</v>
      </c>
      <c r="J46" s="17">
        <v>2811</v>
      </c>
      <c r="K46" s="17">
        <v>2972</v>
      </c>
      <c r="L46" s="17">
        <v>3051</v>
      </c>
      <c r="M46" s="17">
        <v>3286</v>
      </c>
      <c r="N46" s="17">
        <v>3320</v>
      </c>
      <c r="O46" s="17">
        <v>3488</v>
      </c>
      <c r="P46" s="17">
        <v>3588</v>
      </c>
      <c r="Q46" s="17">
        <v>3665</v>
      </c>
      <c r="R46" s="17">
        <v>3522</v>
      </c>
      <c r="S46" s="17">
        <v>3397</v>
      </c>
      <c r="T46" s="17">
        <v>3482</v>
      </c>
      <c r="U46" s="17">
        <v>3488</v>
      </c>
      <c r="V46" s="17">
        <v>3486</v>
      </c>
      <c r="W46" s="17">
        <v>3319</v>
      </c>
      <c r="X46" s="17">
        <v>3035</v>
      </c>
      <c r="Y46" s="17">
        <v>3078</v>
      </c>
      <c r="Z46" s="19">
        <v>3174</v>
      </c>
      <c r="AA46" s="17">
        <v>3118</v>
      </c>
      <c r="AB46" s="17">
        <v>3110</v>
      </c>
      <c r="AC46" s="17">
        <v>3125</v>
      </c>
      <c r="AD46" s="17">
        <v>3352</v>
      </c>
      <c r="AE46" s="18">
        <v>3622</v>
      </c>
    </row>
    <row r="47" spans="1:35" s="2" customFormat="1" ht="14.45" customHeight="1" x14ac:dyDescent="0.3">
      <c r="A47" s="156"/>
      <c r="B47" s="157" t="s">
        <v>70</v>
      </c>
      <c r="C47" s="158">
        <v>78</v>
      </c>
      <c r="D47" s="158">
        <v>83</v>
      </c>
      <c r="E47" s="158">
        <v>79</v>
      </c>
      <c r="F47" s="158">
        <v>67</v>
      </c>
      <c r="G47" s="158">
        <v>65</v>
      </c>
      <c r="H47" s="158">
        <v>81</v>
      </c>
      <c r="I47" s="158">
        <v>85</v>
      </c>
      <c r="J47" s="158">
        <v>109</v>
      </c>
      <c r="K47" s="158">
        <v>138</v>
      </c>
      <c r="L47" s="158">
        <v>174</v>
      </c>
      <c r="M47" s="158">
        <v>211</v>
      </c>
      <c r="N47" s="158">
        <v>267</v>
      </c>
      <c r="O47" s="158">
        <v>329</v>
      </c>
      <c r="P47" s="158">
        <v>398</v>
      </c>
      <c r="Q47" s="158">
        <v>431</v>
      </c>
      <c r="R47" s="158">
        <v>447</v>
      </c>
      <c r="S47" s="158">
        <v>457</v>
      </c>
      <c r="T47" s="158">
        <v>464</v>
      </c>
      <c r="U47" s="158">
        <v>451</v>
      </c>
      <c r="V47" s="158">
        <v>444</v>
      </c>
      <c r="W47" s="158">
        <v>423</v>
      </c>
      <c r="X47" s="158">
        <v>401</v>
      </c>
      <c r="Y47" s="158">
        <v>409</v>
      </c>
      <c r="Z47" s="183">
        <v>383</v>
      </c>
      <c r="AA47" s="158">
        <v>364</v>
      </c>
      <c r="AB47" s="158">
        <v>320</v>
      </c>
      <c r="AC47" s="158">
        <v>357</v>
      </c>
      <c r="AD47" s="158">
        <v>387</v>
      </c>
      <c r="AE47" s="159">
        <v>346</v>
      </c>
    </row>
    <row r="48" spans="1:35" s="2" customFormat="1" ht="14.45" customHeight="1" x14ac:dyDescent="0.3">
      <c r="A48" s="23"/>
      <c r="B48" s="24" t="s">
        <v>71</v>
      </c>
      <c r="C48" s="17">
        <v>78</v>
      </c>
      <c r="D48" s="17">
        <v>73</v>
      </c>
      <c r="E48" s="17">
        <v>52</v>
      </c>
      <c r="F48" s="17">
        <v>49</v>
      </c>
      <c r="G48" s="17">
        <v>53</v>
      </c>
      <c r="H48" s="17">
        <v>60</v>
      </c>
      <c r="I48" s="17">
        <v>76</v>
      </c>
      <c r="J48" s="17">
        <v>86</v>
      </c>
      <c r="K48" s="17">
        <v>103</v>
      </c>
      <c r="L48" s="17">
        <v>117</v>
      </c>
      <c r="M48" s="17">
        <v>126</v>
      </c>
      <c r="N48" s="17">
        <v>143</v>
      </c>
      <c r="O48" s="17">
        <v>175</v>
      </c>
      <c r="P48" s="17">
        <v>182</v>
      </c>
      <c r="Q48" s="17">
        <v>196</v>
      </c>
      <c r="R48" s="17">
        <v>198</v>
      </c>
      <c r="S48" s="17">
        <v>213</v>
      </c>
      <c r="T48" s="17">
        <v>203</v>
      </c>
      <c r="U48" s="17">
        <v>191</v>
      </c>
      <c r="V48" s="17">
        <v>210</v>
      </c>
      <c r="W48" s="17">
        <v>199</v>
      </c>
      <c r="X48" s="17">
        <v>184</v>
      </c>
      <c r="Y48" s="17">
        <v>194</v>
      </c>
      <c r="Z48" s="19">
        <v>199</v>
      </c>
      <c r="AA48" s="17">
        <v>206</v>
      </c>
      <c r="AB48" s="17">
        <v>182</v>
      </c>
      <c r="AC48" s="17">
        <v>184</v>
      </c>
      <c r="AD48" s="17">
        <v>199</v>
      </c>
      <c r="AE48" s="18">
        <v>194</v>
      </c>
    </row>
    <row r="49" spans="1:31" s="3" customFormat="1" ht="14.45" customHeight="1" x14ac:dyDescent="0.3">
      <c r="A49" s="160"/>
      <c r="B49" s="161" t="s">
        <v>113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84">
        <v>0</v>
      </c>
      <c r="AA49" s="162">
        <v>0</v>
      </c>
      <c r="AB49" s="162">
        <v>0</v>
      </c>
      <c r="AC49" s="162">
        <v>0</v>
      </c>
      <c r="AD49" s="162">
        <v>102</v>
      </c>
      <c r="AE49" s="163">
        <v>72</v>
      </c>
    </row>
    <row r="50" spans="1:31" s="2" customFormat="1" ht="14.45" customHeight="1" x14ac:dyDescent="0.3">
      <c r="A50" s="28" t="s">
        <v>2</v>
      </c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85"/>
      <c r="AA50" s="30"/>
      <c r="AB50" s="30"/>
      <c r="AC50" s="30"/>
      <c r="AD50" s="30"/>
      <c r="AE50" s="32"/>
    </row>
    <row r="51" spans="1:31" s="2" customFormat="1" ht="14.45" customHeight="1" x14ac:dyDescent="0.3">
      <c r="A51" s="160"/>
      <c r="B51" s="161" t="s">
        <v>66</v>
      </c>
      <c r="C51" s="162">
        <v>9</v>
      </c>
      <c r="D51" s="162">
        <v>6</v>
      </c>
      <c r="E51" s="162">
        <v>9</v>
      </c>
      <c r="F51" s="162">
        <v>12</v>
      </c>
      <c r="G51" s="162">
        <v>16</v>
      </c>
      <c r="H51" s="162">
        <v>19</v>
      </c>
      <c r="I51" s="162">
        <v>17</v>
      </c>
      <c r="J51" s="162">
        <v>18</v>
      </c>
      <c r="K51" s="162">
        <v>18</v>
      </c>
      <c r="L51" s="162">
        <v>17</v>
      </c>
      <c r="M51" s="162">
        <v>14</v>
      </c>
      <c r="N51" s="162">
        <v>14</v>
      </c>
      <c r="O51" s="162">
        <v>12</v>
      </c>
      <c r="P51" s="162">
        <v>10</v>
      </c>
      <c r="Q51" s="162">
        <v>8</v>
      </c>
      <c r="R51" s="162">
        <v>7</v>
      </c>
      <c r="S51" s="162">
        <v>8</v>
      </c>
      <c r="T51" s="162">
        <v>6</v>
      </c>
      <c r="U51" s="162">
        <v>5</v>
      </c>
      <c r="V51" s="162">
        <v>4</v>
      </c>
      <c r="W51" s="162">
        <v>6</v>
      </c>
      <c r="X51" s="162">
        <v>7</v>
      </c>
      <c r="Y51" s="162">
        <v>5</v>
      </c>
      <c r="Z51" s="184">
        <v>4</v>
      </c>
      <c r="AA51" s="162">
        <v>3</v>
      </c>
      <c r="AB51" s="162">
        <v>6</v>
      </c>
      <c r="AC51" s="162">
        <v>4</v>
      </c>
      <c r="AD51" s="162">
        <v>4</v>
      </c>
      <c r="AE51" s="163">
        <v>2</v>
      </c>
    </row>
    <row r="52" spans="1:31" s="2" customFormat="1" ht="14.45" customHeight="1" x14ac:dyDescent="0.3">
      <c r="A52" s="28"/>
      <c r="B52" s="29" t="s">
        <v>67</v>
      </c>
      <c r="C52" s="30">
        <v>6</v>
      </c>
      <c r="D52" s="30">
        <v>5</v>
      </c>
      <c r="E52" s="30">
        <v>5</v>
      </c>
      <c r="F52" s="30">
        <v>5</v>
      </c>
      <c r="G52" s="30">
        <v>5</v>
      </c>
      <c r="H52" s="30">
        <v>6</v>
      </c>
      <c r="I52" s="30">
        <v>8</v>
      </c>
      <c r="J52" s="30">
        <v>5</v>
      </c>
      <c r="K52" s="30">
        <v>5</v>
      </c>
      <c r="L52" s="30">
        <v>8</v>
      </c>
      <c r="M52" s="30">
        <v>8</v>
      </c>
      <c r="N52" s="30">
        <v>10</v>
      </c>
      <c r="O52" s="30">
        <v>9</v>
      </c>
      <c r="P52" s="30">
        <v>9</v>
      </c>
      <c r="Q52" s="30">
        <v>8</v>
      </c>
      <c r="R52" s="30">
        <v>10</v>
      </c>
      <c r="S52" s="30">
        <v>8</v>
      </c>
      <c r="T52" s="30">
        <v>7</v>
      </c>
      <c r="U52" s="30">
        <v>7</v>
      </c>
      <c r="V52" s="30">
        <v>6</v>
      </c>
      <c r="W52" s="30">
        <v>7</v>
      </c>
      <c r="X52" s="30">
        <v>4</v>
      </c>
      <c r="Y52" s="30">
        <v>4</v>
      </c>
      <c r="Z52" s="185">
        <v>3</v>
      </c>
      <c r="AA52" s="30">
        <v>5</v>
      </c>
      <c r="AB52" s="30">
        <v>4</v>
      </c>
      <c r="AC52" s="30">
        <v>3</v>
      </c>
      <c r="AD52" s="30">
        <v>3</v>
      </c>
      <c r="AE52" s="32">
        <v>2</v>
      </c>
    </row>
    <row r="53" spans="1:31" s="2" customFormat="1" ht="14.45" customHeight="1" x14ac:dyDescent="0.3">
      <c r="A53" s="160"/>
      <c r="B53" s="161" t="s">
        <v>68</v>
      </c>
      <c r="C53" s="162">
        <v>7</v>
      </c>
      <c r="D53" s="162">
        <v>8</v>
      </c>
      <c r="E53" s="162">
        <v>7</v>
      </c>
      <c r="F53" s="162">
        <v>7</v>
      </c>
      <c r="G53" s="162">
        <v>7</v>
      </c>
      <c r="H53" s="162">
        <v>10</v>
      </c>
      <c r="I53" s="162">
        <v>10</v>
      </c>
      <c r="J53" s="162">
        <v>10</v>
      </c>
      <c r="K53" s="162">
        <v>9</v>
      </c>
      <c r="L53" s="162">
        <v>11</v>
      </c>
      <c r="M53" s="162">
        <v>10</v>
      </c>
      <c r="N53" s="162">
        <v>10</v>
      </c>
      <c r="O53" s="162">
        <v>10</v>
      </c>
      <c r="P53" s="162">
        <v>7</v>
      </c>
      <c r="Q53" s="162">
        <v>7</v>
      </c>
      <c r="R53" s="162">
        <v>9</v>
      </c>
      <c r="S53" s="162">
        <v>5</v>
      </c>
      <c r="T53" s="162">
        <v>5</v>
      </c>
      <c r="U53" s="162">
        <v>5</v>
      </c>
      <c r="V53" s="162">
        <v>6</v>
      </c>
      <c r="W53" s="162">
        <v>5</v>
      </c>
      <c r="X53" s="162">
        <v>4</v>
      </c>
      <c r="Y53" s="162">
        <v>5</v>
      </c>
      <c r="Z53" s="184">
        <v>3</v>
      </c>
      <c r="AA53" s="162">
        <v>9</v>
      </c>
      <c r="AB53" s="162">
        <v>7</v>
      </c>
      <c r="AC53" s="162">
        <v>6</v>
      </c>
      <c r="AD53" s="162">
        <v>8</v>
      </c>
      <c r="AE53" s="163">
        <v>7</v>
      </c>
    </row>
    <row r="54" spans="1:31" s="2" customFormat="1" ht="14.45" customHeight="1" x14ac:dyDescent="0.3">
      <c r="A54" s="28"/>
      <c r="B54" s="29" t="s">
        <v>69</v>
      </c>
      <c r="C54" s="30">
        <v>89</v>
      </c>
      <c r="D54" s="30">
        <v>82</v>
      </c>
      <c r="E54" s="30">
        <v>86</v>
      </c>
      <c r="F54" s="30">
        <v>90</v>
      </c>
      <c r="G54" s="30">
        <v>101</v>
      </c>
      <c r="H54" s="30">
        <v>96</v>
      </c>
      <c r="I54" s="30">
        <v>106</v>
      </c>
      <c r="J54" s="30">
        <v>98</v>
      </c>
      <c r="K54" s="30">
        <v>100</v>
      </c>
      <c r="L54" s="30">
        <v>105</v>
      </c>
      <c r="M54" s="30">
        <v>107</v>
      </c>
      <c r="N54" s="30">
        <v>109</v>
      </c>
      <c r="O54" s="30">
        <v>119</v>
      </c>
      <c r="P54" s="30">
        <v>106</v>
      </c>
      <c r="Q54" s="30">
        <v>97</v>
      </c>
      <c r="R54" s="30">
        <v>86</v>
      </c>
      <c r="S54" s="30">
        <v>78</v>
      </c>
      <c r="T54" s="30">
        <v>77</v>
      </c>
      <c r="U54" s="30">
        <v>66</v>
      </c>
      <c r="V54" s="30">
        <v>66</v>
      </c>
      <c r="W54" s="30">
        <v>60</v>
      </c>
      <c r="X54" s="30">
        <v>39</v>
      </c>
      <c r="Y54" s="30">
        <v>40</v>
      </c>
      <c r="Z54" s="185">
        <v>41</v>
      </c>
      <c r="AA54" s="30">
        <v>36</v>
      </c>
      <c r="AB54" s="30">
        <v>38</v>
      </c>
      <c r="AC54" s="30">
        <v>38</v>
      </c>
      <c r="AD54" s="30">
        <v>31</v>
      </c>
      <c r="AE54" s="32">
        <v>22</v>
      </c>
    </row>
    <row r="55" spans="1:31" s="2" customFormat="1" ht="14.45" customHeight="1" x14ac:dyDescent="0.3">
      <c r="A55" s="160"/>
      <c r="B55" s="161" t="s">
        <v>70</v>
      </c>
      <c r="C55" s="162">
        <v>4</v>
      </c>
      <c r="D55" s="162">
        <v>3</v>
      </c>
      <c r="E55" s="162">
        <v>3</v>
      </c>
      <c r="F55" s="162">
        <v>2</v>
      </c>
      <c r="G55" s="162">
        <v>1</v>
      </c>
      <c r="H55" s="162">
        <v>3</v>
      </c>
      <c r="I55" s="162">
        <v>2</v>
      </c>
      <c r="J55" s="162">
        <v>1</v>
      </c>
      <c r="K55" s="162">
        <v>2</v>
      </c>
      <c r="L55" s="162">
        <v>2</v>
      </c>
      <c r="M55" s="162">
        <v>6</v>
      </c>
      <c r="N55" s="162">
        <v>5</v>
      </c>
      <c r="O55" s="162">
        <v>6</v>
      </c>
      <c r="P55" s="162">
        <v>7</v>
      </c>
      <c r="Q55" s="162">
        <v>7</v>
      </c>
      <c r="R55" s="162">
        <v>7</v>
      </c>
      <c r="S55" s="162">
        <v>8</v>
      </c>
      <c r="T55" s="162">
        <v>6</v>
      </c>
      <c r="U55" s="162">
        <v>5</v>
      </c>
      <c r="V55" s="162">
        <v>5</v>
      </c>
      <c r="W55" s="162">
        <v>7</v>
      </c>
      <c r="X55" s="162">
        <v>8</v>
      </c>
      <c r="Y55" s="162">
        <v>9</v>
      </c>
      <c r="Z55" s="184">
        <v>6</v>
      </c>
      <c r="AA55" s="162">
        <v>7</v>
      </c>
      <c r="AB55" s="162">
        <v>5</v>
      </c>
      <c r="AC55" s="162">
        <v>6</v>
      </c>
      <c r="AD55" s="162">
        <v>5</v>
      </c>
      <c r="AE55" s="163">
        <v>2</v>
      </c>
    </row>
    <row r="56" spans="1:31" s="2" customFormat="1" ht="14.45" customHeight="1" x14ac:dyDescent="0.3">
      <c r="A56" s="28"/>
      <c r="B56" s="29" t="s">
        <v>71</v>
      </c>
      <c r="C56" s="30">
        <v>6</v>
      </c>
      <c r="D56" s="30">
        <v>10</v>
      </c>
      <c r="E56" s="30">
        <v>6</v>
      </c>
      <c r="F56" s="30">
        <v>7</v>
      </c>
      <c r="G56" s="30">
        <v>7</v>
      </c>
      <c r="H56" s="30">
        <v>7</v>
      </c>
      <c r="I56" s="30">
        <v>6</v>
      </c>
      <c r="J56" s="30">
        <v>5</v>
      </c>
      <c r="K56" s="30">
        <v>3</v>
      </c>
      <c r="L56" s="30">
        <v>5</v>
      </c>
      <c r="M56" s="30">
        <v>5</v>
      </c>
      <c r="N56" s="30">
        <v>4</v>
      </c>
      <c r="O56" s="30">
        <v>5</v>
      </c>
      <c r="P56" s="30">
        <v>4</v>
      </c>
      <c r="Q56" s="30">
        <v>3</v>
      </c>
      <c r="R56" s="30">
        <v>3</v>
      </c>
      <c r="S56" s="30">
        <v>4</v>
      </c>
      <c r="T56" s="30">
        <v>6</v>
      </c>
      <c r="U56" s="30">
        <v>4</v>
      </c>
      <c r="V56" s="30">
        <v>5</v>
      </c>
      <c r="W56" s="30">
        <v>5</v>
      </c>
      <c r="X56" s="30">
        <v>4</v>
      </c>
      <c r="Y56" s="30">
        <v>3</v>
      </c>
      <c r="Z56" s="185">
        <v>2</v>
      </c>
      <c r="AA56" s="30">
        <v>3</v>
      </c>
      <c r="AB56" s="189">
        <v>3</v>
      </c>
      <c r="AC56" s="189">
        <v>3</v>
      </c>
      <c r="AD56" s="39">
        <v>1</v>
      </c>
      <c r="AE56" s="40">
        <v>1</v>
      </c>
    </row>
    <row r="57" spans="1:31" s="3" customFormat="1" ht="14.45" customHeight="1" x14ac:dyDescent="0.3">
      <c r="A57" s="156"/>
      <c r="B57" s="157" t="s">
        <v>113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83">
        <v>0</v>
      </c>
      <c r="AA57" s="158">
        <v>0</v>
      </c>
      <c r="AB57" s="186">
        <v>0</v>
      </c>
      <c r="AC57" s="186">
        <v>0</v>
      </c>
      <c r="AD57" s="187">
        <v>0</v>
      </c>
      <c r="AE57" s="188">
        <v>1</v>
      </c>
    </row>
    <row r="58" spans="1:31" s="2" customFormat="1" ht="14.45" customHeight="1" x14ac:dyDescent="0.3">
      <c r="A58" s="23" t="s">
        <v>3</v>
      </c>
      <c r="B58" s="2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9"/>
      <c r="AA58" s="17"/>
      <c r="AB58" s="17"/>
      <c r="AC58" s="17"/>
      <c r="AD58" s="17"/>
      <c r="AE58" s="18"/>
    </row>
    <row r="59" spans="1:31" s="2" customFormat="1" ht="14.45" customHeight="1" x14ac:dyDescent="0.3">
      <c r="A59" s="156"/>
      <c r="B59" s="157" t="s">
        <v>66</v>
      </c>
      <c r="C59" s="158">
        <v>5</v>
      </c>
      <c r="D59" s="158">
        <v>2</v>
      </c>
      <c r="E59" s="158">
        <v>4</v>
      </c>
      <c r="F59" s="158">
        <v>4</v>
      </c>
      <c r="G59" s="158">
        <v>7</v>
      </c>
      <c r="H59" s="158">
        <v>7</v>
      </c>
      <c r="I59" s="158">
        <v>5</v>
      </c>
      <c r="J59" s="158">
        <v>12</v>
      </c>
      <c r="K59" s="158">
        <v>11</v>
      </c>
      <c r="L59" s="158">
        <v>9</v>
      </c>
      <c r="M59" s="158">
        <v>8</v>
      </c>
      <c r="N59" s="158">
        <v>10</v>
      </c>
      <c r="O59" s="158">
        <v>8</v>
      </c>
      <c r="P59" s="158">
        <v>8</v>
      </c>
      <c r="Q59" s="158">
        <v>6</v>
      </c>
      <c r="R59" s="158">
        <v>7</v>
      </c>
      <c r="S59" s="158">
        <v>8</v>
      </c>
      <c r="T59" s="158">
        <v>5</v>
      </c>
      <c r="U59" s="158">
        <v>5</v>
      </c>
      <c r="V59" s="158">
        <v>4</v>
      </c>
      <c r="W59" s="158">
        <v>4</v>
      </c>
      <c r="X59" s="158">
        <v>4</v>
      </c>
      <c r="Y59" s="158">
        <v>2</v>
      </c>
      <c r="Z59" s="183">
        <v>0</v>
      </c>
      <c r="AA59" s="158">
        <v>1</v>
      </c>
      <c r="AB59" s="158">
        <v>0</v>
      </c>
      <c r="AC59" s="158">
        <v>1</v>
      </c>
      <c r="AD59" s="158">
        <v>1</v>
      </c>
      <c r="AE59" s="159">
        <v>1</v>
      </c>
    </row>
    <row r="60" spans="1:31" s="2" customFormat="1" ht="14.45" customHeight="1" x14ac:dyDescent="0.3">
      <c r="A60" s="23"/>
      <c r="B60" s="24" t="s">
        <v>67</v>
      </c>
      <c r="C60" s="17">
        <v>3</v>
      </c>
      <c r="D60" s="17">
        <v>2</v>
      </c>
      <c r="E60" s="17">
        <v>2</v>
      </c>
      <c r="F60" s="17">
        <v>1</v>
      </c>
      <c r="G60" s="17">
        <v>1</v>
      </c>
      <c r="H60" s="17">
        <v>1</v>
      </c>
      <c r="I60" s="17">
        <v>0</v>
      </c>
      <c r="J60" s="17">
        <v>1</v>
      </c>
      <c r="K60" s="17">
        <v>1</v>
      </c>
      <c r="L60" s="17">
        <v>1</v>
      </c>
      <c r="M60" s="17">
        <v>0</v>
      </c>
      <c r="N60" s="17">
        <v>0</v>
      </c>
      <c r="O60" s="17">
        <v>1</v>
      </c>
      <c r="P60" s="17">
        <v>1</v>
      </c>
      <c r="Q60" s="17">
        <v>1</v>
      </c>
      <c r="R60" s="17">
        <v>1</v>
      </c>
      <c r="S60" s="17">
        <v>3</v>
      </c>
      <c r="T60" s="17">
        <v>3</v>
      </c>
      <c r="U60" s="17">
        <v>3</v>
      </c>
      <c r="V60" s="17">
        <v>2</v>
      </c>
      <c r="W60" s="17">
        <v>1</v>
      </c>
      <c r="X60" s="17">
        <v>2</v>
      </c>
      <c r="Y60" s="17">
        <v>2</v>
      </c>
      <c r="Z60" s="19">
        <v>0</v>
      </c>
      <c r="AA60" s="17">
        <v>1</v>
      </c>
      <c r="AB60" s="30">
        <v>1</v>
      </c>
      <c r="AC60" s="30">
        <v>2</v>
      </c>
      <c r="AD60" s="30">
        <v>2</v>
      </c>
      <c r="AE60" s="32">
        <v>3</v>
      </c>
    </row>
    <row r="61" spans="1:31" s="2" customFormat="1" ht="14.45" customHeight="1" x14ac:dyDescent="0.3">
      <c r="A61" s="156"/>
      <c r="B61" s="157" t="s">
        <v>68</v>
      </c>
      <c r="C61" s="158">
        <v>4</v>
      </c>
      <c r="D61" s="158">
        <v>4</v>
      </c>
      <c r="E61" s="158">
        <v>2</v>
      </c>
      <c r="F61" s="158">
        <v>1</v>
      </c>
      <c r="G61" s="158">
        <v>2</v>
      </c>
      <c r="H61" s="158">
        <v>1</v>
      </c>
      <c r="I61" s="158">
        <v>1</v>
      </c>
      <c r="J61" s="158">
        <v>2</v>
      </c>
      <c r="K61" s="158">
        <v>2</v>
      </c>
      <c r="L61" s="158">
        <v>2</v>
      </c>
      <c r="M61" s="158">
        <v>2</v>
      </c>
      <c r="N61" s="158">
        <v>2</v>
      </c>
      <c r="O61" s="158">
        <v>3</v>
      </c>
      <c r="P61" s="158">
        <v>4</v>
      </c>
      <c r="Q61" s="158">
        <v>2</v>
      </c>
      <c r="R61" s="158">
        <v>2</v>
      </c>
      <c r="S61" s="158">
        <v>4</v>
      </c>
      <c r="T61" s="158">
        <v>3</v>
      </c>
      <c r="U61" s="158">
        <v>2</v>
      </c>
      <c r="V61" s="158">
        <v>2</v>
      </c>
      <c r="W61" s="158">
        <v>5</v>
      </c>
      <c r="X61" s="158">
        <v>6</v>
      </c>
      <c r="Y61" s="158">
        <v>4</v>
      </c>
      <c r="Z61" s="183">
        <v>5</v>
      </c>
      <c r="AA61" s="158">
        <v>5</v>
      </c>
      <c r="AB61" s="158">
        <v>2</v>
      </c>
      <c r="AC61" s="158">
        <v>3</v>
      </c>
      <c r="AD61" s="158">
        <v>4</v>
      </c>
      <c r="AE61" s="159">
        <v>4</v>
      </c>
    </row>
    <row r="62" spans="1:31" s="2" customFormat="1" ht="14.45" customHeight="1" x14ac:dyDescent="0.3">
      <c r="A62" s="23"/>
      <c r="B62" s="24" t="s">
        <v>69</v>
      </c>
      <c r="C62" s="17">
        <v>41</v>
      </c>
      <c r="D62" s="17">
        <v>42</v>
      </c>
      <c r="E62" s="17">
        <v>38</v>
      </c>
      <c r="F62" s="17">
        <v>38</v>
      </c>
      <c r="G62" s="17">
        <v>41</v>
      </c>
      <c r="H62" s="17">
        <v>39</v>
      </c>
      <c r="I62" s="17">
        <v>43</v>
      </c>
      <c r="J62" s="17">
        <v>43</v>
      </c>
      <c r="K62" s="17">
        <v>38</v>
      </c>
      <c r="L62" s="17">
        <v>39</v>
      </c>
      <c r="M62" s="17">
        <v>41</v>
      </c>
      <c r="N62" s="17">
        <v>40</v>
      </c>
      <c r="O62" s="17">
        <v>36</v>
      </c>
      <c r="P62" s="17">
        <v>35</v>
      </c>
      <c r="Q62" s="17">
        <v>32</v>
      </c>
      <c r="R62" s="17">
        <v>28</v>
      </c>
      <c r="S62" s="17">
        <v>25</v>
      </c>
      <c r="T62" s="17">
        <v>20</v>
      </c>
      <c r="U62" s="17">
        <v>31</v>
      </c>
      <c r="V62" s="17">
        <v>30</v>
      </c>
      <c r="W62" s="17">
        <v>33</v>
      </c>
      <c r="X62" s="17">
        <v>20</v>
      </c>
      <c r="Y62" s="17">
        <v>24</v>
      </c>
      <c r="Z62" s="19">
        <v>23</v>
      </c>
      <c r="AA62" s="17">
        <v>22</v>
      </c>
      <c r="AB62" s="17">
        <v>20</v>
      </c>
      <c r="AC62" s="17">
        <v>22</v>
      </c>
      <c r="AD62" s="17">
        <v>22</v>
      </c>
      <c r="AE62" s="18">
        <v>28</v>
      </c>
    </row>
    <row r="63" spans="1:31" s="2" customFormat="1" ht="14.45" customHeight="1" x14ac:dyDescent="0.3">
      <c r="A63" s="156"/>
      <c r="B63" s="157" t="s">
        <v>70</v>
      </c>
      <c r="C63" s="158">
        <v>1</v>
      </c>
      <c r="D63" s="158">
        <v>0</v>
      </c>
      <c r="E63" s="158">
        <v>0</v>
      </c>
      <c r="F63" s="158">
        <v>0</v>
      </c>
      <c r="G63" s="158">
        <v>0</v>
      </c>
      <c r="H63" s="158">
        <v>1</v>
      </c>
      <c r="I63" s="158">
        <v>0</v>
      </c>
      <c r="J63" s="158">
        <v>0</v>
      </c>
      <c r="K63" s="158">
        <v>1</v>
      </c>
      <c r="L63" s="158">
        <v>1</v>
      </c>
      <c r="M63" s="158">
        <v>1</v>
      </c>
      <c r="N63" s="158">
        <v>1</v>
      </c>
      <c r="O63" s="158">
        <v>0</v>
      </c>
      <c r="P63" s="158">
        <v>1</v>
      </c>
      <c r="Q63" s="158">
        <v>0</v>
      </c>
      <c r="R63" s="158">
        <v>0</v>
      </c>
      <c r="S63" s="158">
        <v>2</v>
      </c>
      <c r="T63" s="158">
        <v>1</v>
      </c>
      <c r="U63" s="158">
        <v>1</v>
      </c>
      <c r="V63" s="158">
        <v>3</v>
      </c>
      <c r="W63" s="158">
        <v>4</v>
      </c>
      <c r="X63" s="158">
        <v>4</v>
      </c>
      <c r="Y63" s="158">
        <v>4</v>
      </c>
      <c r="Z63" s="183">
        <v>4</v>
      </c>
      <c r="AA63" s="158">
        <v>2</v>
      </c>
      <c r="AB63" s="158">
        <v>2</v>
      </c>
      <c r="AC63" s="158">
        <v>2</v>
      </c>
      <c r="AD63" s="158">
        <v>4</v>
      </c>
      <c r="AE63" s="159">
        <v>5</v>
      </c>
    </row>
    <row r="64" spans="1:31" s="2" customFormat="1" ht="14.45" customHeight="1" x14ac:dyDescent="0.3">
      <c r="A64" s="23"/>
      <c r="B64" s="24" t="s">
        <v>71</v>
      </c>
      <c r="C64" s="17">
        <v>3</v>
      </c>
      <c r="D64" s="17">
        <v>1</v>
      </c>
      <c r="E64" s="17">
        <v>1</v>
      </c>
      <c r="F64" s="17">
        <v>1</v>
      </c>
      <c r="G64" s="17">
        <v>2</v>
      </c>
      <c r="H64" s="17">
        <v>2</v>
      </c>
      <c r="I64" s="17">
        <v>2</v>
      </c>
      <c r="J64" s="17">
        <v>2</v>
      </c>
      <c r="K64" s="17">
        <v>2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1</v>
      </c>
      <c r="U64" s="17">
        <v>2</v>
      </c>
      <c r="V64" s="17">
        <v>2</v>
      </c>
      <c r="W64" s="17">
        <v>2</v>
      </c>
      <c r="X64" s="17">
        <v>2</v>
      </c>
      <c r="Y64" s="17">
        <v>0</v>
      </c>
      <c r="Z64" s="19">
        <v>0</v>
      </c>
      <c r="AA64" s="17">
        <v>0</v>
      </c>
      <c r="AB64" s="17">
        <v>0</v>
      </c>
      <c r="AC64" s="17">
        <v>0</v>
      </c>
      <c r="AD64" s="17">
        <v>2</v>
      </c>
      <c r="AE64" s="18">
        <v>3</v>
      </c>
    </row>
    <row r="65" spans="1:42" s="3" customFormat="1" ht="14.45" customHeight="1" x14ac:dyDescent="0.3">
      <c r="A65" s="160"/>
      <c r="B65" s="161" t="s">
        <v>113</v>
      </c>
      <c r="C65" s="162">
        <v>0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>
        <v>0</v>
      </c>
      <c r="N65" s="162">
        <v>0</v>
      </c>
      <c r="O65" s="162">
        <v>0</v>
      </c>
      <c r="P65" s="162">
        <v>0</v>
      </c>
      <c r="Q65" s="162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84">
        <v>0</v>
      </c>
      <c r="AA65" s="162">
        <v>0</v>
      </c>
      <c r="AB65" s="162">
        <v>0</v>
      </c>
      <c r="AC65" s="162">
        <v>0</v>
      </c>
      <c r="AD65" s="162">
        <v>0</v>
      </c>
      <c r="AE65" s="163">
        <v>0</v>
      </c>
    </row>
    <row r="66" spans="1:42" s="2" customFormat="1" ht="14.45" customHeight="1" x14ac:dyDescent="0.3">
      <c r="A66" s="28" t="s">
        <v>4</v>
      </c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185"/>
      <c r="AA66" s="30"/>
      <c r="AB66" s="30"/>
      <c r="AC66" s="30"/>
      <c r="AD66" s="30"/>
      <c r="AE66" s="32"/>
    </row>
    <row r="67" spans="1:42" s="2" customFormat="1" ht="14.45" customHeight="1" x14ac:dyDescent="0.3">
      <c r="A67" s="160"/>
      <c r="B67" s="161" t="s">
        <v>66</v>
      </c>
      <c r="C67" s="162">
        <v>7</v>
      </c>
      <c r="D67" s="162">
        <v>3</v>
      </c>
      <c r="E67" s="162">
        <v>3</v>
      </c>
      <c r="F67" s="162">
        <v>3</v>
      </c>
      <c r="G67" s="162">
        <v>3</v>
      </c>
      <c r="H67" s="162">
        <v>3</v>
      </c>
      <c r="I67" s="162">
        <v>4</v>
      </c>
      <c r="J67" s="162">
        <v>4</v>
      </c>
      <c r="K67" s="162">
        <v>6</v>
      </c>
      <c r="L67" s="162">
        <v>4</v>
      </c>
      <c r="M67" s="162">
        <v>5</v>
      </c>
      <c r="N67" s="162">
        <v>5</v>
      </c>
      <c r="O67" s="162">
        <v>6</v>
      </c>
      <c r="P67" s="162">
        <v>6</v>
      </c>
      <c r="Q67" s="162">
        <v>6</v>
      </c>
      <c r="R67" s="162">
        <v>8</v>
      </c>
      <c r="S67" s="162">
        <v>5</v>
      </c>
      <c r="T67" s="162">
        <v>4</v>
      </c>
      <c r="U67" s="162">
        <v>3</v>
      </c>
      <c r="V67" s="162">
        <v>4</v>
      </c>
      <c r="W67" s="162">
        <v>5</v>
      </c>
      <c r="X67" s="162">
        <v>2</v>
      </c>
      <c r="Y67" s="162">
        <v>2</v>
      </c>
      <c r="Z67" s="184">
        <v>4</v>
      </c>
      <c r="AA67" s="162">
        <v>3</v>
      </c>
      <c r="AB67" s="162">
        <v>3</v>
      </c>
      <c r="AC67" s="162">
        <v>3</v>
      </c>
      <c r="AD67" s="162">
        <v>4</v>
      </c>
      <c r="AE67" s="163">
        <v>4</v>
      </c>
    </row>
    <row r="68" spans="1:42" s="2" customFormat="1" ht="14.45" customHeight="1" x14ac:dyDescent="0.3">
      <c r="A68" s="28"/>
      <c r="B68" s="29" t="s">
        <v>67</v>
      </c>
      <c r="C68" s="30">
        <v>1</v>
      </c>
      <c r="D68" s="30">
        <v>1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1</v>
      </c>
      <c r="U68" s="30">
        <v>1</v>
      </c>
      <c r="V68" s="30">
        <v>1</v>
      </c>
      <c r="W68" s="30">
        <v>2</v>
      </c>
      <c r="X68" s="30">
        <v>0</v>
      </c>
      <c r="Y68" s="30">
        <v>1</v>
      </c>
      <c r="Z68" s="185">
        <v>1</v>
      </c>
      <c r="AA68" s="30">
        <v>1</v>
      </c>
      <c r="AB68" s="30">
        <v>0</v>
      </c>
      <c r="AC68" s="30">
        <v>1</v>
      </c>
      <c r="AD68" s="30">
        <v>0</v>
      </c>
      <c r="AE68" s="32">
        <v>0</v>
      </c>
    </row>
    <row r="69" spans="1:42" s="2" customFormat="1" ht="14.45" customHeight="1" x14ac:dyDescent="0.3">
      <c r="A69" s="160"/>
      <c r="B69" s="161" t="s">
        <v>68</v>
      </c>
      <c r="C69" s="162">
        <v>2</v>
      </c>
      <c r="D69" s="162">
        <v>2</v>
      </c>
      <c r="E69" s="162">
        <v>1</v>
      </c>
      <c r="F69" s="162">
        <v>1</v>
      </c>
      <c r="G69" s="162">
        <v>1</v>
      </c>
      <c r="H69" s="162">
        <v>1</v>
      </c>
      <c r="I69" s="162">
        <v>2</v>
      </c>
      <c r="J69" s="162">
        <v>2</v>
      </c>
      <c r="K69" s="162">
        <v>2</v>
      </c>
      <c r="L69" s="162">
        <v>0</v>
      </c>
      <c r="M69" s="162">
        <v>1</v>
      </c>
      <c r="N69" s="162">
        <v>2</v>
      </c>
      <c r="O69" s="162">
        <v>2</v>
      </c>
      <c r="P69" s="162">
        <v>2</v>
      </c>
      <c r="Q69" s="162">
        <v>2</v>
      </c>
      <c r="R69" s="162">
        <v>2</v>
      </c>
      <c r="S69" s="162">
        <v>2</v>
      </c>
      <c r="T69" s="162">
        <v>4</v>
      </c>
      <c r="U69" s="162">
        <v>2</v>
      </c>
      <c r="V69" s="162">
        <v>3</v>
      </c>
      <c r="W69" s="162">
        <v>4</v>
      </c>
      <c r="X69" s="162">
        <v>1</v>
      </c>
      <c r="Y69" s="162">
        <v>1</v>
      </c>
      <c r="Z69" s="184">
        <v>1</v>
      </c>
      <c r="AA69" s="162">
        <v>2</v>
      </c>
      <c r="AB69" s="162">
        <v>2</v>
      </c>
      <c r="AC69" s="162">
        <v>1</v>
      </c>
      <c r="AD69" s="162">
        <v>3</v>
      </c>
      <c r="AE69" s="163">
        <v>3</v>
      </c>
    </row>
    <row r="70" spans="1:42" s="2" customFormat="1" ht="14.45" customHeight="1" x14ac:dyDescent="0.3">
      <c r="A70" s="28"/>
      <c r="B70" s="29" t="s">
        <v>69</v>
      </c>
      <c r="C70" s="30">
        <v>19</v>
      </c>
      <c r="D70" s="30">
        <v>18</v>
      </c>
      <c r="E70" s="30">
        <v>16</v>
      </c>
      <c r="F70" s="30">
        <v>15</v>
      </c>
      <c r="G70" s="30">
        <v>17</v>
      </c>
      <c r="H70" s="30">
        <v>17</v>
      </c>
      <c r="I70" s="30">
        <v>21</v>
      </c>
      <c r="J70" s="30">
        <v>19</v>
      </c>
      <c r="K70" s="30">
        <v>17</v>
      </c>
      <c r="L70" s="30">
        <v>21</v>
      </c>
      <c r="M70" s="30">
        <v>20</v>
      </c>
      <c r="N70" s="30">
        <v>18</v>
      </c>
      <c r="O70" s="30">
        <v>19</v>
      </c>
      <c r="P70" s="30">
        <v>19</v>
      </c>
      <c r="Q70" s="30">
        <v>17</v>
      </c>
      <c r="R70" s="30">
        <v>16</v>
      </c>
      <c r="S70" s="30">
        <v>21</v>
      </c>
      <c r="T70" s="30">
        <v>22</v>
      </c>
      <c r="U70" s="30">
        <v>23</v>
      </c>
      <c r="V70" s="30">
        <v>22</v>
      </c>
      <c r="W70" s="30">
        <v>22</v>
      </c>
      <c r="X70" s="30">
        <v>11</v>
      </c>
      <c r="Y70" s="30">
        <v>11</v>
      </c>
      <c r="Z70" s="185">
        <v>11</v>
      </c>
      <c r="AA70" s="30">
        <v>10</v>
      </c>
      <c r="AB70" s="30">
        <v>11</v>
      </c>
      <c r="AC70" s="30">
        <v>15</v>
      </c>
      <c r="AD70" s="30">
        <v>15</v>
      </c>
      <c r="AE70" s="32">
        <v>19</v>
      </c>
    </row>
    <row r="71" spans="1:42" s="2" customFormat="1" ht="14.45" customHeight="1" x14ac:dyDescent="0.3">
      <c r="A71" s="160"/>
      <c r="B71" s="161" t="s">
        <v>70</v>
      </c>
      <c r="C71" s="162">
        <v>0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1</v>
      </c>
      <c r="L71" s="162">
        <v>0</v>
      </c>
      <c r="M71" s="162">
        <v>0</v>
      </c>
      <c r="N71" s="162">
        <v>0</v>
      </c>
      <c r="O71" s="162">
        <v>1</v>
      </c>
      <c r="P71" s="162">
        <v>1</v>
      </c>
      <c r="Q71" s="162">
        <v>0</v>
      </c>
      <c r="R71" s="162">
        <v>1</v>
      </c>
      <c r="S71" s="162">
        <v>1</v>
      </c>
      <c r="T71" s="162">
        <v>2</v>
      </c>
      <c r="U71" s="162">
        <v>3</v>
      </c>
      <c r="V71" s="162">
        <v>3</v>
      </c>
      <c r="W71" s="162">
        <v>3</v>
      </c>
      <c r="X71" s="162">
        <v>2</v>
      </c>
      <c r="Y71" s="162">
        <v>2</v>
      </c>
      <c r="Z71" s="184">
        <v>2</v>
      </c>
      <c r="AA71" s="162">
        <v>2</v>
      </c>
      <c r="AB71" s="162">
        <v>2</v>
      </c>
      <c r="AC71" s="162">
        <v>4</v>
      </c>
      <c r="AD71" s="162">
        <v>4</v>
      </c>
      <c r="AE71" s="163">
        <v>3</v>
      </c>
    </row>
    <row r="72" spans="1:42" s="2" customFormat="1" ht="14.45" customHeight="1" x14ac:dyDescent="0.3">
      <c r="A72" s="28"/>
      <c r="B72" s="29" t="s">
        <v>71</v>
      </c>
      <c r="C72" s="30">
        <v>2</v>
      </c>
      <c r="D72" s="30">
        <v>1</v>
      </c>
      <c r="E72" s="30">
        <v>2</v>
      </c>
      <c r="F72" s="30">
        <v>1</v>
      </c>
      <c r="G72" s="30">
        <v>1</v>
      </c>
      <c r="H72" s="30">
        <v>1</v>
      </c>
      <c r="I72" s="30">
        <v>1</v>
      </c>
      <c r="J72" s="30">
        <v>1</v>
      </c>
      <c r="K72" s="30">
        <v>1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1</v>
      </c>
      <c r="V72" s="30">
        <v>1</v>
      </c>
      <c r="W72" s="30">
        <v>0</v>
      </c>
      <c r="X72" s="30">
        <v>0</v>
      </c>
      <c r="Y72" s="30">
        <v>0</v>
      </c>
      <c r="Z72" s="185">
        <v>2</v>
      </c>
      <c r="AA72" s="30">
        <v>2</v>
      </c>
      <c r="AB72" s="30">
        <v>1</v>
      </c>
      <c r="AC72" s="30">
        <v>1</v>
      </c>
      <c r="AD72" s="30">
        <v>1</v>
      </c>
      <c r="AE72" s="32">
        <v>1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s="3" customFormat="1" ht="14.45" customHeight="1" x14ac:dyDescent="0.3">
      <c r="A73" s="156"/>
      <c r="B73" s="157" t="s">
        <v>113</v>
      </c>
      <c r="C73" s="158">
        <v>0</v>
      </c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8">
        <v>0</v>
      </c>
      <c r="R73" s="158">
        <v>0</v>
      </c>
      <c r="S73" s="158">
        <v>0</v>
      </c>
      <c r="T73" s="158">
        <v>0</v>
      </c>
      <c r="U73" s="158">
        <v>0</v>
      </c>
      <c r="V73" s="158">
        <v>0</v>
      </c>
      <c r="W73" s="158">
        <v>0</v>
      </c>
      <c r="X73" s="158">
        <v>0</v>
      </c>
      <c r="Y73" s="158">
        <v>0</v>
      </c>
      <c r="Z73" s="183">
        <v>0</v>
      </c>
      <c r="AA73" s="158">
        <v>0</v>
      </c>
      <c r="AB73" s="158">
        <v>0</v>
      </c>
      <c r="AC73" s="158">
        <v>0</v>
      </c>
      <c r="AD73" s="158">
        <v>0</v>
      </c>
      <c r="AE73" s="159">
        <v>0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s="2" customFormat="1" ht="14.45" customHeight="1" x14ac:dyDescent="0.3">
      <c r="A74" s="23" t="s">
        <v>65</v>
      </c>
      <c r="B74" s="24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9"/>
      <c r="AA74" s="17"/>
      <c r="AB74" s="17"/>
      <c r="AC74" s="17"/>
      <c r="AD74" s="17"/>
      <c r="AE74" s="18"/>
      <c r="AF74"/>
      <c r="AG74"/>
      <c r="AH74"/>
      <c r="AI74"/>
      <c r="AJ74"/>
      <c r="AK74"/>
      <c r="AL74"/>
      <c r="AM74"/>
      <c r="AN74"/>
      <c r="AO74"/>
      <c r="AP74"/>
    </row>
    <row r="75" spans="1:42" s="2" customFormat="1" ht="14.45" customHeight="1" x14ac:dyDescent="0.3">
      <c r="A75" s="164"/>
      <c r="B75" s="157" t="s">
        <v>66</v>
      </c>
      <c r="C75" s="158">
        <v>9</v>
      </c>
      <c r="D75" s="158">
        <v>8</v>
      </c>
      <c r="E75" s="158">
        <v>11</v>
      </c>
      <c r="F75" s="158">
        <v>13</v>
      </c>
      <c r="G75" s="158">
        <v>12</v>
      </c>
      <c r="H75" s="158">
        <v>15</v>
      </c>
      <c r="I75" s="158">
        <v>11</v>
      </c>
      <c r="J75" s="158">
        <v>17</v>
      </c>
      <c r="K75" s="158">
        <v>17</v>
      </c>
      <c r="L75" s="158">
        <v>18</v>
      </c>
      <c r="M75" s="158">
        <v>18</v>
      </c>
      <c r="N75" s="158">
        <v>13</v>
      </c>
      <c r="O75" s="158">
        <v>14</v>
      </c>
      <c r="P75" s="158">
        <v>15</v>
      </c>
      <c r="Q75" s="158">
        <v>12</v>
      </c>
      <c r="R75" s="158">
        <v>10</v>
      </c>
      <c r="S75" s="158">
        <v>6</v>
      </c>
      <c r="T75" s="158">
        <v>5</v>
      </c>
      <c r="U75" s="158">
        <v>6</v>
      </c>
      <c r="V75" s="158">
        <v>6</v>
      </c>
      <c r="W75" s="158">
        <v>6</v>
      </c>
      <c r="X75" s="158">
        <v>5</v>
      </c>
      <c r="Y75" s="158">
        <v>5</v>
      </c>
      <c r="Z75" s="183">
        <v>5</v>
      </c>
      <c r="AA75" s="158">
        <v>6</v>
      </c>
      <c r="AB75" s="158">
        <v>6</v>
      </c>
      <c r="AC75" s="158">
        <v>5</v>
      </c>
      <c r="AD75" s="158">
        <v>4</v>
      </c>
      <c r="AE75" s="159">
        <v>3</v>
      </c>
      <c r="AF75"/>
      <c r="AG75"/>
      <c r="AH75"/>
      <c r="AI75"/>
      <c r="AJ75"/>
      <c r="AK75"/>
      <c r="AL75"/>
      <c r="AM75"/>
      <c r="AN75"/>
      <c r="AO75"/>
      <c r="AP75"/>
    </row>
    <row r="76" spans="1:42" s="2" customFormat="1" ht="14.45" customHeight="1" x14ac:dyDescent="0.3">
      <c r="A76" s="23"/>
      <c r="B76" s="24" t="s">
        <v>67</v>
      </c>
      <c r="C76" s="17">
        <v>15</v>
      </c>
      <c r="D76" s="17">
        <v>13</v>
      </c>
      <c r="E76" s="17">
        <v>14</v>
      </c>
      <c r="F76" s="17">
        <v>16</v>
      </c>
      <c r="G76" s="17">
        <v>14</v>
      </c>
      <c r="H76" s="17">
        <v>17</v>
      </c>
      <c r="I76" s="17">
        <v>16</v>
      </c>
      <c r="J76" s="17">
        <v>14</v>
      </c>
      <c r="K76" s="17">
        <v>16</v>
      </c>
      <c r="L76" s="17">
        <v>15</v>
      </c>
      <c r="M76" s="17">
        <v>17</v>
      </c>
      <c r="N76" s="17">
        <v>16</v>
      </c>
      <c r="O76" s="17">
        <v>16</v>
      </c>
      <c r="P76" s="17">
        <v>17</v>
      </c>
      <c r="Q76" s="17">
        <v>14</v>
      </c>
      <c r="R76" s="17">
        <v>10</v>
      </c>
      <c r="S76" s="17">
        <v>10</v>
      </c>
      <c r="T76" s="17">
        <v>10</v>
      </c>
      <c r="U76" s="17">
        <v>12</v>
      </c>
      <c r="V76" s="17">
        <v>12</v>
      </c>
      <c r="W76" s="17">
        <v>13</v>
      </c>
      <c r="X76" s="17">
        <v>6</v>
      </c>
      <c r="Y76" s="17">
        <v>5</v>
      </c>
      <c r="Z76" s="19">
        <v>6</v>
      </c>
      <c r="AA76" s="17">
        <v>6</v>
      </c>
      <c r="AB76" s="17">
        <v>5</v>
      </c>
      <c r="AC76" s="17">
        <v>5</v>
      </c>
      <c r="AD76" s="17">
        <v>4</v>
      </c>
      <c r="AE76" s="18">
        <v>4</v>
      </c>
      <c r="AF76"/>
      <c r="AG76"/>
      <c r="AH76"/>
      <c r="AI76"/>
      <c r="AJ76"/>
      <c r="AK76"/>
      <c r="AL76"/>
      <c r="AM76"/>
      <c r="AN76"/>
      <c r="AO76"/>
      <c r="AP76"/>
    </row>
    <row r="77" spans="1:42" s="2" customFormat="1" ht="14.45" customHeight="1" x14ac:dyDescent="0.3">
      <c r="A77" s="156"/>
      <c r="B77" s="157" t="s">
        <v>68</v>
      </c>
      <c r="C77" s="158">
        <v>4</v>
      </c>
      <c r="D77" s="158">
        <v>6</v>
      </c>
      <c r="E77" s="158">
        <v>6</v>
      </c>
      <c r="F77" s="158">
        <v>4</v>
      </c>
      <c r="G77" s="158">
        <v>8</v>
      </c>
      <c r="H77" s="158">
        <v>9</v>
      </c>
      <c r="I77" s="158">
        <v>5</v>
      </c>
      <c r="J77" s="158">
        <v>7</v>
      </c>
      <c r="K77" s="158">
        <v>7</v>
      </c>
      <c r="L77" s="158">
        <v>8</v>
      </c>
      <c r="M77" s="158">
        <v>9</v>
      </c>
      <c r="N77" s="158">
        <v>10</v>
      </c>
      <c r="O77" s="158">
        <v>9</v>
      </c>
      <c r="P77" s="158">
        <v>9</v>
      </c>
      <c r="Q77" s="158">
        <v>8</v>
      </c>
      <c r="R77" s="158">
        <v>8</v>
      </c>
      <c r="S77" s="158">
        <v>9</v>
      </c>
      <c r="T77" s="158">
        <v>9</v>
      </c>
      <c r="U77" s="158">
        <v>7</v>
      </c>
      <c r="V77" s="158">
        <v>5</v>
      </c>
      <c r="W77" s="158">
        <v>7</v>
      </c>
      <c r="X77" s="158">
        <v>4</v>
      </c>
      <c r="Y77" s="158">
        <v>3</v>
      </c>
      <c r="Z77" s="183">
        <v>3</v>
      </c>
      <c r="AA77" s="158">
        <v>1</v>
      </c>
      <c r="AB77" s="158">
        <v>2</v>
      </c>
      <c r="AC77" s="158">
        <v>2</v>
      </c>
      <c r="AD77" s="158">
        <v>2</v>
      </c>
      <c r="AE77" s="159">
        <v>2</v>
      </c>
      <c r="AF77"/>
      <c r="AG77"/>
      <c r="AH77"/>
      <c r="AI77"/>
      <c r="AJ77"/>
      <c r="AK77"/>
      <c r="AL77"/>
      <c r="AM77"/>
      <c r="AN77"/>
      <c r="AO77"/>
      <c r="AP77"/>
    </row>
    <row r="78" spans="1:42" s="2" customFormat="1" ht="14.45" customHeight="1" x14ac:dyDescent="0.3">
      <c r="A78" s="23"/>
      <c r="B78" s="24" t="s">
        <v>69</v>
      </c>
      <c r="C78" s="17">
        <v>157</v>
      </c>
      <c r="D78" s="17">
        <v>162</v>
      </c>
      <c r="E78" s="17">
        <v>160</v>
      </c>
      <c r="F78" s="17">
        <v>152</v>
      </c>
      <c r="G78" s="17">
        <v>161</v>
      </c>
      <c r="H78" s="17">
        <v>163</v>
      </c>
      <c r="I78" s="17">
        <v>161</v>
      </c>
      <c r="J78" s="17">
        <v>148</v>
      </c>
      <c r="K78" s="17">
        <v>137</v>
      </c>
      <c r="L78" s="17">
        <v>133</v>
      </c>
      <c r="M78" s="17">
        <v>128</v>
      </c>
      <c r="N78" s="17">
        <v>125</v>
      </c>
      <c r="O78" s="17">
        <v>123</v>
      </c>
      <c r="P78" s="17">
        <v>122</v>
      </c>
      <c r="Q78" s="17">
        <v>97</v>
      </c>
      <c r="R78" s="17">
        <v>89</v>
      </c>
      <c r="S78" s="17">
        <v>87</v>
      </c>
      <c r="T78" s="17">
        <v>78</v>
      </c>
      <c r="U78" s="17">
        <v>71</v>
      </c>
      <c r="V78" s="17">
        <v>66</v>
      </c>
      <c r="W78" s="17">
        <v>61</v>
      </c>
      <c r="X78" s="17">
        <v>41</v>
      </c>
      <c r="Y78" s="17">
        <v>40</v>
      </c>
      <c r="Z78" s="19">
        <v>40</v>
      </c>
      <c r="AA78" s="17">
        <v>35</v>
      </c>
      <c r="AB78" s="17">
        <v>33</v>
      </c>
      <c r="AC78" s="17">
        <v>34</v>
      </c>
      <c r="AD78" s="17">
        <v>33</v>
      </c>
      <c r="AE78" s="18">
        <v>31</v>
      </c>
      <c r="AF78"/>
      <c r="AG78"/>
      <c r="AH78"/>
      <c r="AI78"/>
      <c r="AJ78"/>
      <c r="AK78"/>
      <c r="AL78"/>
      <c r="AM78"/>
      <c r="AN78"/>
      <c r="AO78"/>
      <c r="AP78"/>
    </row>
    <row r="79" spans="1:42" s="2" customFormat="1" ht="14.45" customHeight="1" x14ac:dyDescent="0.3">
      <c r="A79" s="156"/>
      <c r="B79" s="157" t="s">
        <v>70</v>
      </c>
      <c r="C79" s="158">
        <v>6</v>
      </c>
      <c r="D79" s="158">
        <v>5</v>
      </c>
      <c r="E79" s="158">
        <v>4</v>
      </c>
      <c r="F79" s="158">
        <v>5</v>
      </c>
      <c r="G79" s="158">
        <v>5</v>
      </c>
      <c r="H79" s="158">
        <v>6</v>
      </c>
      <c r="I79" s="158">
        <v>3</v>
      </c>
      <c r="J79" s="158">
        <v>4</v>
      </c>
      <c r="K79" s="158">
        <v>4</v>
      </c>
      <c r="L79" s="158">
        <v>5</v>
      </c>
      <c r="M79" s="158">
        <v>6</v>
      </c>
      <c r="N79" s="158">
        <v>9</v>
      </c>
      <c r="O79" s="158">
        <v>9</v>
      </c>
      <c r="P79" s="158">
        <v>7</v>
      </c>
      <c r="Q79" s="158">
        <v>7</v>
      </c>
      <c r="R79" s="158">
        <v>7</v>
      </c>
      <c r="S79" s="158">
        <v>8</v>
      </c>
      <c r="T79" s="158">
        <v>7</v>
      </c>
      <c r="U79" s="158">
        <v>6</v>
      </c>
      <c r="V79" s="158">
        <v>7</v>
      </c>
      <c r="W79" s="158">
        <v>7</v>
      </c>
      <c r="X79" s="158">
        <v>7</v>
      </c>
      <c r="Y79" s="158">
        <v>5</v>
      </c>
      <c r="Z79" s="183">
        <v>5</v>
      </c>
      <c r="AA79" s="158">
        <v>4</v>
      </c>
      <c r="AB79" s="158">
        <v>5</v>
      </c>
      <c r="AC79" s="158">
        <v>5</v>
      </c>
      <c r="AD79" s="158">
        <v>4</v>
      </c>
      <c r="AE79" s="159">
        <v>3</v>
      </c>
      <c r="AF79"/>
      <c r="AG79"/>
      <c r="AH79"/>
      <c r="AI79"/>
      <c r="AJ79"/>
      <c r="AK79"/>
      <c r="AL79"/>
      <c r="AM79"/>
      <c r="AN79"/>
      <c r="AO79"/>
      <c r="AP79"/>
    </row>
    <row r="80" spans="1:42" s="2" customFormat="1" ht="14.45" customHeight="1" x14ac:dyDescent="0.3">
      <c r="A80" s="23"/>
      <c r="B80" s="24" t="s">
        <v>71</v>
      </c>
      <c r="C80" s="17">
        <v>7</v>
      </c>
      <c r="D80" s="17">
        <v>4</v>
      </c>
      <c r="E80" s="17">
        <v>2</v>
      </c>
      <c r="F80" s="17">
        <v>1</v>
      </c>
      <c r="G80" s="17">
        <v>3</v>
      </c>
      <c r="H80" s="17">
        <v>2</v>
      </c>
      <c r="I80" s="17">
        <v>2</v>
      </c>
      <c r="J80" s="17">
        <v>4</v>
      </c>
      <c r="K80" s="17">
        <v>4</v>
      </c>
      <c r="L80" s="17">
        <v>3</v>
      </c>
      <c r="M80" s="17">
        <v>4</v>
      </c>
      <c r="N80" s="17">
        <v>6</v>
      </c>
      <c r="O80" s="17">
        <v>5</v>
      </c>
      <c r="P80" s="17">
        <v>4</v>
      </c>
      <c r="Q80" s="17">
        <v>3</v>
      </c>
      <c r="R80" s="17">
        <v>3</v>
      </c>
      <c r="S80" s="17">
        <v>5</v>
      </c>
      <c r="T80" s="17">
        <v>3</v>
      </c>
      <c r="U80" s="17">
        <v>2</v>
      </c>
      <c r="V80" s="17">
        <v>3</v>
      </c>
      <c r="W80" s="17">
        <v>3</v>
      </c>
      <c r="X80" s="17">
        <v>2</v>
      </c>
      <c r="Y80" s="17">
        <v>4</v>
      </c>
      <c r="Z80" s="19">
        <v>5</v>
      </c>
      <c r="AA80" s="17">
        <v>4</v>
      </c>
      <c r="AB80" s="17">
        <v>5</v>
      </c>
      <c r="AC80" s="17">
        <v>5</v>
      </c>
      <c r="AD80" s="17">
        <v>4</v>
      </c>
      <c r="AE80" s="18">
        <v>2</v>
      </c>
    </row>
    <row r="81" spans="1:42" s="3" customFormat="1" ht="14.45" customHeight="1" x14ac:dyDescent="0.3">
      <c r="A81" s="160"/>
      <c r="B81" s="161" t="s">
        <v>113</v>
      </c>
      <c r="C81" s="162">
        <v>0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62">
        <v>0</v>
      </c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84">
        <v>0</v>
      </c>
      <c r="AA81" s="162">
        <v>0</v>
      </c>
      <c r="AB81" s="162">
        <v>0</v>
      </c>
      <c r="AC81" s="162">
        <v>0</v>
      </c>
      <c r="AD81" s="162">
        <v>0</v>
      </c>
      <c r="AE81" s="163">
        <v>0</v>
      </c>
    </row>
    <row r="82" spans="1:42" s="2" customFormat="1" ht="14.45" customHeight="1" x14ac:dyDescent="0.3">
      <c r="A82" s="28" t="s">
        <v>5</v>
      </c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185"/>
      <c r="AA82" s="30"/>
      <c r="AB82" s="30"/>
      <c r="AC82" s="30"/>
      <c r="AD82" s="30"/>
      <c r="AE82" s="32"/>
    </row>
    <row r="83" spans="1:42" s="2" customFormat="1" ht="14.45" customHeight="1" x14ac:dyDescent="0.3">
      <c r="A83" s="160"/>
      <c r="B83" s="161" t="s">
        <v>66</v>
      </c>
      <c r="C83" s="162">
        <v>3</v>
      </c>
      <c r="D83" s="162">
        <v>4</v>
      </c>
      <c r="E83" s="162">
        <v>6</v>
      </c>
      <c r="F83" s="162">
        <v>6</v>
      </c>
      <c r="G83" s="162">
        <v>6</v>
      </c>
      <c r="H83" s="162">
        <v>8</v>
      </c>
      <c r="I83" s="162">
        <v>7</v>
      </c>
      <c r="J83" s="162">
        <v>9</v>
      </c>
      <c r="K83" s="162">
        <v>8</v>
      </c>
      <c r="L83" s="162">
        <v>6</v>
      </c>
      <c r="M83" s="162">
        <v>5</v>
      </c>
      <c r="N83" s="162">
        <v>5</v>
      </c>
      <c r="O83" s="162">
        <v>5</v>
      </c>
      <c r="P83" s="162">
        <v>5</v>
      </c>
      <c r="Q83" s="162">
        <v>4</v>
      </c>
      <c r="R83" s="162">
        <v>2</v>
      </c>
      <c r="S83" s="162">
        <v>2</v>
      </c>
      <c r="T83" s="162">
        <v>0</v>
      </c>
      <c r="U83" s="162">
        <v>0</v>
      </c>
      <c r="V83" s="162">
        <v>1</v>
      </c>
      <c r="W83" s="162">
        <v>1</v>
      </c>
      <c r="X83" s="162">
        <v>1</v>
      </c>
      <c r="Y83" s="162">
        <v>1</v>
      </c>
      <c r="Z83" s="184">
        <v>1</v>
      </c>
      <c r="AA83" s="162">
        <v>3</v>
      </c>
      <c r="AB83" s="162">
        <v>4</v>
      </c>
      <c r="AC83" s="162">
        <v>3</v>
      </c>
      <c r="AD83" s="162">
        <v>4</v>
      </c>
      <c r="AE83" s="163">
        <v>2</v>
      </c>
      <c r="AF83"/>
      <c r="AG83"/>
      <c r="AH83"/>
      <c r="AI83"/>
      <c r="AJ83"/>
      <c r="AK83"/>
      <c r="AL83"/>
      <c r="AM83"/>
      <c r="AN83"/>
      <c r="AO83"/>
      <c r="AP83"/>
    </row>
    <row r="84" spans="1:42" s="2" customFormat="1" ht="14.45" customHeight="1" x14ac:dyDescent="0.3">
      <c r="A84" s="28"/>
      <c r="B84" s="29" t="s">
        <v>67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185">
        <v>0</v>
      </c>
      <c r="AA84" s="30">
        <v>0</v>
      </c>
      <c r="AB84" s="30">
        <v>1</v>
      </c>
      <c r="AC84" s="30">
        <v>1</v>
      </c>
      <c r="AD84" s="30">
        <v>2</v>
      </c>
      <c r="AE84" s="32">
        <v>2</v>
      </c>
      <c r="AF84"/>
      <c r="AG84"/>
      <c r="AH84"/>
      <c r="AI84"/>
      <c r="AJ84"/>
      <c r="AK84"/>
      <c r="AL84"/>
      <c r="AM84"/>
      <c r="AN84"/>
      <c r="AO84"/>
      <c r="AP84"/>
    </row>
    <row r="85" spans="1:42" s="2" customFormat="1" ht="14.45" customHeight="1" x14ac:dyDescent="0.3">
      <c r="A85" s="160"/>
      <c r="B85" s="161" t="s">
        <v>68</v>
      </c>
      <c r="C85" s="162">
        <v>1</v>
      </c>
      <c r="D85" s="162">
        <v>1</v>
      </c>
      <c r="E85" s="162">
        <v>2</v>
      </c>
      <c r="F85" s="162">
        <v>2</v>
      </c>
      <c r="G85" s="162">
        <v>2</v>
      </c>
      <c r="H85" s="162">
        <v>2</v>
      </c>
      <c r="I85" s="162">
        <v>2</v>
      </c>
      <c r="J85" s="162">
        <v>2</v>
      </c>
      <c r="K85" s="162">
        <v>2</v>
      </c>
      <c r="L85" s="162">
        <v>2</v>
      </c>
      <c r="M85" s="162">
        <v>1</v>
      </c>
      <c r="N85" s="162">
        <v>0</v>
      </c>
      <c r="O85" s="162">
        <v>0</v>
      </c>
      <c r="P85" s="162">
        <v>1</v>
      </c>
      <c r="Q85" s="162">
        <v>0</v>
      </c>
      <c r="R85" s="162">
        <v>0</v>
      </c>
      <c r="S85" s="162">
        <v>0</v>
      </c>
      <c r="T85" s="162">
        <v>1</v>
      </c>
      <c r="U85" s="162">
        <v>1</v>
      </c>
      <c r="V85" s="162">
        <v>1</v>
      </c>
      <c r="W85" s="162">
        <v>2</v>
      </c>
      <c r="X85" s="162">
        <v>2</v>
      </c>
      <c r="Y85" s="162">
        <v>2</v>
      </c>
      <c r="Z85" s="184">
        <v>1</v>
      </c>
      <c r="AA85" s="162">
        <v>1</v>
      </c>
      <c r="AB85" s="162">
        <v>3</v>
      </c>
      <c r="AC85" s="162">
        <v>3</v>
      </c>
      <c r="AD85" s="162">
        <v>3</v>
      </c>
      <c r="AE85" s="163">
        <v>9</v>
      </c>
      <c r="AF85"/>
      <c r="AG85"/>
      <c r="AH85"/>
      <c r="AI85"/>
      <c r="AJ85"/>
      <c r="AK85"/>
      <c r="AL85"/>
      <c r="AM85"/>
      <c r="AN85"/>
      <c r="AO85"/>
      <c r="AP85"/>
    </row>
    <row r="86" spans="1:42" s="2" customFormat="1" ht="14.45" customHeight="1" x14ac:dyDescent="0.3">
      <c r="A86" s="28"/>
      <c r="B86" s="29" t="s">
        <v>69</v>
      </c>
      <c r="C86" s="30">
        <v>23</v>
      </c>
      <c r="D86" s="30">
        <v>26</v>
      </c>
      <c r="E86" s="30">
        <v>28</v>
      </c>
      <c r="F86" s="30">
        <v>29</v>
      </c>
      <c r="G86" s="30">
        <v>29</v>
      </c>
      <c r="H86" s="30">
        <v>26</v>
      </c>
      <c r="I86" s="30">
        <v>25</v>
      </c>
      <c r="J86" s="30">
        <v>23</v>
      </c>
      <c r="K86" s="30">
        <v>24</v>
      </c>
      <c r="L86" s="30">
        <v>17</v>
      </c>
      <c r="M86" s="30">
        <v>14</v>
      </c>
      <c r="N86" s="30">
        <v>13</v>
      </c>
      <c r="O86" s="30">
        <v>11</v>
      </c>
      <c r="P86" s="30">
        <v>12</v>
      </c>
      <c r="Q86" s="30">
        <v>10</v>
      </c>
      <c r="R86" s="30">
        <v>7</v>
      </c>
      <c r="S86" s="30">
        <v>8</v>
      </c>
      <c r="T86" s="30">
        <v>6</v>
      </c>
      <c r="U86" s="30">
        <v>3</v>
      </c>
      <c r="V86" s="30">
        <v>2</v>
      </c>
      <c r="W86" s="30">
        <v>2</v>
      </c>
      <c r="X86" s="30">
        <v>3</v>
      </c>
      <c r="Y86" s="30">
        <v>3</v>
      </c>
      <c r="Z86" s="185">
        <v>4</v>
      </c>
      <c r="AA86" s="30">
        <v>6</v>
      </c>
      <c r="AB86" s="30">
        <v>6</v>
      </c>
      <c r="AC86" s="30">
        <v>7</v>
      </c>
      <c r="AD86" s="30">
        <v>7</v>
      </c>
      <c r="AE86" s="32">
        <v>8</v>
      </c>
      <c r="AF86"/>
      <c r="AG86"/>
      <c r="AH86"/>
      <c r="AI86"/>
      <c r="AJ86"/>
      <c r="AK86"/>
      <c r="AL86"/>
      <c r="AM86"/>
      <c r="AN86"/>
      <c r="AO86"/>
      <c r="AP86"/>
    </row>
    <row r="87" spans="1:42" s="2" customFormat="1" ht="14.45" customHeight="1" x14ac:dyDescent="0.3">
      <c r="A87" s="160"/>
      <c r="B87" s="161" t="s">
        <v>70</v>
      </c>
      <c r="C87" s="162">
        <v>1</v>
      </c>
      <c r="D87" s="162">
        <v>1</v>
      </c>
      <c r="E87" s="162">
        <v>1</v>
      </c>
      <c r="F87" s="162">
        <v>2</v>
      </c>
      <c r="G87" s="162">
        <v>0</v>
      </c>
      <c r="H87" s="162">
        <v>1</v>
      </c>
      <c r="I87" s="162">
        <v>1</v>
      </c>
      <c r="J87" s="162">
        <v>0</v>
      </c>
      <c r="K87" s="162">
        <v>0</v>
      </c>
      <c r="L87" s="162">
        <v>1</v>
      </c>
      <c r="M87" s="162">
        <v>1</v>
      </c>
      <c r="N87" s="162">
        <v>1</v>
      </c>
      <c r="O87" s="162">
        <v>1</v>
      </c>
      <c r="P87" s="162">
        <v>1</v>
      </c>
      <c r="Q87" s="162">
        <v>1</v>
      </c>
      <c r="R87" s="162">
        <v>1</v>
      </c>
      <c r="S87" s="162">
        <v>1</v>
      </c>
      <c r="T87" s="162">
        <v>0</v>
      </c>
      <c r="U87" s="162">
        <v>0</v>
      </c>
      <c r="V87" s="162">
        <v>1</v>
      </c>
      <c r="W87" s="162">
        <v>1</v>
      </c>
      <c r="X87" s="162">
        <v>2</v>
      </c>
      <c r="Y87" s="162">
        <v>1</v>
      </c>
      <c r="Z87" s="184">
        <v>2</v>
      </c>
      <c r="AA87" s="162">
        <v>1</v>
      </c>
      <c r="AB87" s="162">
        <v>1</v>
      </c>
      <c r="AC87" s="162">
        <v>3</v>
      </c>
      <c r="AD87" s="162">
        <v>3</v>
      </c>
      <c r="AE87" s="163">
        <v>2</v>
      </c>
      <c r="AF87"/>
      <c r="AG87"/>
      <c r="AH87"/>
      <c r="AI87"/>
      <c r="AJ87"/>
      <c r="AK87"/>
      <c r="AL87"/>
      <c r="AM87"/>
      <c r="AN87"/>
      <c r="AO87"/>
      <c r="AP87"/>
    </row>
    <row r="88" spans="1:42" s="2" customFormat="1" ht="14.45" customHeight="1" x14ac:dyDescent="0.3">
      <c r="A88" s="28"/>
      <c r="B88" s="29" t="s">
        <v>71</v>
      </c>
      <c r="C88" s="30">
        <v>1</v>
      </c>
      <c r="D88" s="30">
        <v>1</v>
      </c>
      <c r="E88" s="30">
        <v>1</v>
      </c>
      <c r="F88" s="30">
        <v>1</v>
      </c>
      <c r="G88" s="30">
        <v>2</v>
      </c>
      <c r="H88" s="30">
        <v>2</v>
      </c>
      <c r="I88" s="30">
        <v>2</v>
      </c>
      <c r="J88" s="30">
        <v>2</v>
      </c>
      <c r="K88" s="30">
        <v>2</v>
      </c>
      <c r="L88" s="30">
        <v>2</v>
      </c>
      <c r="M88" s="30">
        <v>1</v>
      </c>
      <c r="N88" s="30">
        <v>1</v>
      </c>
      <c r="O88" s="30">
        <v>1</v>
      </c>
      <c r="P88" s="30">
        <v>1</v>
      </c>
      <c r="Q88" s="30">
        <v>0</v>
      </c>
      <c r="R88" s="30">
        <v>1</v>
      </c>
      <c r="S88" s="30">
        <v>0</v>
      </c>
      <c r="T88" s="30">
        <v>1</v>
      </c>
      <c r="U88" s="30">
        <v>0</v>
      </c>
      <c r="V88" s="30">
        <v>0</v>
      </c>
      <c r="W88" s="30">
        <v>1</v>
      </c>
      <c r="X88" s="30">
        <v>1</v>
      </c>
      <c r="Y88" s="30">
        <v>0</v>
      </c>
      <c r="Z88" s="185">
        <v>0</v>
      </c>
      <c r="AA88" s="30">
        <v>0</v>
      </c>
      <c r="AB88" s="30">
        <v>0</v>
      </c>
      <c r="AC88" s="30">
        <v>0</v>
      </c>
      <c r="AD88" s="30">
        <v>0</v>
      </c>
      <c r="AE88" s="32">
        <v>0</v>
      </c>
      <c r="AF88"/>
      <c r="AG88"/>
      <c r="AH88"/>
      <c r="AI88"/>
      <c r="AJ88"/>
      <c r="AK88"/>
      <c r="AL88"/>
      <c r="AM88"/>
      <c r="AN88"/>
      <c r="AO88"/>
      <c r="AP88"/>
    </row>
    <row r="89" spans="1:42" s="3" customFormat="1" ht="14.45" customHeight="1" x14ac:dyDescent="0.3">
      <c r="A89" s="156"/>
      <c r="B89" s="157" t="s">
        <v>113</v>
      </c>
      <c r="C89" s="158">
        <v>0</v>
      </c>
      <c r="D89" s="158">
        <v>0</v>
      </c>
      <c r="E89" s="158">
        <v>0</v>
      </c>
      <c r="F89" s="158">
        <v>0</v>
      </c>
      <c r="G89" s="158">
        <v>0</v>
      </c>
      <c r="H89" s="158">
        <v>0</v>
      </c>
      <c r="I89" s="158">
        <v>0</v>
      </c>
      <c r="J89" s="158">
        <v>0</v>
      </c>
      <c r="K89" s="158">
        <v>0</v>
      </c>
      <c r="L89" s="158">
        <v>0</v>
      </c>
      <c r="M89" s="158">
        <v>0</v>
      </c>
      <c r="N89" s="158">
        <v>0</v>
      </c>
      <c r="O89" s="158">
        <v>0</v>
      </c>
      <c r="P89" s="158">
        <v>0</v>
      </c>
      <c r="Q89" s="158">
        <v>0</v>
      </c>
      <c r="R89" s="158">
        <v>0</v>
      </c>
      <c r="S89" s="158">
        <v>0</v>
      </c>
      <c r="T89" s="158">
        <v>0</v>
      </c>
      <c r="U89" s="158">
        <v>0</v>
      </c>
      <c r="V89" s="158">
        <v>0</v>
      </c>
      <c r="W89" s="158">
        <v>0</v>
      </c>
      <c r="X89" s="158">
        <v>0</v>
      </c>
      <c r="Y89" s="158">
        <v>0</v>
      </c>
      <c r="Z89" s="183">
        <v>0</v>
      </c>
      <c r="AA89" s="158">
        <v>0</v>
      </c>
      <c r="AB89" s="158">
        <v>0</v>
      </c>
      <c r="AC89" s="158">
        <v>0</v>
      </c>
      <c r="AD89" s="158">
        <v>0</v>
      </c>
      <c r="AE89" s="159">
        <v>0</v>
      </c>
      <c r="AF89"/>
      <c r="AG89"/>
      <c r="AH89"/>
      <c r="AI89"/>
      <c r="AJ89"/>
      <c r="AK89"/>
      <c r="AL89"/>
      <c r="AM89"/>
      <c r="AN89"/>
      <c r="AO89"/>
      <c r="AP89"/>
    </row>
    <row r="90" spans="1:42" s="2" customFormat="1" ht="14.45" customHeight="1" x14ac:dyDescent="0.3">
      <c r="A90" s="23" t="s">
        <v>6</v>
      </c>
      <c r="B90" s="2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9"/>
      <c r="AA90" s="17"/>
      <c r="AB90" s="17"/>
      <c r="AC90" s="17"/>
      <c r="AD90" s="17"/>
      <c r="AE90" s="18"/>
    </row>
    <row r="91" spans="1:42" s="2" customFormat="1" ht="14.45" customHeight="1" x14ac:dyDescent="0.3">
      <c r="A91" s="156"/>
      <c r="B91" s="157" t="s">
        <v>66</v>
      </c>
      <c r="C91" s="158">
        <v>0</v>
      </c>
      <c r="D91" s="158">
        <v>0</v>
      </c>
      <c r="E91" s="158">
        <v>0</v>
      </c>
      <c r="F91" s="158">
        <v>0</v>
      </c>
      <c r="G91" s="158">
        <v>1</v>
      </c>
      <c r="H91" s="158">
        <v>2</v>
      </c>
      <c r="I91" s="158">
        <v>2</v>
      </c>
      <c r="J91" s="158">
        <v>5</v>
      </c>
      <c r="K91" s="158">
        <v>4</v>
      </c>
      <c r="L91" s="158">
        <v>3</v>
      </c>
      <c r="M91" s="158">
        <v>5</v>
      </c>
      <c r="N91" s="158">
        <v>6</v>
      </c>
      <c r="O91" s="158">
        <v>6</v>
      </c>
      <c r="P91" s="158">
        <v>5</v>
      </c>
      <c r="Q91" s="158">
        <v>4</v>
      </c>
      <c r="R91" s="158">
        <v>4</v>
      </c>
      <c r="S91" s="158">
        <v>5</v>
      </c>
      <c r="T91" s="158">
        <v>5</v>
      </c>
      <c r="U91" s="158">
        <v>5</v>
      </c>
      <c r="V91" s="158">
        <v>4</v>
      </c>
      <c r="W91" s="158">
        <v>3</v>
      </c>
      <c r="X91" s="158">
        <v>2</v>
      </c>
      <c r="Y91" s="158">
        <v>1</v>
      </c>
      <c r="Z91" s="183">
        <v>1</v>
      </c>
      <c r="AA91" s="158">
        <v>0</v>
      </c>
      <c r="AB91" s="158">
        <v>0</v>
      </c>
      <c r="AC91" s="158">
        <v>0</v>
      </c>
      <c r="AD91" s="158">
        <v>0</v>
      </c>
      <c r="AE91" s="159">
        <v>0</v>
      </c>
    </row>
    <row r="92" spans="1:42" s="2" customFormat="1" ht="14.45" customHeight="1" x14ac:dyDescent="0.3">
      <c r="A92" s="23"/>
      <c r="B92" s="24" t="s">
        <v>67</v>
      </c>
      <c r="C92" s="17">
        <v>0</v>
      </c>
      <c r="D92" s="17">
        <v>1</v>
      </c>
      <c r="E92" s="17">
        <v>1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2</v>
      </c>
      <c r="L92" s="17">
        <v>2</v>
      </c>
      <c r="M92" s="17">
        <v>1</v>
      </c>
      <c r="N92" s="17">
        <v>2</v>
      </c>
      <c r="O92" s="17">
        <v>1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9">
        <v>0</v>
      </c>
      <c r="AA92" s="17">
        <v>0</v>
      </c>
      <c r="AB92" s="17">
        <v>0</v>
      </c>
      <c r="AC92" s="17">
        <v>0</v>
      </c>
      <c r="AD92" s="17">
        <v>0</v>
      </c>
      <c r="AE92" s="18">
        <v>0</v>
      </c>
    </row>
    <row r="93" spans="1:42" s="2" customFormat="1" ht="14.45" customHeight="1" x14ac:dyDescent="0.3">
      <c r="A93" s="156"/>
      <c r="B93" s="157" t="s">
        <v>68</v>
      </c>
      <c r="C93" s="158">
        <v>0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2</v>
      </c>
      <c r="Q93" s="158">
        <v>0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58">
        <v>1</v>
      </c>
      <c r="Y93" s="158">
        <v>1</v>
      </c>
      <c r="Z93" s="183">
        <v>0</v>
      </c>
      <c r="AA93" s="158">
        <v>0</v>
      </c>
      <c r="AB93" s="158">
        <v>0</v>
      </c>
      <c r="AC93" s="158">
        <v>0</v>
      </c>
      <c r="AD93" s="158">
        <v>0</v>
      </c>
      <c r="AE93" s="159">
        <v>1</v>
      </c>
    </row>
    <row r="94" spans="1:42" s="2" customFormat="1" ht="14.45" customHeight="1" x14ac:dyDescent="0.3">
      <c r="A94" s="23"/>
      <c r="B94" s="24" t="s">
        <v>69</v>
      </c>
      <c r="C94" s="17">
        <v>15</v>
      </c>
      <c r="D94" s="17">
        <v>21</v>
      </c>
      <c r="E94" s="17">
        <v>17</v>
      </c>
      <c r="F94" s="17">
        <v>15</v>
      </c>
      <c r="G94" s="17">
        <v>15</v>
      </c>
      <c r="H94" s="17">
        <v>17</v>
      </c>
      <c r="I94" s="17">
        <v>15</v>
      </c>
      <c r="J94" s="17">
        <v>16</v>
      </c>
      <c r="K94" s="17">
        <v>18</v>
      </c>
      <c r="L94" s="17">
        <v>18</v>
      </c>
      <c r="M94" s="17">
        <v>17</v>
      </c>
      <c r="N94" s="17">
        <v>15</v>
      </c>
      <c r="O94" s="17">
        <v>13</v>
      </c>
      <c r="P94" s="17">
        <v>12</v>
      </c>
      <c r="Q94" s="17">
        <v>7</v>
      </c>
      <c r="R94" s="17">
        <v>7</v>
      </c>
      <c r="S94" s="17">
        <v>7</v>
      </c>
      <c r="T94" s="17">
        <v>11</v>
      </c>
      <c r="U94" s="17">
        <v>10</v>
      </c>
      <c r="V94" s="17">
        <v>10</v>
      </c>
      <c r="W94" s="17">
        <v>7</v>
      </c>
      <c r="X94" s="17">
        <v>6</v>
      </c>
      <c r="Y94" s="17">
        <v>7</v>
      </c>
      <c r="Z94" s="19">
        <v>8</v>
      </c>
      <c r="AA94" s="17">
        <v>8</v>
      </c>
      <c r="AB94" s="17">
        <v>8</v>
      </c>
      <c r="AC94" s="17">
        <v>9</v>
      </c>
      <c r="AD94" s="17">
        <v>9</v>
      </c>
      <c r="AE94" s="18">
        <v>12</v>
      </c>
    </row>
    <row r="95" spans="1:42" s="2" customFormat="1" ht="14.45" customHeight="1" x14ac:dyDescent="0.3">
      <c r="A95" s="164"/>
      <c r="B95" s="157" t="s">
        <v>70</v>
      </c>
      <c r="C95" s="158">
        <v>1</v>
      </c>
      <c r="D95" s="158">
        <v>0</v>
      </c>
      <c r="E95" s="158">
        <v>2</v>
      </c>
      <c r="F95" s="158">
        <v>1</v>
      </c>
      <c r="G95" s="158">
        <v>0</v>
      </c>
      <c r="H95" s="158">
        <v>0</v>
      </c>
      <c r="I95" s="158">
        <v>0</v>
      </c>
      <c r="J95" s="158">
        <v>0</v>
      </c>
      <c r="K95" s="158">
        <v>0</v>
      </c>
      <c r="L95" s="158">
        <v>0</v>
      </c>
      <c r="M95" s="158">
        <v>1</v>
      </c>
      <c r="N95" s="158">
        <v>0</v>
      </c>
      <c r="O95" s="158">
        <v>0</v>
      </c>
      <c r="P95" s="158">
        <v>1</v>
      </c>
      <c r="Q95" s="158">
        <v>0</v>
      </c>
      <c r="R95" s="158">
        <v>1</v>
      </c>
      <c r="S95" s="158">
        <v>0</v>
      </c>
      <c r="T95" s="158">
        <v>2</v>
      </c>
      <c r="U95" s="158">
        <v>2</v>
      </c>
      <c r="V95" s="158">
        <v>3</v>
      </c>
      <c r="W95" s="158">
        <v>3</v>
      </c>
      <c r="X95" s="158">
        <v>3</v>
      </c>
      <c r="Y95" s="158">
        <v>3</v>
      </c>
      <c r="Z95" s="183">
        <v>4</v>
      </c>
      <c r="AA95" s="158">
        <v>3</v>
      </c>
      <c r="AB95" s="158">
        <v>2</v>
      </c>
      <c r="AC95" s="158">
        <v>3</v>
      </c>
      <c r="AD95" s="158">
        <v>3</v>
      </c>
      <c r="AE95" s="159">
        <v>2</v>
      </c>
    </row>
    <row r="96" spans="1:42" s="2" customFormat="1" ht="14.45" customHeight="1" x14ac:dyDescent="0.3">
      <c r="A96" s="23"/>
      <c r="B96" s="24" t="s">
        <v>71</v>
      </c>
      <c r="C96" s="17">
        <v>1</v>
      </c>
      <c r="D96" s="17">
        <v>2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9">
        <v>0</v>
      </c>
      <c r="AA96" s="17">
        <v>0</v>
      </c>
      <c r="AB96" s="17">
        <v>0</v>
      </c>
      <c r="AC96" s="17">
        <v>0</v>
      </c>
      <c r="AD96" s="17">
        <v>0</v>
      </c>
      <c r="AE96" s="18">
        <v>0</v>
      </c>
    </row>
    <row r="97" spans="1:31" s="3" customFormat="1" ht="14.45" customHeight="1" x14ac:dyDescent="0.3">
      <c r="A97" s="160"/>
      <c r="B97" s="161" t="s">
        <v>113</v>
      </c>
      <c r="C97" s="162">
        <v>0</v>
      </c>
      <c r="D97" s="162">
        <v>0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62">
        <v>0</v>
      </c>
      <c r="M97" s="162">
        <v>0</v>
      </c>
      <c r="N97" s="162">
        <v>0</v>
      </c>
      <c r="O97" s="162">
        <v>0</v>
      </c>
      <c r="P97" s="162">
        <v>0</v>
      </c>
      <c r="Q97" s="162">
        <v>0</v>
      </c>
      <c r="R97" s="162">
        <v>0</v>
      </c>
      <c r="S97" s="162">
        <v>0</v>
      </c>
      <c r="T97" s="162">
        <v>0</v>
      </c>
      <c r="U97" s="162">
        <v>0</v>
      </c>
      <c r="V97" s="162">
        <v>0</v>
      </c>
      <c r="W97" s="162">
        <v>0</v>
      </c>
      <c r="X97" s="162">
        <v>0</v>
      </c>
      <c r="Y97" s="162">
        <v>0</v>
      </c>
      <c r="Z97" s="184">
        <v>0</v>
      </c>
      <c r="AA97" s="162">
        <v>0</v>
      </c>
      <c r="AB97" s="162">
        <v>0</v>
      </c>
      <c r="AC97" s="162">
        <v>0</v>
      </c>
      <c r="AD97" s="162">
        <v>0</v>
      </c>
      <c r="AE97" s="163">
        <v>0</v>
      </c>
    </row>
    <row r="98" spans="1:31" s="2" customFormat="1" ht="14.45" customHeight="1" x14ac:dyDescent="0.3">
      <c r="A98" s="28" t="s">
        <v>7</v>
      </c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1"/>
      <c r="AA98" s="30"/>
      <c r="AB98" s="30"/>
      <c r="AC98" s="30"/>
      <c r="AD98" s="30"/>
      <c r="AE98" s="32"/>
    </row>
    <row r="99" spans="1:31" s="2" customFormat="1" ht="14.45" customHeight="1" x14ac:dyDescent="0.3">
      <c r="A99" s="160"/>
      <c r="B99" s="161" t="s">
        <v>66</v>
      </c>
      <c r="C99" s="162">
        <v>0</v>
      </c>
      <c r="D99" s="162">
        <v>0</v>
      </c>
      <c r="E99" s="162">
        <v>0</v>
      </c>
      <c r="F99" s="162">
        <v>0</v>
      </c>
      <c r="G99" s="162">
        <v>0</v>
      </c>
      <c r="H99" s="162">
        <v>0</v>
      </c>
      <c r="I99" s="162">
        <v>0</v>
      </c>
      <c r="J99" s="162">
        <v>0</v>
      </c>
      <c r="K99" s="162">
        <v>0</v>
      </c>
      <c r="L99" s="162">
        <v>0</v>
      </c>
      <c r="M99" s="162">
        <v>0</v>
      </c>
      <c r="N99" s="162">
        <v>0</v>
      </c>
      <c r="O99" s="162">
        <v>0</v>
      </c>
      <c r="P99" s="162">
        <v>0</v>
      </c>
      <c r="Q99" s="162">
        <v>0</v>
      </c>
      <c r="R99" s="162">
        <v>0</v>
      </c>
      <c r="S99" s="162">
        <v>0</v>
      </c>
      <c r="T99" s="162">
        <v>0</v>
      </c>
      <c r="U99" s="162">
        <v>0</v>
      </c>
      <c r="V99" s="162">
        <v>0</v>
      </c>
      <c r="W99" s="162">
        <v>0</v>
      </c>
      <c r="X99" s="162">
        <v>0</v>
      </c>
      <c r="Y99" s="162">
        <v>0</v>
      </c>
      <c r="Z99" s="184">
        <v>0</v>
      </c>
      <c r="AA99" s="162">
        <v>0</v>
      </c>
      <c r="AB99" s="162">
        <v>0</v>
      </c>
      <c r="AC99" s="162">
        <v>0</v>
      </c>
      <c r="AD99" s="162">
        <v>0</v>
      </c>
      <c r="AE99" s="163">
        <v>0</v>
      </c>
    </row>
    <row r="100" spans="1:31" s="2" customFormat="1" ht="14.45" customHeight="1" x14ac:dyDescent="0.3">
      <c r="A100" s="28"/>
      <c r="B100" s="29" t="s">
        <v>67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185">
        <v>0</v>
      </c>
      <c r="AA100" s="30">
        <v>0</v>
      </c>
      <c r="AB100" s="30">
        <v>0</v>
      </c>
      <c r="AC100" s="30">
        <v>0</v>
      </c>
      <c r="AD100" s="30">
        <v>0</v>
      </c>
      <c r="AE100" s="32">
        <v>0</v>
      </c>
    </row>
    <row r="101" spans="1:31" s="2" customFormat="1" ht="14.45" customHeight="1" x14ac:dyDescent="0.3">
      <c r="A101" s="160"/>
      <c r="B101" s="161" t="s">
        <v>68</v>
      </c>
      <c r="C101" s="162">
        <v>0</v>
      </c>
      <c r="D101" s="162">
        <v>0</v>
      </c>
      <c r="E101" s="162">
        <v>0</v>
      </c>
      <c r="F101" s="162">
        <v>0</v>
      </c>
      <c r="G101" s="162">
        <v>1</v>
      </c>
      <c r="H101" s="162">
        <v>1</v>
      </c>
      <c r="I101" s="162">
        <v>0</v>
      </c>
      <c r="J101" s="162">
        <v>0</v>
      </c>
      <c r="K101" s="162">
        <v>0</v>
      </c>
      <c r="L101" s="162">
        <v>0</v>
      </c>
      <c r="M101" s="162">
        <v>0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2">
        <v>0</v>
      </c>
      <c r="V101" s="162">
        <v>0</v>
      </c>
      <c r="W101" s="162">
        <v>0</v>
      </c>
      <c r="X101" s="162">
        <v>0</v>
      </c>
      <c r="Y101" s="162">
        <v>0</v>
      </c>
      <c r="Z101" s="184">
        <v>1</v>
      </c>
      <c r="AA101" s="162">
        <v>1</v>
      </c>
      <c r="AB101" s="162">
        <v>0</v>
      </c>
      <c r="AC101" s="162">
        <v>1</v>
      </c>
      <c r="AD101" s="162">
        <v>1</v>
      </c>
      <c r="AE101" s="163">
        <v>0</v>
      </c>
    </row>
    <row r="102" spans="1:31" s="2" customFormat="1" ht="14.45" customHeight="1" x14ac:dyDescent="0.3">
      <c r="A102" s="28"/>
      <c r="B102" s="29" t="s">
        <v>69</v>
      </c>
      <c r="C102" s="30">
        <v>2</v>
      </c>
      <c r="D102" s="30">
        <v>2</v>
      </c>
      <c r="E102" s="30">
        <v>3</v>
      </c>
      <c r="F102" s="30">
        <v>3</v>
      </c>
      <c r="G102" s="30">
        <v>3</v>
      </c>
      <c r="H102" s="30">
        <v>3</v>
      </c>
      <c r="I102" s="30">
        <v>2</v>
      </c>
      <c r="J102" s="30">
        <v>2</v>
      </c>
      <c r="K102" s="30">
        <v>1</v>
      </c>
      <c r="L102" s="30">
        <v>0</v>
      </c>
      <c r="M102" s="30">
        <v>1</v>
      </c>
      <c r="N102" s="30">
        <v>1</v>
      </c>
      <c r="O102" s="30">
        <v>1</v>
      </c>
      <c r="P102" s="30">
        <v>1</v>
      </c>
      <c r="Q102" s="30">
        <v>1</v>
      </c>
      <c r="R102" s="30">
        <v>1</v>
      </c>
      <c r="S102" s="30">
        <v>1</v>
      </c>
      <c r="T102" s="30">
        <v>1</v>
      </c>
      <c r="U102" s="30">
        <v>0</v>
      </c>
      <c r="V102" s="30">
        <v>1</v>
      </c>
      <c r="W102" s="30">
        <v>1</v>
      </c>
      <c r="X102" s="30">
        <v>0</v>
      </c>
      <c r="Y102" s="30">
        <v>0</v>
      </c>
      <c r="Z102" s="185">
        <v>0</v>
      </c>
      <c r="AA102" s="30">
        <v>0</v>
      </c>
      <c r="AB102" s="30">
        <v>1</v>
      </c>
      <c r="AC102" s="30">
        <v>1</v>
      </c>
      <c r="AD102" s="30">
        <v>1</v>
      </c>
      <c r="AE102" s="32">
        <v>1</v>
      </c>
    </row>
    <row r="103" spans="1:31" s="2" customFormat="1" ht="14.45" customHeight="1" x14ac:dyDescent="0.3">
      <c r="A103" s="160"/>
      <c r="B103" s="161" t="s">
        <v>70</v>
      </c>
      <c r="C103" s="162">
        <v>0</v>
      </c>
      <c r="D103" s="162">
        <v>0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62">
        <v>0</v>
      </c>
      <c r="M103" s="162">
        <v>0</v>
      </c>
      <c r="N103" s="162">
        <v>0</v>
      </c>
      <c r="O103" s="162">
        <v>0</v>
      </c>
      <c r="P103" s="162">
        <v>0</v>
      </c>
      <c r="Q103" s="162">
        <v>0</v>
      </c>
      <c r="R103" s="162">
        <v>0</v>
      </c>
      <c r="S103" s="162">
        <v>0</v>
      </c>
      <c r="T103" s="162">
        <v>0</v>
      </c>
      <c r="U103" s="162">
        <v>0</v>
      </c>
      <c r="V103" s="162">
        <v>0</v>
      </c>
      <c r="W103" s="162">
        <v>0</v>
      </c>
      <c r="X103" s="162">
        <v>0</v>
      </c>
      <c r="Y103" s="162">
        <v>0</v>
      </c>
      <c r="Z103" s="184">
        <v>0</v>
      </c>
      <c r="AA103" s="162">
        <v>0</v>
      </c>
      <c r="AB103" s="162">
        <v>0</v>
      </c>
      <c r="AC103" s="162">
        <v>0</v>
      </c>
      <c r="AD103" s="162">
        <v>0</v>
      </c>
      <c r="AE103" s="163">
        <v>0</v>
      </c>
    </row>
    <row r="104" spans="1:31" s="2" customFormat="1" ht="14.45" customHeight="1" x14ac:dyDescent="0.3">
      <c r="A104" s="28"/>
      <c r="B104" s="29" t="s">
        <v>71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185">
        <v>0</v>
      </c>
      <c r="AA104" s="30">
        <v>0</v>
      </c>
      <c r="AB104" s="30">
        <v>0</v>
      </c>
      <c r="AC104" s="30">
        <v>0</v>
      </c>
      <c r="AD104" s="30">
        <v>0</v>
      </c>
      <c r="AE104" s="32">
        <v>0</v>
      </c>
    </row>
    <row r="105" spans="1:31" s="3" customFormat="1" ht="14.45" customHeight="1" x14ac:dyDescent="0.3">
      <c r="A105" s="156"/>
      <c r="B105" s="157" t="s">
        <v>113</v>
      </c>
      <c r="C105" s="158">
        <v>0</v>
      </c>
      <c r="D105" s="158">
        <v>0</v>
      </c>
      <c r="E105" s="158"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8">
        <v>0</v>
      </c>
      <c r="R105" s="158">
        <v>0</v>
      </c>
      <c r="S105" s="158">
        <v>0</v>
      </c>
      <c r="T105" s="158">
        <v>0</v>
      </c>
      <c r="U105" s="158">
        <v>0</v>
      </c>
      <c r="V105" s="158">
        <v>0</v>
      </c>
      <c r="W105" s="158">
        <v>0</v>
      </c>
      <c r="X105" s="158">
        <v>0</v>
      </c>
      <c r="Y105" s="158">
        <v>0</v>
      </c>
      <c r="Z105" s="183">
        <v>0</v>
      </c>
      <c r="AA105" s="158">
        <v>0</v>
      </c>
      <c r="AB105" s="158">
        <v>0</v>
      </c>
      <c r="AC105" s="158">
        <v>0</v>
      </c>
      <c r="AD105" s="158">
        <v>0</v>
      </c>
      <c r="AE105" s="159">
        <v>0</v>
      </c>
    </row>
    <row r="106" spans="1:31" s="2" customFormat="1" ht="14.45" customHeight="1" x14ac:dyDescent="0.3">
      <c r="A106" s="23" t="s">
        <v>16</v>
      </c>
      <c r="B106" s="24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9"/>
      <c r="AA106" s="17"/>
      <c r="AB106" s="17"/>
      <c r="AC106" s="17"/>
      <c r="AD106" s="17"/>
      <c r="AE106" s="18"/>
    </row>
    <row r="107" spans="1:31" s="2" customFormat="1" ht="14.45" customHeight="1" x14ac:dyDescent="0.3">
      <c r="A107" s="160"/>
      <c r="B107" s="161" t="s">
        <v>66</v>
      </c>
      <c r="C107" s="162">
        <v>0</v>
      </c>
      <c r="D107" s="162">
        <v>0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62">
        <v>0</v>
      </c>
      <c r="M107" s="162">
        <v>0</v>
      </c>
      <c r="N107" s="162">
        <v>0</v>
      </c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62">
        <v>0</v>
      </c>
      <c r="W107" s="162">
        <v>0</v>
      </c>
      <c r="X107" s="162">
        <v>0</v>
      </c>
      <c r="Y107" s="162">
        <v>0</v>
      </c>
      <c r="Z107" s="183">
        <v>11</v>
      </c>
      <c r="AA107" s="158">
        <v>8</v>
      </c>
      <c r="AB107" s="158">
        <v>9</v>
      </c>
      <c r="AC107" s="158">
        <v>7</v>
      </c>
      <c r="AD107" s="158">
        <v>6</v>
      </c>
      <c r="AE107" s="159">
        <v>5</v>
      </c>
    </row>
    <row r="108" spans="1:31" s="2" customFormat="1" ht="14.45" customHeight="1" x14ac:dyDescent="0.3">
      <c r="A108" s="23"/>
      <c r="B108" s="24" t="s">
        <v>67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9">
        <v>6</v>
      </c>
      <c r="AA108" s="17">
        <v>6</v>
      </c>
      <c r="AB108" s="17">
        <v>7</v>
      </c>
      <c r="AC108" s="17">
        <v>5</v>
      </c>
      <c r="AD108" s="17">
        <v>5</v>
      </c>
      <c r="AE108" s="18">
        <v>7</v>
      </c>
    </row>
    <row r="109" spans="1:31" s="2" customFormat="1" ht="14.45" customHeight="1" x14ac:dyDescent="0.3">
      <c r="A109" s="160"/>
      <c r="B109" s="161" t="s">
        <v>68</v>
      </c>
      <c r="C109" s="162">
        <v>0</v>
      </c>
      <c r="D109" s="162">
        <v>0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62">
        <v>0</v>
      </c>
      <c r="M109" s="162">
        <v>0</v>
      </c>
      <c r="N109" s="162">
        <v>0</v>
      </c>
      <c r="O109" s="162">
        <v>0</v>
      </c>
      <c r="P109" s="162">
        <v>0</v>
      </c>
      <c r="Q109" s="162">
        <v>0</v>
      </c>
      <c r="R109" s="162">
        <v>0</v>
      </c>
      <c r="S109" s="162">
        <v>0</v>
      </c>
      <c r="T109" s="162">
        <v>0</v>
      </c>
      <c r="U109" s="162">
        <v>0</v>
      </c>
      <c r="V109" s="162">
        <v>0</v>
      </c>
      <c r="W109" s="162">
        <v>0</v>
      </c>
      <c r="X109" s="162">
        <v>0</v>
      </c>
      <c r="Y109" s="162">
        <v>0</v>
      </c>
      <c r="Z109" s="183">
        <v>5</v>
      </c>
      <c r="AA109" s="158">
        <v>3</v>
      </c>
      <c r="AB109" s="158">
        <v>4</v>
      </c>
      <c r="AC109" s="158">
        <v>3</v>
      </c>
      <c r="AD109" s="158">
        <v>3</v>
      </c>
      <c r="AE109" s="159">
        <v>6</v>
      </c>
    </row>
    <row r="110" spans="1:31" s="2" customFormat="1" ht="14.45" customHeight="1" x14ac:dyDescent="0.3">
      <c r="A110" s="23"/>
      <c r="B110" s="24" t="s">
        <v>69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9">
        <v>63</v>
      </c>
      <c r="AA110" s="17">
        <v>58</v>
      </c>
      <c r="AB110" s="17">
        <v>51</v>
      </c>
      <c r="AC110" s="17">
        <v>47</v>
      </c>
      <c r="AD110" s="17">
        <v>45</v>
      </c>
      <c r="AE110" s="18">
        <v>44</v>
      </c>
    </row>
    <row r="111" spans="1:31" s="2" customFormat="1" ht="14.45" customHeight="1" x14ac:dyDescent="0.3">
      <c r="A111" s="160"/>
      <c r="B111" s="161" t="s">
        <v>70</v>
      </c>
      <c r="C111" s="162">
        <v>0</v>
      </c>
      <c r="D111" s="162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2">
        <v>0</v>
      </c>
      <c r="M111" s="162">
        <v>0</v>
      </c>
      <c r="N111" s="162">
        <v>0</v>
      </c>
      <c r="O111" s="162">
        <v>0</v>
      </c>
      <c r="P111" s="162">
        <v>0</v>
      </c>
      <c r="Q111" s="162">
        <v>0</v>
      </c>
      <c r="R111" s="162">
        <v>0</v>
      </c>
      <c r="S111" s="162">
        <v>0</v>
      </c>
      <c r="T111" s="162">
        <v>0</v>
      </c>
      <c r="U111" s="162">
        <v>0</v>
      </c>
      <c r="V111" s="162">
        <v>0</v>
      </c>
      <c r="W111" s="162">
        <v>0</v>
      </c>
      <c r="X111" s="162">
        <v>0</v>
      </c>
      <c r="Y111" s="162">
        <v>0</v>
      </c>
      <c r="Z111" s="183">
        <v>9</v>
      </c>
      <c r="AA111" s="158">
        <v>11</v>
      </c>
      <c r="AB111" s="158">
        <v>10</v>
      </c>
      <c r="AC111" s="158">
        <v>5</v>
      </c>
      <c r="AD111" s="158">
        <v>6</v>
      </c>
      <c r="AE111" s="159">
        <v>5</v>
      </c>
    </row>
    <row r="112" spans="1:31" s="2" customFormat="1" ht="14.45" customHeight="1" x14ac:dyDescent="0.3">
      <c r="A112" s="23"/>
      <c r="B112" s="24" t="s">
        <v>71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9">
        <v>9</v>
      </c>
      <c r="AA112" s="17">
        <v>10</v>
      </c>
      <c r="AB112" s="17">
        <v>9</v>
      </c>
      <c r="AC112" s="17">
        <v>7</v>
      </c>
      <c r="AD112" s="17">
        <v>6</v>
      </c>
      <c r="AE112" s="18">
        <v>6</v>
      </c>
    </row>
    <row r="113" spans="1:32" s="3" customFormat="1" ht="14.45" customHeight="1" x14ac:dyDescent="0.3">
      <c r="A113" s="160"/>
      <c r="B113" s="161" t="s">
        <v>113</v>
      </c>
      <c r="C113" s="162">
        <v>0</v>
      </c>
      <c r="D113" s="162">
        <v>0</v>
      </c>
      <c r="E113" s="162">
        <v>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2">
        <v>0</v>
      </c>
      <c r="M113" s="162">
        <v>0</v>
      </c>
      <c r="N113" s="162">
        <v>0</v>
      </c>
      <c r="O113" s="162">
        <v>0</v>
      </c>
      <c r="P113" s="162">
        <v>0</v>
      </c>
      <c r="Q113" s="162">
        <v>0</v>
      </c>
      <c r="R113" s="162">
        <v>0</v>
      </c>
      <c r="S113" s="162">
        <v>0</v>
      </c>
      <c r="T113" s="162">
        <v>0</v>
      </c>
      <c r="U113" s="162">
        <v>0</v>
      </c>
      <c r="V113" s="162">
        <v>0</v>
      </c>
      <c r="W113" s="162">
        <v>0</v>
      </c>
      <c r="X113" s="162">
        <v>0</v>
      </c>
      <c r="Y113" s="162">
        <v>0</v>
      </c>
      <c r="Z113" s="184">
        <v>0</v>
      </c>
      <c r="AA113" s="162">
        <v>0</v>
      </c>
      <c r="AB113" s="162">
        <v>0</v>
      </c>
      <c r="AC113" s="162">
        <v>0</v>
      </c>
      <c r="AD113" s="162">
        <v>0</v>
      </c>
      <c r="AE113" s="163">
        <v>0</v>
      </c>
    </row>
    <row r="114" spans="1:32" s="2" customFormat="1" ht="14.45" customHeight="1" x14ac:dyDescent="0.3">
      <c r="A114" s="23" t="s">
        <v>95</v>
      </c>
      <c r="B114" s="24"/>
      <c r="C114" s="17">
        <f t="shared" ref="C114:Y114" si="5">+C27+C35+C43+C51+C59+C67+C75+C83+C91+C99</f>
        <v>164</v>
      </c>
      <c r="D114" s="17">
        <f t="shared" si="5"/>
        <v>176</v>
      </c>
      <c r="E114" s="17">
        <f t="shared" si="5"/>
        <v>212</v>
      </c>
      <c r="F114" s="17">
        <f t="shared" si="5"/>
        <v>241</v>
      </c>
      <c r="G114" s="17">
        <f t="shared" si="5"/>
        <v>270</v>
      </c>
      <c r="H114" s="17">
        <f t="shared" si="5"/>
        <v>314</v>
      </c>
      <c r="I114" s="17">
        <f t="shared" si="5"/>
        <v>333</v>
      </c>
      <c r="J114" s="17">
        <f t="shared" si="5"/>
        <v>372</v>
      </c>
      <c r="K114" s="17">
        <f t="shared" si="5"/>
        <v>385</v>
      </c>
      <c r="L114" s="17">
        <f t="shared" si="5"/>
        <v>383</v>
      </c>
      <c r="M114" s="17">
        <f t="shared" si="5"/>
        <v>363</v>
      </c>
      <c r="N114" s="17">
        <f t="shared" si="5"/>
        <v>357</v>
      </c>
      <c r="O114" s="17">
        <f t="shared" si="5"/>
        <v>368</v>
      </c>
      <c r="P114" s="17">
        <f t="shared" si="5"/>
        <v>374</v>
      </c>
      <c r="Q114" s="17">
        <f t="shared" si="5"/>
        <v>387</v>
      </c>
      <c r="R114" s="17">
        <f t="shared" si="5"/>
        <v>403</v>
      </c>
      <c r="S114" s="17">
        <f t="shared" si="5"/>
        <v>399</v>
      </c>
      <c r="T114" s="17">
        <f t="shared" si="5"/>
        <v>381</v>
      </c>
      <c r="U114" s="17">
        <f t="shared" si="5"/>
        <v>367</v>
      </c>
      <c r="V114" s="17">
        <f t="shared" si="5"/>
        <v>364</v>
      </c>
      <c r="W114" s="17">
        <f t="shared" si="5"/>
        <v>369</v>
      </c>
      <c r="X114" s="17">
        <f t="shared" si="5"/>
        <v>336</v>
      </c>
      <c r="Y114" s="17">
        <f t="shared" si="5"/>
        <v>335</v>
      </c>
      <c r="Z114" s="185">
        <f t="shared" ref="Z114:AA119" si="6">+Z27+Z35+Z43+Z51+Z59+Z67+Z75+Z83+Z91+Z99+Z107</f>
        <v>306</v>
      </c>
      <c r="AA114" s="185">
        <f t="shared" si="6"/>
        <v>344</v>
      </c>
      <c r="AB114" s="185">
        <f>SUM(AB27+AB43+AB51+AB59+AB67+AB75+AB83+AB91+AB99+AB107+AB35)</f>
        <v>347</v>
      </c>
      <c r="AC114" s="185">
        <f>SUM(AC27+AC43+AC51+AC59+AC67+AC75+AC83+AC91+AC99+AC107+AC35)</f>
        <v>334</v>
      </c>
      <c r="AD114" s="185">
        <f>SUM(AD27+AD43+AD51+AD59+AD67+AD75+AD83+AD91+AD99+AD107+AD35)</f>
        <v>340</v>
      </c>
      <c r="AE114" s="190">
        <f>SUM(AE27+AE43+AE51+AE59+AE67+AE75+AE83+AE91+AE99+AE107+AE35)</f>
        <v>354</v>
      </c>
    </row>
    <row r="115" spans="1:32" s="2" customFormat="1" ht="14.45" customHeight="1" x14ac:dyDescent="0.3">
      <c r="A115" s="160" t="s">
        <v>96</v>
      </c>
      <c r="B115" s="161"/>
      <c r="C115" s="162">
        <f t="shared" ref="C115:Y115" si="7">+C28+C36+C44+C52+C60+C68+C76+C84+C92+C100</f>
        <v>132</v>
      </c>
      <c r="D115" s="162">
        <f t="shared" si="7"/>
        <v>119</v>
      </c>
      <c r="E115" s="162">
        <f t="shared" si="7"/>
        <v>117</v>
      </c>
      <c r="F115" s="162">
        <f t="shared" si="7"/>
        <v>112</v>
      </c>
      <c r="G115" s="162">
        <f t="shared" si="7"/>
        <v>103</v>
      </c>
      <c r="H115" s="162">
        <f t="shared" si="7"/>
        <v>118</v>
      </c>
      <c r="I115" s="162">
        <f t="shared" si="7"/>
        <v>115</v>
      </c>
      <c r="J115" s="162">
        <f t="shared" si="7"/>
        <v>129</v>
      </c>
      <c r="K115" s="162">
        <f t="shared" si="7"/>
        <v>153</v>
      </c>
      <c r="L115" s="162">
        <f t="shared" si="7"/>
        <v>175</v>
      </c>
      <c r="M115" s="162">
        <f t="shared" si="7"/>
        <v>187</v>
      </c>
      <c r="N115" s="162">
        <f t="shared" si="7"/>
        <v>216</v>
      </c>
      <c r="O115" s="162">
        <f t="shared" si="7"/>
        <v>248</v>
      </c>
      <c r="P115" s="162">
        <f t="shared" si="7"/>
        <v>259</v>
      </c>
      <c r="Q115" s="162">
        <f t="shared" si="7"/>
        <v>244</v>
      </c>
      <c r="R115" s="162">
        <f t="shared" si="7"/>
        <v>249</v>
      </c>
      <c r="S115" s="162">
        <f t="shared" si="7"/>
        <v>239</v>
      </c>
      <c r="T115" s="162">
        <f t="shared" si="7"/>
        <v>243</v>
      </c>
      <c r="U115" s="162">
        <f t="shared" si="7"/>
        <v>251</v>
      </c>
      <c r="V115" s="162">
        <f t="shared" si="7"/>
        <v>255</v>
      </c>
      <c r="W115" s="162">
        <f t="shared" si="7"/>
        <v>262</v>
      </c>
      <c r="X115" s="162">
        <f t="shared" si="7"/>
        <v>237</v>
      </c>
      <c r="Y115" s="162">
        <f t="shared" si="7"/>
        <v>246</v>
      </c>
      <c r="Z115" s="184">
        <f t="shared" si="6"/>
        <v>262</v>
      </c>
      <c r="AA115" s="184">
        <f t="shared" si="6"/>
        <v>253</v>
      </c>
      <c r="AB115" s="184">
        <f t="shared" ref="AB115:AD119" si="8">+AB28+AB36+AB44+AB52+AB60+AB68+AB76+AB84+AB92+AB100+AB108</f>
        <v>253</v>
      </c>
      <c r="AC115" s="184">
        <f t="shared" si="8"/>
        <v>269</v>
      </c>
      <c r="AD115" s="184">
        <f t="shared" si="8"/>
        <v>285</v>
      </c>
      <c r="AE115" s="191">
        <f t="shared" ref="AE115" si="9">+AE28+AE36+AE44+AE52+AE60+AE68+AE76+AE84+AE92+AE100+AE108</f>
        <v>270</v>
      </c>
      <c r="AF115" s="6"/>
    </row>
    <row r="116" spans="1:32" s="2" customFormat="1" ht="14.45" customHeight="1" x14ac:dyDescent="0.3">
      <c r="A116" s="23" t="s">
        <v>97</v>
      </c>
      <c r="B116" s="24"/>
      <c r="C116" s="17">
        <f t="shared" ref="C116:Y116" si="10">+C29+C37+C45+C53+C61+C69+C77+C85+C93+C101</f>
        <v>81</v>
      </c>
      <c r="D116" s="17">
        <f t="shared" si="10"/>
        <v>76</v>
      </c>
      <c r="E116" s="17">
        <f t="shared" si="10"/>
        <v>75</v>
      </c>
      <c r="F116" s="17">
        <f t="shared" si="10"/>
        <v>69</v>
      </c>
      <c r="G116" s="17">
        <f t="shared" si="10"/>
        <v>79</v>
      </c>
      <c r="H116" s="17">
        <f t="shared" si="10"/>
        <v>86</v>
      </c>
      <c r="I116" s="17">
        <f t="shared" si="10"/>
        <v>82</v>
      </c>
      <c r="J116" s="17">
        <f t="shared" si="10"/>
        <v>86</v>
      </c>
      <c r="K116" s="17">
        <f t="shared" si="10"/>
        <v>91</v>
      </c>
      <c r="L116" s="17">
        <f t="shared" si="10"/>
        <v>109</v>
      </c>
      <c r="M116" s="17">
        <f t="shared" si="10"/>
        <v>115</v>
      </c>
      <c r="N116" s="17">
        <f t="shared" si="10"/>
        <v>130</v>
      </c>
      <c r="O116" s="17">
        <f t="shared" si="10"/>
        <v>145</v>
      </c>
      <c r="P116" s="17">
        <f t="shared" si="10"/>
        <v>166</v>
      </c>
      <c r="Q116" s="17">
        <f t="shared" si="10"/>
        <v>173</v>
      </c>
      <c r="R116" s="17">
        <f t="shared" si="10"/>
        <v>194</v>
      </c>
      <c r="S116" s="17">
        <f t="shared" si="10"/>
        <v>191</v>
      </c>
      <c r="T116" s="17">
        <f t="shared" si="10"/>
        <v>205</v>
      </c>
      <c r="U116" s="17">
        <f t="shared" si="10"/>
        <v>212</v>
      </c>
      <c r="V116" s="17">
        <f t="shared" si="10"/>
        <v>216</v>
      </c>
      <c r="W116" s="17">
        <f t="shared" si="10"/>
        <v>231</v>
      </c>
      <c r="X116" s="17">
        <f t="shared" si="10"/>
        <v>212</v>
      </c>
      <c r="Y116" s="17">
        <f t="shared" si="10"/>
        <v>214</v>
      </c>
      <c r="Z116" s="185">
        <f t="shared" si="6"/>
        <v>230</v>
      </c>
      <c r="AA116" s="185">
        <f t="shared" si="6"/>
        <v>273</v>
      </c>
      <c r="AB116" s="185">
        <f t="shared" si="8"/>
        <v>271</v>
      </c>
      <c r="AC116" s="185">
        <f t="shared" si="8"/>
        <v>297</v>
      </c>
      <c r="AD116" s="185">
        <f t="shared" si="8"/>
        <v>339</v>
      </c>
      <c r="AE116" s="190">
        <f t="shared" ref="AE116" si="11">+AE29+AE37+AE45+AE53+AE61+AE69+AE77+AE85+AE93+AE101+AE109</f>
        <v>357</v>
      </c>
      <c r="AF116" s="7"/>
    </row>
    <row r="117" spans="1:32" s="2" customFormat="1" ht="14.45" customHeight="1" x14ac:dyDescent="0.3">
      <c r="A117" s="160" t="s">
        <v>98</v>
      </c>
      <c r="B117" s="161"/>
      <c r="C117" s="162">
        <f t="shared" ref="C117:Y117" si="12">+C30+C38+C46+C54+C62+C70+C78+C86+C94+C102</f>
        <v>2261</v>
      </c>
      <c r="D117" s="162">
        <f t="shared" si="12"/>
        <v>2545</v>
      </c>
      <c r="E117" s="162">
        <f t="shared" si="12"/>
        <v>2598</v>
      </c>
      <c r="F117" s="162">
        <f t="shared" si="12"/>
        <v>2527</v>
      </c>
      <c r="G117" s="162">
        <f t="shared" si="12"/>
        <v>2777</v>
      </c>
      <c r="H117" s="162">
        <f t="shared" si="12"/>
        <v>2964</v>
      </c>
      <c r="I117" s="162">
        <f t="shared" si="12"/>
        <v>3147</v>
      </c>
      <c r="J117" s="162">
        <f t="shared" si="12"/>
        <v>3230</v>
      </c>
      <c r="K117" s="162">
        <f t="shared" si="12"/>
        <v>3376</v>
      </c>
      <c r="L117" s="162">
        <f t="shared" si="12"/>
        <v>3443</v>
      </c>
      <c r="M117" s="162">
        <f t="shared" si="12"/>
        <v>3676</v>
      </c>
      <c r="N117" s="162">
        <f t="shared" si="12"/>
        <v>3704</v>
      </c>
      <c r="O117" s="162">
        <f t="shared" si="12"/>
        <v>3874</v>
      </c>
      <c r="P117" s="162">
        <f t="shared" si="12"/>
        <v>3968</v>
      </c>
      <c r="Q117" s="162">
        <f t="shared" si="12"/>
        <v>3953</v>
      </c>
      <c r="R117" s="162">
        <f t="shared" si="12"/>
        <v>3908</v>
      </c>
      <c r="S117" s="162">
        <f t="shared" si="12"/>
        <v>3772</v>
      </c>
      <c r="T117" s="162">
        <f t="shared" si="12"/>
        <v>3833</v>
      </c>
      <c r="U117" s="162">
        <f t="shared" si="12"/>
        <v>3815</v>
      </c>
      <c r="V117" s="162">
        <f t="shared" si="12"/>
        <v>3798</v>
      </c>
      <c r="W117" s="162">
        <f t="shared" si="12"/>
        <v>3612</v>
      </c>
      <c r="X117" s="162">
        <f t="shared" si="12"/>
        <v>3232</v>
      </c>
      <c r="Y117" s="162">
        <f t="shared" si="12"/>
        <v>3273</v>
      </c>
      <c r="Z117" s="184">
        <f t="shared" si="6"/>
        <v>3370</v>
      </c>
      <c r="AA117" s="184">
        <f t="shared" si="6"/>
        <v>3299</v>
      </c>
      <c r="AB117" s="184">
        <f t="shared" si="8"/>
        <v>3280</v>
      </c>
      <c r="AC117" s="184">
        <f t="shared" si="8"/>
        <v>3300</v>
      </c>
      <c r="AD117" s="184">
        <f t="shared" si="8"/>
        <v>3520</v>
      </c>
      <c r="AE117" s="191">
        <f t="shared" ref="AE117" si="13">+AE30+AE38+AE46+AE54+AE62+AE70+AE78+AE86+AE94+AE102+AE110</f>
        <v>3789</v>
      </c>
      <c r="AF117" s="6"/>
    </row>
    <row r="118" spans="1:32" s="2" customFormat="1" ht="14.45" customHeight="1" x14ac:dyDescent="0.3">
      <c r="A118" s="23" t="s">
        <v>99</v>
      </c>
      <c r="B118" s="24"/>
      <c r="C118" s="17">
        <f t="shared" ref="C118:Y118" si="14">+C31+C39+C47+C55+C63+C71+C79+C87+C95+C103</f>
        <v>93</v>
      </c>
      <c r="D118" s="17">
        <f t="shared" si="14"/>
        <v>93</v>
      </c>
      <c r="E118" s="17">
        <f t="shared" si="14"/>
        <v>91</v>
      </c>
      <c r="F118" s="17">
        <f t="shared" si="14"/>
        <v>78</v>
      </c>
      <c r="G118" s="17">
        <f t="shared" si="14"/>
        <v>71</v>
      </c>
      <c r="H118" s="17">
        <f t="shared" si="14"/>
        <v>92</v>
      </c>
      <c r="I118" s="17">
        <f t="shared" si="14"/>
        <v>92</v>
      </c>
      <c r="J118" s="17">
        <f t="shared" si="14"/>
        <v>115</v>
      </c>
      <c r="K118" s="17">
        <f t="shared" si="14"/>
        <v>151</v>
      </c>
      <c r="L118" s="17">
        <f t="shared" si="14"/>
        <v>187</v>
      </c>
      <c r="M118" s="17">
        <f t="shared" si="14"/>
        <v>230</v>
      </c>
      <c r="N118" s="17">
        <f t="shared" si="14"/>
        <v>290</v>
      </c>
      <c r="O118" s="17">
        <f t="shared" si="14"/>
        <v>367</v>
      </c>
      <c r="P118" s="17">
        <f t="shared" si="14"/>
        <v>433</v>
      </c>
      <c r="Q118" s="17">
        <f t="shared" si="14"/>
        <v>458</v>
      </c>
      <c r="R118" s="17">
        <f t="shared" si="14"/>
        <v>490</v>
      </c>
      <c r="S118" s="17">
        <f t="shared" si="14"/>
        <v>500</v>
      </c>
      <c r="T118" s="17">
        <f t="shared" si="14"/>
        <v>503</v>
      </c>
      <c r="U118" s="17">
        <f t="shared" si="14"/>
        <v>482</v>
      </c>
      <c r="V118" s="17">
        <f t="shared" si="14"/>
        <v>477</v>
      </c>
      <c r="W118" s="17">
        <f t="shared" si="14"/>
        <v>459</v>
      </c>
      <c r="X118" s="17">
        <f t="shared" si="14"/>
        <v>437</v>
      </c>
      <c r="Y118" s="17">
        <f t="shared" si="14"/>
        <v>443</v>
      </c>
      <c r="Z118" s="185">
        <f t="shared" si="6"/>
        <v>416</v>
      </c>
      <c r="AA118" s="185">
        <f t="shared" si="6"/>
        <v>396</v>
      </c>
      <c r="AB118" s="185">
        <f t="shared" si="8"/>
        <v>348</v>
      </c>
      <c r="AC118" s="185">
        <f t="shared" si="8"/>
        <v>388</v>
      </c>
      <c r="AD118" s="185">
        <f t="shared" si="8"/>
        <v>417</v>
      </c>
      <c r="AE118" s="190">
        <f t="shared" ref="AE118" si="15">+AE31+AE39+AE47+AE55+AE63+AE71+AE79+AE87+AE95+AE103+AE111</f>
        <v>370</v>
      </c>
      <c r="AF118" s="7"/>
    </row>
    <row r="119" spans="1:32" s="2" customFormat="1" ht="14.45" customHeight="1" x14ac:dyDescent="0.3">
      <c r="A119" s="160" t="s">
        <v>100</v>
      </c>
      <c r="B119" s="161"/>
      <c r="C119" s="162">
        <f t="shared" ref="C119:Y119" si="16">+C32+C40+C48+C56+C64+C72+C80+C88+C96+C104</f>
        <v>106</v>
      </c>
      <c r="D119" s="162">
        <f t="shared" si="16"/>
        <v>103</v>
      </c>
      <c r="E119" s="162">
        <f t="shared" si="16"/>
        <v>74</v>
      </c>
      <c r="F119" s="162">
        <f t="shared" si="16"/>
        <v>69</v>
      </c>
      <c r="G119" s="162">
        <f t="shared" si="16"/>
        <v>75</v>
      </c>
      <c r="H119" s="162">
        <f t="shared" si="16"/>
        <v>80</v>
      </c>
      <c r="I119" s="162">
        <f t="shared" si="16"/>
        <v>95</v>
      </c>
      <c r="J119" s="162">
        <f t="shared" si="16"/>
        <v>106</v>
      </c>
      <c r="K119" s="162">
        <f t="shared" si="16"/>
        <v>122</v>
      </c>
      <c r="L119" s="162">
        <f t="shared" si="16"/>
        <v>135</v>
      </c>
      <c r="M119" s="162">
        <f t="shared" si="16"/>
        <v>143</v>
      </c>
      <c r="N119" s="162">
        <f t="shared" si="16"/>
        <v>161</v>
      </c>
      <c r="O119" s="162">
        <f t="shared" si="16"/>
        <v>196</v>
      </c>
      <c r="P119" s="162">
        <f t="shared" si="16"/>
        <v>203</v>
      </c>
      <c r="Q119" s="162">
        <f t="shared" si="16"/>
        <v>209</v>
      </c>
      <c r="R119" s="162">
        <f t="shared" si="16"/>
        <v>228</v>
      </c>
      <c r="S119" s="162">
        <f t="shared" si="16"/>
        <v>241</v>
      </c>
      <c r="T119" s="162">
        <f t="shared" si="16"/>
        <v>232</v>
      </c>
      <c r="U119" s="162">
        <f t="shared" si="16"/>
        <v>213</v>
      </c>
      <c r="V119" s="162">
        <f t="shared" si="16"/>
        <v>234</v>
      </c>
      <c r="W119" s="162">
        <f t="shared" si="16"/>
        <v>221</v>
      </c>
      <c r="X119" s="162">
        <f t="shared" si="16"/>
        <v>203</v>
      </c>
      <c r="Y119" s="162">
        <f t="shared" si="16"/>
        <v>208</v>
      </c>
      <c r="Z119" s="184">
        <f t="shared" si="6"/>
        <v>217</v>
      </c>
      <c r="AA119" s="184">
        <f t="shared" si="6"/>
        <v>225</v>
      </c>
      <c r="AB119" s="184">
        <f t="shared" si="8"/>
        <v>200</v>
      </c>
      <c r="AC119" s="184">
        <f t="shared" si="8"/>
        <v>201</v>
      </c>
      <c r="AD119" s="184">
        <f t="shared" si="8"/>
        <v>213</v>
      </c>
      <c r="AE119" s="191">
        <f t="shared" ref="AE119" si="17">+AE32+AE40+AE48+AE56+AE64+AE72+AE80+AE88+AE96+AE104+AE112</f>
        <v>207</v>
      </c>
      <c r="AF119" s="6"/>
    </row>
    <row r="120" spans="1:32" s="3" customFormat="1" ht="14.45" customHeight="1" x14ac:dyDescent="0.3">
      <c r="A120" s="23" t="s">
        <v>114</v>
      </c>
      <c r="B120" s="192"/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f>(AD49+AD57+AD65+AD73+AD81+AD89+AD97+AD105+AD113)</f>
        <v>102</v>
      </c>
      <c r="AE120" s="193">
        <f>(AE49+AE57+AE65+AE73+AE81+AE89+AE97+AE105+AE113)</f>
        <v>73</v>
      </c>
      <c r="AF120" s="6"/>
    </row>
    <row r="121" spans="1:32" s="4" customFormat="1" ht="14.45" customHeight="1" x14ac:dyDescent="0.3">
      <c r="A121" s="160" t="s">
        <v>101</v>
      </c>
      <c r="B121" s="194"/>
      <c r="C121" s="165">
        <f>SUM(C114:C120)</f>
        <v>2837</v>
      </c>
      <c r="D121" s="165">
        <f t="shared" ref="D121:AD121" si="18">SUM(D114:D120)</f>
        <v>3112</v>
      </c>
      <c r="E121" s="165">
        <f t="shared" si="18"/>
        <v>3167</v>
      </c>
      <c r="F121" s="165">
        <f t="shared" si="18"/>
        <v>3096</v>
      </c>
      <c r="G121" s="165">
        <f t="shared" si="18"/>
        <v>3375</v>
      </c>
      <c r="H121" s="165">
        <f t="shared" si="18"/>
        <v>3654</v>
      </c>
      <c r="I121" s="165">
        <f t="shared" si="18"/>
        <v>3864</v>
      </c>
      <c r="J121" s="165">
        <f t="shared" si="18"/>
        <v>4038</v>
      </c>
      <c r="K121" s="165">
        <f t="shared" si="18"/>
        <v>4278</v>
      </c>
      <c r="L121" s="165">
        <f t="shared" si="18"/>
        <v>4432</v>
      </c>
      <c r="M121" s="165">
        <f t="shared" si="18"/>
        <v>4714</v>
      </c>
      <c r="N121" s="165">
        <f t="shared" si="18"/>
        <v>4858</v>
      </c>
      <c r="O121" s="165">
        <f t="shared" si="18"/>
        <v>5198</v>
      </c>
      <c r="P121" s="165">
        <f t="shared" si="18"/>
        <v>5403</v>
      </c>
      <c r="Q121" s="165">
        <f t="shared" si="18"/>
        <v>5424</v>
      </c>
      <c r="R121" s="165">
        <f t="shared" si="18"/>
        <v>5472</v>
      </c>
      <c r="S121" s="165">
        <f t="shared" si="18"/>
        <v>5342</v>
      </c>
      <c r="T121" s="165">
        <f t="shared" si="18"/>
        <v>5397</v>
      </c>
      <c r="U121" s="165">
        <f t="shared" si="18"/>
        <v>5340</v>
      </c>
      <c r="V121" s="165">
        <f t="shared" si="18"/>
        <v>5344</v>
      </c>
      <c r="W121" s="165">
        <f t="shared" si="18"/>
        <v>5154</v>
      </c>
      <c r="X121" s="165">
        <f t="shared" si="18"/>
        <v>4657</v>
      </c>
      <c r="Y121" s="165">
        <f t="shared" si="18"/>
        <v>4719</v>
      </c>
      <c r="Z121" s="165">
        <f t="shared" si="18"/>
        <v>4801</v>
      </c>
      <c r="AA121" s="165">
        <f t="shared" si="18"/>
        <v>4790</v>
      </c>
      <c r="AB121" s="165">
        <f t="shared" si="18"/>
        <v>4699</v>
      </c>
      <c r="AC121" s="165">
        <f t="shared" si="18"/>
        <v>4789</v>
      </c>
      <c r="AD121" s="165">
        <f t="shared" si="18"/>
        <v>5216</v>
      </c>
      <c r="AE121" s="166">
        <f t="shared" ref="AE121" si="19">SUM(AE114:AE120)</f>
        <v>5420</v>
      </c>
      <c r="AF121" s="7"/>
    </row>
    <row r="122" spans="1:32" s="4" customFormat="1" ht="14.45" customHeight="1" x14ac:dyDescent="0.3">
      <c r="A122" s="48" t="s">
        <v>111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7"/>
    </row>
    <row r="123" spans="1:32" s="1" customFormat="1" ht="14.45" customHeight="1" x14ac:dyDescent="0.1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</row>
    <row r="124" spans="1:32" s="2" customFormat="1" ht="14.45" customHeight="1" x14ac:dyDescent="0.3">
      <c r="A124" s="21" t="s">
        <v>89</v>
      </c>
      <c r="B124" s="22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67"/>
      <c r="AA124" s="14"/>
      <c r="AB124" s="14"/>
      <c r="AC124" s="14"/>
      <c r="AD124" s="14"/>
      <c r="AE124" s="15"/>
    </row>
    <row r="125" spans="1:32" s="2" customFormat="1" ht="14.45" customHeight="1" x14ac:dyDescent="0.3">
      <c r="A125" s="168"/>
      <c r="B125" s="169" t="s">
        <v>66</v>
      </c>
      <c r="C125" s="170">
        <v>0</v>
      </c>
      <c r="D125" s="170">
        <v>0</v>
      </c>
      <c r="E125" s="170">
        <v>0</v>
      </c>
      <c r="F125" s="170">
        <v>0</v>
      </c>
      <c r="G125" s="170">
        <v>0</v>
      </c>
      <c r="H125" s="170">
        <v>0</v>
      </c>
      <c r="I125" s="170">
        <v>0</v>
      </c>
      <c r="J125" s="170">
        <v>0</v>
      </c>
      <c r="K125" s="170">
        <v>0</v>
      </c>
      <c r="L125" s="170">
        <v>0</v>
      </c>
      <c r="M125" s="170">
        <v>0</v>
      </c>
      <c r="N125" s="170">
        <v>0</v>
      </c>
      <c r="O125" s="170">
        <v>0</v>
      </c>
      <c r="P125" s="170">
        <v>2</v>
      </c>
      <c r="Q125" s="170">
        <v>0</v>
      </c>
      <c r="R125" s="170">
        <v>0</v>
      </c>
      <c r="S125" s="170">
        <v>0</v>
      </c>
      <c r="T125" s="170">
        <v>0</v>
      </c>
      <c r="U125" s="170">
        <v>0</v>
      </c>
      <c r="V125" s="170">
        <v>1</v>
      </c>
      <c r="W125" s="170">
        <v>1</v>
      </c>
      <c r="X125" s="170">
        <v>0</v>
      </c>
      <c r="Y125" s="170">
        <v>0</v>
      </c>
      <c r="Z125" s="171">
        <v>0</v>
      </c>
      <c r="AA125" s="170">
        <v>0</v>
      </c>
      <c r="AB125" s="170">
        <v>0</v>
      </c>
      <c r="AC125" s="170">
        <v>0</v>
      </c>
      <c r="AD125" s="170">
        <v>0</v>
      </c>
      <c r="AE125" s="172">
        <v>0</v>
      </c>
    </row>
    <row r="126" spans="1:32" s="2" customFormat="1" ht="14.45" customHeight="1" x14ac:dyDescent="0.3">
      <c r="A126" s="21"/>
      <c r="B126" s="22" t="s">
        <v>67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67">
        <v>0</v>
      </c>
      <c r="AA126" s="14">
        <v>0</v>
      </c>
      <c r="AB126" s="14">
        <v>0</v>
      </c>
      <c r="AC126" s="14">
        <v>0</v>
      </c>
      <c r="AD126" s="14">
        <v>0</v>
      </c>
      <c r="AE126" s="15">
        <v>0</v>
      </c>
    </row>
    <row r="127" spans="1:32" s="2" customFormat="1" ht="14.45" customHeight="1" x14ac:dyDescent="0.3">
      <c r="A127" s="168"/>
      <c r="B127" s="169" t="s">
        <v>68</v>
      </c>
      <c r="C127" s="170">
        <v>0</v>
      </c>
      <c r="D127" s="170">
        <v>0</v>
      </c>
      <c r="E127" s="170">
        <v>0</v>
      </c>
      <c r="F127" s="170">
        <v>0</v>
      </c>
      <c r="G127" s="170">
        <v>0</v>
      </c>
      <c r="H127" s="170">
        <v>0</v>
      </c>
      <c r="I127" s="170">
        <v>0</v>
      </c>
      <c r="J127" s="170">
        <v>0</v>
      </c>
      <c r="K127" s="170">
        <v>0</v>
      </c>
      <c r="L127" s="170">
        <v>0</v>
      </c>
      <c r="M127" s="170">
        <v>0</v>
      </c>
      <c r="N127" s="170">
        <v>0</v>
      </c>
      <c r="O127" s="170">
        <v>0</v>
      </c>
      <c r="P127" s="170">
        <v>0</v>
      </c>
      <c r="Q127" s="170">
        <v>0</v>
      </c>
      <c r="R127" s="170">
        <v>0</v>
      </c>
      <c r="S127" s="170">
        <v>0</v>
      </c>
      <c r="T127" s="170">
        <v>0</v>
      </c>
      <c r="U127" s="170">
        <v>0</v>
      </c>
      <c r="V127" s="170">
        <v>0</v>
      </c>
      <c r="W127" s="170">
        <v>0</v>
      </c>
      <c r="X127" s="170">
        <v>0</v>
      </c>
      <c r="Y127" s="170">
        <v>0</v>
      </c>
      <c r="Z127" s="171">
        <v>0</v>
      </c>
      <c r="AA127" s="170">
        <v>0</v>
      </c>
      <c r="AB127" s="170">
        <v>0</v>
      </c>
      <c r="AC127" s="170">
        <v>0</v>
      </c>
      <c r="AD127" s="170">
        <v>0</v>
      </c>
      <c r="AE127" s="172">
        <v>0</v>
      </c>
    </row>
    <row r="128" spans="1:32" s="2" customFormat="1" ht="14.45" customHeight="1" x14ac:dyDescent="0.3">
      <c r="A128" s="21"/>
      <c r="B128" s="22" t="s">
        <v>69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1</v>
      </c>
      <c r="W128" s="14">
        <v>1</v>
      </c>
      <c r="X128" s="14">
        <v>0</v>
      </c>
      <c r="Y128" s="14">
        <v>0</v>
      </c>
      <c r="Z128" s="167">
        <v>0</v>
      </c>
      <c r="AA128" s="14">
        <v>0</v>
      </c>
      <c r="AB128" s="14">
        <v>0</v>
      </c>
      <c r="AC128" s="14">
        <v>0</v>
      </c>
      <c r="AD128" s="14">
        <v>0</v>
      </c>
      <c r="AE128" s="15">
        <v>0</v>
      </c>
    </row>
    <row r="129" spans="1:31" s="2" customFormat="1" ht="14.45" customHeight="1" x14ac:dyDescent="0.3">
      <c r="A129" s="168"/>
      <c r="B129" s="169" t="s">
        <v>70</v>
      </c>
      <c r="C129" s="170">
        <v>0</v>
      </c>
      <c r="D129" s="170">
        <v>0</v>
      </c>
      <c r="E129" s="170">
        <v>0</v>
      </c>
      <c r="F129" s="170">
        <v>0</v>
      </c>
      <c r="G129" s="170">
        <v>0</v>
      </c>
      <c r="H129" s="170">
        <v>0</v>
      </c>
      <c r="I129" s="170">
        <v>0</v>
      </c>
      <c r="J129" s="170">
        <v>0</v>
      </c>
      <c r="K129" s="170">
        <v>0</v>
      </c>
      <c r="L129" s="170">
        <v>0</v>
      </c>
      <c r="M129" s="170">
        <v>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  <c r="S129" s="170">
        <v>0</v>
      </c>
      <c r="T129" s="170">
        <v>0</v>
      </c>
      <c r="U129" s="170">
        <v>0</v>
      </c>
      <c r="V129" s="170">
        <v>0</v>
      </c>
      <c r="W129" s="170">
        <v>0</v>
      </c>
      <c r="X129" s="170">
        <v>0</v>
      </c>
      <c r="Y129" s="170">
        <v>0</v>
      </c>
      <c r="Z129" s="171">
        <v>0</v>
      </c>
      <c r="AA129" s="170">
        <v>0</v>
      </c>
      <c r="AB129" s="170">
        <v>0</v>
      </c>
      <c r="AC129" s="170">
        <v>0</v>
      </c>
      <c r="AD129" s="170">
        <v>0</v>
      </c>
      <c r="AE129" s="172">
        <v>0</v>
      </c>
    </row>
    <row r="130" spans="1:31" s="2" customFormat="1" ht="14.45" customHeight="1" x14ac:dyDescent="0.3">
      <c r="A130" s="21"/>
      <c r="B130" s="22" t="s">
        <v>71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1</v>
      </c>
      <c r="Z130" s="167">
        <v>0</v>
      </c>
      <c r="AA130" s="14">
        <v>0</v>
      </c>
      <c r="AB130" s="14">
        <v>0</v>
      </c>
      <c r="AC130" s="14">
        <v>0</v>
      </c>
      <c r="AD130" s="14">
        <v>0</v>
      </c>
      <c r="AE130" s="15">
        <v>0</v>
      </c>
    </row>
    <row r="131" spans="1:31" s="3" customFormat="1" ht="14.45" customHeight="1" x14ac:dyDescent="0.3">
      <c r="A131" s="173"/>
      <c r="B131" s="174" t="s">
        <v>113</v>
      </c>
      <c r="C131" s="175">
        <v>0</v>
      </c>
      <c r="D131" s="175">
        <v>0</v>
      </c>
      <c r="E131" s="175">
        <v>0</v>
      </c>
      <c r="F131" s="175">
        <v>0</v>
      </c>
      <c r="G131" s="175">
        <v>0</v>
      </c>
      <c r="H131" s="175">
        <v>0</v>
      </c>
      <c r="I131" s="175">
        <v>0</v>
      </c>
      <c r="J131" s="175">
        <v>0</v>
      </c>
      <c r="K131" s="175">
        <v>0</v>
      </c>
      <c r="L131" s="175">
        <v>0</v>
      </c>
      <c r="M131" s="175"/>
      <c r="N131" s="175">
        <v>0</v>
      </c>
      <c r="O131" s="175">
        <v>0</v>
      </c>
      <c r="P131" s="175">
        <v>0</v>
      </c>
      <c r="Q131" s="175">
        <v>0</v>
      </c>
      <c r="R131" s="175">
        <v>0</v>
      </c>
      <c r="S131" s="175">
        <v>0</v>
      </c>
      <c r="T131" s="175">
        <v>0</v>
      </c>
      <c r="U131" s="175">
        <v>0</v>
      </c>
      <c r="V131" s="175">
        <v>0</v>
      </c>
      <c r="W131" s="175">
        <v>0</v>
      </c>
      <c r="X131" s="175">
        <v>0</v>
      </c>
      <c r="Y131" s="175">
        <v>0</v>
      </c>
      <c r="Z131" s="176">
        <v>0</v>
      </c>
      <c r="AA131" s="175">
        <v>0</v>
      </c>
      <c r="AB131" s="175">
        <v>0</v>
      </c>
      <c r="AC131" s="175">
        <v>0</v>
      </c>
      <c r="AD131" s="175">
        <v>0</v>
      </c>
      <c r="AE131" s="177">
        <v>0</v>
      </c>
    </row>
    <row r="132" spans="1:31" s="2" customFormat="1" ht="14.45" customHeight="1" x14ac:dyDescent="0.3">
      <c r="A132" s="42" t="s">
        <v>8</v>
      </c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178"/>
      <c r="AA132" s="44"/>
      <c r="AB132" s="44"/>
      <c r="AC132" s="44"/>
      <c r="AD132" s="44"/>
      <c r="AE132" s="45"/>
    </row>
    <row r="133" spans="1:31" s="2" customFormat="1" ht="14.45" customHeight="1" x14ac:dyDescent="0.3">
      <c r="A133" s="173"/>
      <c r="B133" s="174" t="s">
        <v>66</v>
      </c>
      <c r="C133" s="175">
        <v>0</v>
      </c>
      <c r="D133" s="175">
        <v>1</v>
      </c>
      <c r="E133" s="175">
        <v>1</v>
      </c>
      <c r="F133" s="175">
        <v>0</v>
      </c>
      <c r="G133" s="175">
        <v>1</v>
      </c>
      <c r="H133" s="175">
        <v>1</v>
      </c>
      <c r="I133" s="175">
        <v>2</v>
      </c>
      <c r="J133" s="175">
        <v>1</v>
      </c>
      <c r="K133" s="175">
        <v>2</v>
      </c>
      <c r="L133" s="175">
        <v>1</v>
      </c>
      <c r="M133" s="175">
        <v>0</v>
      </c>
      <c r="N133" s="175">
        <v>1</v>
      </c>
      <c r="O133" s="175">
        <v>1</v>
      </c>
      <c r="P133" s="175">
        <v>1</v>
      </c>
      <c r="Q133" s="175">
        <v>2</v>
      </c>
      <c r="R133" s="175">
        <v>1</v>
      </c>
      <c r="S133" s="175">
        <v>1</v>
      </c>
      <c r="T133" s="175">
        <v>5</v>
      </c>
      <c r="U133" s="175">
        <v>3</v>
      </c>
      <c r="V133" s="175">
        <v>4</v>
      </c>
      <c r="W133" s="175">
        <v>3</v>
      </c>
      <c r="X133" s="175">
        <v>2</v>
      </c>
      <c r="Y133" s="175">
        <v>2</v>
      </c>
      <c r="Z133" s="176">
        <v>1</v>
      </c>
      <c r="AA133" s="175">
        <v>0</v>
      </c>
      <c r="AB133" s="175">
        <v>0</v>
      </c>
      <c r="AC133" s="175">
        <v>0</v>
      </c>
      <c r="AD133" s="175">
        <v>0</v>
      </c>
      <c r="AE133" s="177">
        <v>0</v>
      </c>
    </row>
    <row r="134" spans="1:31" s="2" customFormat="1" ht="14.45" customHeight="1" x14ac:dyDescent="0.3">
      <c r="A134" s="42"/>
      <c r="B134" s="43" t="s">
        <v>67</v>
      </c>
      <c r="C134" s="44">
        <v>0</v>
      </c>
      <c r="D134" s="44">
        <v>0</v>
      </c>
      <c r="E134" s="44">
        <v>0</v>
      </c>
      <c r="F134" s="44">
        <v>1</v>
      </c>
      <c r="G134" s="44">
        <v>1</v>
      </c>
      <c r="H134" s="44">
        <v>1</v>
      </c>
      <c r="I134" s="44">
        <v>2</v>
      </c>
      <c r="J134" s="44">
        <v>2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3</v>
      </c>
      <c r="U134" s="44">
        <v>3</v>
      </c>
      <c r="V134" s="44">
        <v>3</v>
      </c>
      <c r="W134" s="44">
        <v>2</v>
      </c>
      <c r="X134" s="44">
        <v>1</v>
      </c>
      <c r="Y134" s="44">
        <v>1</v>
      </c>
      <c r="Z134" s="178">
        <v>0</v>
      </c>
      <c r="AA134" s="44">
        <v>0</v>
      </c>
      <c r="AB134" s="44">
        <v>0</v>
      </c>
      <c r="AC134" s="44">
        <v>0</v>
      </c>
      <c r="AD134" s="44">
        <v>0</v>
      </c>
      <c r="AE134" s="45">
        <v>0</v>
      </c>
    </row>
    <row r="135" spans="1:31" s="2" customFormat="1" ht="14.45" customHeight="1" x14ac:dyDescent="0.3">
      <c r="A135" s="173"/>
      <c r="B135" s="174" t="s">
        <v>68</v>
      </c>
      <c r="C135" s="175">
        <v>1</v>
      </c>
      <c r="D135" s="175">
        <v>1</v>
      </c>
      <c r="E135" s="175">
        <v>1</v>
      </c>
      <c r="F135" s="175">
        <v>1</v>
      </c>
      <c r="G135" s="175">
        <v>1</v>
      </c>
      <c r="H135" s="175">
        <v>1</v>
      </c>
      <c r="I135" s="175">
        <v>1</v>
      </c>
      <c r="J135" s="175">
        <v>0</v>
      </c>
      <c r="K135" s="175">
        <v>0</v>
      </c>
      <c r="L135" s="175">
        <v>0</v>
      </c>
      <c r="M135" s="175">
        <v>0</v>
      </c>
      <c r="N135" s="175">
        <v>0</v>
      </c>
      <c r="O135" s="175">
        <v>0</v>
      </c>
      <c r="P135" s="175">
        <v>0</v>
      </c>
      <c r="Q135" s="175">
        <v>0</v>
      </c>
      <c r="R135" s="175">
        <v>0</v>
      </c>
      <c r="S135" s="175">
        <v>0</v>
      </c>
      <c r="T135" s="175">
        <v>3</v>
      </c>
      <c r="U135" s="175">
        <v>3</v>
      </c>
      <c r="V135" s="175">
        <v>2</v>
      </c>
      <c r="W135" s="175">
        <v>2</v>
      </c>
      <c r="X135" s="175">
        <v>2</v>
      </c>
      <c r="Y135" s="175">
        <v>1</v>
      </c>
      <c r="Z135" s="176">
        <v>0</v>
      </c>
      <c r="AA135" s="175">
        <v>0</v>
      </c>
      <c r="AB135" s="175">
        <v>0</v>
      </c>
      <c r="AC135" s="175">
        <v>0</v>
      </c>
      <c r="AD135" s="175">
        <v>0</v>
      </c>
      <c r="AE135" s="177">
        <v>0</v>
      </c>
    </row>
    <row r="136" spans="1:31" s="2" customFormat="1" ht="14.45" customHeight="1" x14ac:dyDescent="0.3">
      <c r="A136" s="42"/>
      <c r="B136" s="43" t="s">
        <v>69</v>
      </c>
      <c r="C136" s="44">
        <v>13</v>
      </c>
      <c r="D136" s="44">
        <v>16</v>
      </c>
      <c r="E136" s="44">
        <v>18</v>
      </c>
      <c r="F136" s="44">
        <v>20</v>
      </c>
      <c r="G136" s="44">
        <v>24</v>
      </c>
      <c r="H136" s="44">
        <v>26</v>
      </c>
      <c r="I136" s="44">
        <v>27</v>
      </c>
      <c r="J136" s="44">
        <v>23</v>
      </c>
      <c r="K136" s="44">
        <v>10</v>
      </c>
      <c r="L136" s="44">
        <v>9</v>
      </c>
      <c r="M136" s="44">
        <v>3</v>
      </c>
      <c r="N136" s="44">
        <v>5</v>
      </c>
      <c r="O136" s="44">
        <v>4</v>
      </c>
      <c r="P136" s="44">
        <v>3</v>
      </c>
      <c r="Q136" s="44">
        <v>2</v>
      </c>
      <c r="R136" s="44">
        <v>1</v>
      </c>
      <c r="S136" s="44">
        <v>1</v>
      </c>
      <c r="T136" s="44">
        <v>17</v>
      </c>
      <c r="U136" s="44">
        <v>16</v>
      </c>
      <c r="V136" s="44">
        <v>11</v>
      </c>
      <c r="W136" s="44">
        <v>9</v>
      </c>
      <c r="X136" s="44">
        <v>5</v>
      </c>
      <c r="Y136" s="44">
        <v>4</v>
      </c>
      <c r="Z136" s="178">
        <v>1</v>
      </c>
      <c r="AA136" s="44">
        <v>1</v>
      </c>
      <c r="AB136" s="44">
        <v>0</v>
      </c>
      <c r="AC136" s="44">
        <v>1</v>
      </c>
      <c r="AD136" s="44">
        <v>1</v>
      </c>
      <c r="AE136" s="45">
        <v>1</v>
      </c>
    </row>
    <row r="137" spans="1:31" s="2" customFormat="1" ht="14.45" customHeight="1" x14ac:dyDescent="0.3">
      <c r="A137" s="173"/>
      <c r="B137" s="174" t="s">
        <v>70</v>
      </c>
      <c r="C137" s="175">
        <v>1</v>
      </c>
      <c r="D137" s="175">
        <v>1</v>
      </c>
      <c r="E137" s="175">
        <v>1</v>
      </c>
      <c r="F137" s="175">
        <v>1</v>
      </c>
      <c r="G137" s="175">
        <v>0</v>
      </c>
      <c r="H137" s="175">
        <v>0</v>
      </c>
      <c r="I137" s="175">
        <v>1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  <c r="O137" s="175">
        <v>0</v>
      </c>
      <c r="P137" s="175">
        <v>0</v>
      </c>
      <c r="Q137" s="175">
        <v>0</v>
      </c>
      <c r="R137" s="175">
        <v>0</v>
      </c>
      <c r="S137" s="175">
        <v>0</v>
      </c>
      <c r="T137" s="175">
        <v>7</v>
      </c>
      <c r="U137" s="175">
        <v>5</v>
      </c>
      <c r="V137" s="175">
        <v>4</v>
      </c>
      <c r="W137" s="175">
        <v>2</v>
      </c>
      <c r="X137" s="175">
        <v>0</v>
      </c>
      <c r="Y137" s="175">
        <v>1</v>
      </c>
      <c r="Z137" s="176">
        <v>0</v>
      </c>
      <c r="AA137" s="175">
        <v>0</v>
      </c>
      <c r="AB137" s="175">
        <v>0</v>
      </c>
      <c r="AC137" s="175">
        <v>0</v>
      </c>
      <c r="AD137" s="175">
        <v>0</v>
      </c>
      <c r="AE137" s="177">
        <v>0</v>
      </c>
    </row>
    <row r="138" spans="1:31" s="2" customFormat="1" ht="14.45" customHeight="1" x14ac:dyDescent="0.3">
      <c r="A138" s="42"/>
      <c r="B138" s="43" t="s">
        <v>71</v>
      </c>
      <c r="C138" s="44">
        <v>1</v>
      </c>
      <c r="D138" s="44">
        <v>1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1</v>
      </c>
      <c r="K138" s="44">
        <v>1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2</v>
      </c>
      <c r="U138" s="44">
        <v>2</v>
      </c>
      <c r="V138" s="44">
        <v>2</v>
      </c>
      <c r="W138" s="44">
        <v>2</v>
      </c>
      <c r="X138" s="44">
        <v>1</v>
      </c>
      <c r="Y138" s="44">
        <v>2</v>
      </c>
      <c r="Z138" s="178">
        <v>0</v>
      </c>
      <c r="AA138" s="44">
        <v>0</v>
      </c>
      <c r="AB138" s="44">
        <v>0</v>
      </c>
      <c r="AC138" s="44">
        <v>0</v>
      </c>
      <c r="AD138" s="44">
        <v>0</v>
      </c>
      <c r="AE138" s="45">
        <v>0</v>
      </c>
    </row>
    <row r="139" spans="1:31" s="3" customFormat="1" ht="14.45" customHeight="1" x14ac:dyDescent="0.3">
      <c r="A139" s="156"/>
      <c r="B139" s="157" t="s">
        <v>113</v>
      </c>
      <c r="C139" s="158">
        <v>0</v>
      </c>
      <c r="D139" s="158">
        <v>0</v>
      </c>
      <c r="E139" s="158">
        <v>0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  <c r="Q139" s="158">
        <v>0</v>
      </c>
      <c r="R139" s="158">
        <v>0</v>
      </c>
      <c r="S139" s="158">
        <v>0</v>
      </c>
      <c r="T139" s="158">
        <v>0</v>
      </c>
      <c r="U139" s="158">
        <v>0</v>
      </c>
      <c r="V139" s="158">
        <v>0</v>
      </c>
      <c r="W139" s="158">
        <v>0</v>
      </c>
      <c r="X139" s="158">
        <v>0</v>
      </c>
      <c r="Y139" s="158">
        <v>0</v>
      </c>
      <c r="Z139" s="179">
        <v>0</v>
      </c>
      <c r="AA139" s="158">
        <v>0</v>
      </c>
      <c r="AB139" s="158">
        <v>0</v>
      </c>
      <c r="AC139" s="158">
        <v>0</v>
      </c>
      <c r="AD139" s="158">
        <v>0</v>
      </c>
      <c r="AE139" s="159">
        <v>0</v>
      </c>
    </row>
    <row r="140" spans="1:31" s="2" customFormat="1" ht="14.45" customHeight="1" x14ac:dyDescent="0.3">
      <c r="A140" s="21" t="s">
        <v>9</v>
      </c>
      <c r="B140" s="22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67"/>
      <c r="AA140" s="14"/>
      <c r="AB140" s="14"/>
      <c r="AC140" s="14"/>
      <c r="AD140" s="14"/>
      <c r="AE140" s="15"/>
    </row>
    <row r="141" spans="1:31" s="2" customFormat="1" ht="14.45" customHeight="1" x14ac:dyDescent="0.3">
      <c r="A141" s="156"/>
      <c r="B141" s="157" t="s">
        <v>66</v>
      </c>
      <c r="C141" s="158">
        <v>1</v>
      </c>
      <c r="D141" s="158">
        <v>0</v>
      </c>
      <c r="E141" s="158">
        <v>0</v>
      </c>
      <c r="F141" s="158">
        <v>0</v>
      </c>
      <c r="G141" s="158">
        <v>0</v>
      </c>
      <c r="H141" s="158">
        <v>0</v>
      </c>
      <c r="I141" s="158">
        <v>0</v>
      </c>
      <c r="J141" s="158">
        <v>1</v>
      </c>
      <c r="K141" s="158">
        <v>1</v>
      </c>
      <c r="L141" s="158">
        <v>1</v>
      </c>
      <c r="M141" s="158">
        <v>1</v>
      </c>
      <c r="N141" s="158">
        <v>1</v>
      </c>
      <c r="O141" s="158">
        <v>1</v>
      </c>
      <c r="P141" s="158">
        <v>1</v>
      </c>
      <c r="Q141" s="158">
        <v>0</v>
      </c>
      <c r="R141" s="158">
        <v>0</v>
      </c>
      <c r="S141" s="158">
        <v>0</v>
      </c>
      <c r="T141" s="158">
        <v>0</v>
      </c>
      <c r="U141" s="158">
        <v>1</v>
      </c>
      <c r="V141" s="158">
        <v>1</v>
      </c>
      <c r="W141" s="158">
        <v>1</v>
      </c>
      <c r="X141" s="158">
        <v>1</v>
      </c>
      <c r="Y141" s="158">
        <v>1</v>
      </c>
      <c r="Z141" s="179">
        <v>0</v>
      </c>
      <c r="AA141" s="158">
        <v>0</v>
      </c>
      <c r="AB141" s="158">
        <v>0</v>
      </c>
      <c r="AC141" s="158">
        <v>0</v>
      </c>
      <c r="AD141" s="158">
        <v>0</v>
      </c>
      <c r="AE141" s="159">
        <v>0</v>
      </c>
    </row>
    <row r="142" spans="1:31" s="2" customFormat="1" ht="14.45" customHeight="1" x14ac:dyDescent="0.3">
      <c r="A142" s="21"/>
      <c r="B142" s="22" t="s">
        <v>67</v>
      </c>
      <c r="C142" s="14">
        <v>1</v>
      </c>
      <c r="D142" s="14">
        <v>1</v>
      </c>
      <c r="E142" s="14">
        <v>1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1</v>
      </c>
      <c r="U142" s="14">
        <v>1</v>
      </c>
      <c r="V142" s="14">
        <v>1</v>
      </c>
      <c r="W142" s="14">
        <v>1</v>
      </c>
      <c r="X142" s="14">
        <v>1</v>
      </c>
      <c r="Y142" s="14">
        <v>0</v>
      </c>
      <c r="Z142" s="167">
        <v>0</v>
      </c>
      <c r="AA142" s="14">
        <v>0</v>
      </c>
      <c r="AB142" s="14">
        <v>0</v>
      </c>
      <c r="AC142" s="14">
        <v>0</v>
      </c>
      <c r="AD142" s="14">
        <v>0</v>
      </c>
      <c r="AE142" s="15">
        <v>0</v>
      </c>
    </row>
    <row r="143" spans="1:31" s="2" customFormat="1" ht="14.45" customHeight="1" x14ac:dyDescent="0.3">
      <c r="A143" s="156"/>
      <c r="B143" s="157" t="s">
        <v>68</v>
      </c>
      <c r="C143" s="158">
        <v>0</v>
      </c>
      <c r="D143" s="158">
        <v>0</v>
      </c>
      <c r="E143" s="158">
        <v>0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8">
        <v>0</v>
      </c>
      <c r="R143" s="158">
        <v>0</v>
      </c>
      <c r="S143" s="158">
        <v>0</v>
      </c>
      <c r="T143" s="158">
        <v>0</v>
      </c>
      <c r="U143" s="158">
        <v>0</v>
      </c>
      <c r="V143" s="158">
        <v>0</v>
      </c>
      <c r="W143" s="158">
        <v>0</v>
      </c>
      <c r="X143" s="158">
        <v>0</v>
      </c>
      <c r="Y143" s="158">
        <v>0</v>
      </c>
      <c r="Z143" s="179">
        <v>0</v>
      </c>
      <c r="AA143" s="158">
        <v>0</v>
      </c>
      <c r="AB143" s="158">
        <v>0</v>
      </c>
      <c r="AC143" s="158">
        <v>0</v>
      </c>
      <c r="AD143" s="158">
        <v>0</v>
      </c>
      <c r="AE143" s="159">
        <v>0</v>
      </c>
    </row>
    <row r="144" spans="1:31" s="2" customFormat="1" ht="14.45" customHeight="1" x14ac:dyDescent="0.3">
      <c r="A144" s="21"/>
      <c r="B144" s="22" t="s">
        <v>69</v>
      </c>
      <c r="C144" s="14">
        <v>5</v>
      </c>
      <c r="D144" s="14">
        <v>5</v>
      </c>
      <c r="E144" s="14">
        <v>5</v>
      </c>
      <c r="F144" s="14">
        <v>4</v>
      </c>
      <c r="G144" s="14">
        <v>5</v>
      </c>
      <c r="H144" s="14">
        <v>5</v>
      </c>
      <c r="I144" s="14">
        <v>4</v>
      </c>
      <c r="J144" s="14">
        <v>4</v>
      </c>
      <c r="K144" s="14">
        <v>2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67">
        <v>0</v>
      </c>
      <c r="AA144" s="14">
        <v>0</v>
      </c>
      <c r="AB144" s="14">
        <v>0</v>
      </c>
      <c r="AC144" s="14">
        <v>0</v>
      </c>
      <c r="AD144" s="14">
        <v>0</v>
      </c>
      <c r="AE144" s="15">
        <v>0</v>
      </c>
    </row>
    <row r="145" spans="1:31" s="2" customFormat="1" ht="14.45" customHeight="1" x14ac:dyDescent="0.3">
      <c r="A145" s="156"/>
      <c r="B145" s="157" t="s">
        <v>70</v>
      </c>
      <c r="C145" s="158">
        <v>0</v>
      </c>
      <c r="D145" s="158">
        <v>0</v>
      </c>
      <c r="E145" s="158">
        <v>0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8">
        <v>0</v>
      </c>
      <c r="S145" s="158">
        <v>0</v>
      </c>
      <c r="T145" s="158">
        <v>0</v>
      </c>
      <c r="U145" s="158">
        <v>0</v>
      </c>
      <c r="V145" s="158">
        <v>0</v>
      </c>
      <c r="W145" s="158">
        <v>0</v>
      </c>
      <c r="X145" s="158">
        <v>0</v>
      </c>
      <c r="Y145" s="158">
        <v>0</v>
      </c>
      <c r="Z145" s="179">
        <v>0</v>
      </c>
      <c r="AA145" s="158">
        <v>0</v>
      </c>
      <c r="AB145" s="158">
        <v>0</v>
      </c>
      <c r="AC145" s="158">
        <v>0</v>
      </c>
      <c r="AD145" s="158">
        <v>0</v>
      </c>
      <c r="AE145" s="159">
        <v>0</v>
      </c>
    </row>
    <row r="146" spans="1:31" s="2" customFormat="1" ht="14.45" customHeight="1" x14ac:dyDescent="0.3">
      <c r="A146" s="21"/>
      <c r="B146" s="22" t="s">
        <v>71</v>
      </c>
      <c r="C146" s="14">
        <v>1</v>
      </c>
      <c r="D146" s="14">
        <v>1</v>
      </c>
      <c r="E146" s="14">
        <v>1</v>
      </c>
      <c r="F146" s="14">
        <v>1</v>
      </c>
      <c r="G146" s="14">
        <v>1</v>
      </c>
      <c r="H146" s="14">
        <v>1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67">
        <v>0</v>
      </c>
      <c r="AA146" s="14">
        <v>0</v>
      </c>
      <c r="AB146" s="14">
        <v>0</v>
      </c>
      <c r="AC146" s="14">
        <v>0</v>
      </c>
      <c r="AD146" s="14">
        <v>0</v>
      </c>
      <c r="AE146" s="15">
        <v>0</v>
      </c>
    </row>
    <row r="147" spans="1:31" s="3" customFormat="1" ht="14.45" customHeight="1" x14ac:dyDescent="0.3">
      <c r="A147" s="173"/>
      <c r="B147" s="174" t="s">
        <v>113</v>
      </c>
      <c r="C147" s="175">
        <v>0</v>
      </c>
      <c r="D147" s="175">
        <v>0</v>
      </c>
      <c r="E147" s="175">
        <v>0</v>
      </c>
      <c r="F147" s="175"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v>0</v>
      </c>
      <c r="M147" s="175">
        <v>0</v>
      </c>
      <c r="N147" s="175">
        <v>0</v>
      </c>
      <c r="O147" s="175">
        <v>0</v>
      </c>
      <c r="P147" s="175">
        <v>0</v>
      </c>
      <c r="Q147" s="175">
        <v>0</v>
      </c>
      <c r="R147" s="175">
        <v>0</v>
      </c>
      <c r="S147" s="175">
        <v>0</v>
      </c>
      <c r="T147" s="175">
        <v>0</v>
      </c>
      <c r="U147" s="175">
        <v>0</v>
      </c>
      <c r="V147" s="175">
        <v>0</v>
      </c>
      <c r="W147" s="175">
        <v>0</v>
      </c>
      <c r="X147" s="175">
        <v>0</v>
      </c>
      <c r="Y147" s="175">
        <v>0</v>
      </c>
      <c r="Z147" s="176">
        <v>0</v>
      </c>
      <c r="AA147" s="175">
        <v>0</v>
      </c>
      <c r="AB147" s="175">
        <v>0</v>
      </c>
      <c r="AC147" s="175">
        <v>0</v>
      </c>
      <c r="AD147" s="175">
        <v>0</v>
      </c>
      <c r="AE147" s="177">
        <v>0</v>
      </c>
    </row>
    <row r="148" spans="1:31" s="2" customFormat="1" ht="14.45" customHeight="1" x14ac:dyDescent="0.3">
      <c r="A148" s="42" t="s">
        <v>10</v>
      </c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178"/>
      <c r="AA148" s="44"/>
      <c r="AB148" s="44"/>
      <c r="AC148" s="44"/>
      <c r="AD148" s="44"/>
      <c r="AE148" s="45"/>
    </row>
    <row r="149" spans="1:31" s="2" customFormat="1" ht="14.45" customHeight="1" x14ac:dyDescent="0.3">
      <c r="A149" s="173"/>
      <c r="B149" s="174" t="s">
        <v>66</v>
      </c>
      <c r="C149" s="175">
        <v>0</v>
      </c>
      <c r="D149" s="175">
        <v>0</v>
      </c>
      <c r="E149" s="175">
        <v>1</v>
      </c>
      <c r="F149" s="175">
        <v>2</v>
      </c>
      <c r="G149" s="175">
        <v>1</v>
      </c>
      <c r="H149" s="175">
        <v>1</v>
      </c>
      <c r="I149" s="175">
        <v>2</v>
      </c>
      <c r="J149" s="175">
        <v>4</v>
      </c>
      <c r="K149" s="175">
        <v>0</v>
      </c>
      <c r="L149" s="175">
        <v>0</v>
      </c>
      <c r="M149" s="175">
        <v>0</v>
      </c>
      <c r="N149" s="175">
        <v>0</v>
      </c>
      <c r="O149" s="175">
        <v>0</v>
      </c>
      <c r="P149" s="175">
        <v>0</v>
      </c>
      <c r="Q149" s="175">
        <v>0</v>
      </c>
      <c r="R149" s="175">
        <v>0</v>
      </c>
      <c r="S149" s="175">
        <v>0</v>
      </c>
      <c r="T149" s="175">
        <v>0</v>
      </c>
      <c r="U149" s="175">
        <v>0</v>
      </c>
      <c r="V149" s="175">
        <v>0</v>
      </c>
      <c r="W149" s="175">
        <v>0</v>
      </c>
      <c r="X149" s="175">
        <v>0</v>
      </c>
      <c r="Y149" s="175">
        <v>0</v>
      </c>
      <c r="Z149" s="176">
        <v>0</v>
      </c>
      <c r="AA149" s="175">
        <v>1</v>
      </c>
      <c r="AB149" s="175">
        <v>0</v>
      </c>
      <c r="AC149" s="175">
        <v>1</v>
      </c>
      <c r="AD149" s="175">
        <v>0</v>
      </c>
      <c r="AE149" s="177">
        <v>0</v>
      </c>
    </row>
    <row r="150" spans="1:31" s="2" customFormat="1" ht="14.45" customHeight="1" x14ac:dyDescent="0.3">
      <c r="A150" s="42"/>
      <c r="B150" s="43" t="s">
        <v>67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178">
        <v>0</v>
      </c>
      <c r="AA150" s="44">
        <v>0</v>
      </c>
      <c r="AB150" s="44">
        <v>0</v>
      </c>
      <c r="AC150" s="44">
        <v>0</v>
      </c>
      <c r="AD150" s="44">
        <v>0</v>
      </c>
      <c r="AE150" s="45">
        <v>0</v>
      </c>
    </row>
    <row r="151" spans="1:31" s="2" customFormat="1" ht="14.45" customHeight="1" x14ac:dyDescent="0.3">
      <c r="A151" s="173"/>
      <c r="B151" s="174" t="s">
        <v>68</v>
      </c>
      <c r="C151" s="175">
        <v>0</v>
      </c>
      <c r="D151" s="175">
        <v>0</v>
      </c>
      <c r="E151" s="175">
        <v>0</v>
      </c>
      <c r="F151" s="175">
        <v>1</v>
      </c>
      <c r="G151" s="175">
        <v>1</v>
      </c>
      <c r="H151" s="175">
        <v>0</v>
      </c>
      <c r="I151" s="175">
        <v>0</v>
      </c>
      <c r="J151" s="175">
        <v>1</v>
      </c>
      <c r="K151" s="175">
        <v>0</v>
      </c>
      <c r="L151" s="175">
        <v>0</v>
      </c>
      <c r="M151" s="175">
        <v>0</v>
      </c>
      <c r="N151" s="175">
        <v>0</v>
      </c>
      <c r="O151" s="175">
        <v>0</v>
      </c>
      <c r="P151" s="175">
        <v>0</v>
      </c>
      <c r="Q151" s="175">
        <v>0</v>
      </c>
      <c r="R151" s="175">
        <v>0</v>
      </c>
      <c r="S151" s="175">
        <v>0</v>
      </c>
      <c r="T151" s="175">
        <v>0</v>
      </c>
      <c r="U151" s="175">
        <v>1</v>
      </c>
      <c r="V151" s="175">
        <v>1</v>
      </c>
      <c r="W151" s="175">
        <v>1</v>
      </c>
      <c r="X151" s="175">
        <v>1</v>
      </c>
      <c r="Y151" s="175">
        <v>1</v>
      </c>
      <c r="Z151" s="176">
        <v>0</v>
      </c>
      <c r="AA151" s="175">
        <v>0</v>
      </c>
      <c r="AB151" s="175">
        <v>0</v>
      </c>
      <c r="AC151" s="175">
        <v>0</v>
      </c>
      <c r="AD151" s="175">
        <v>0</v>
      </c>
      <c r="AE151" s="177">
        <v>0</v>
      </c>
    </row>
    <row r="152" spans="1:31" s="2" customFormat="1" ht="14.45" customHeight="1" x14ac:dyDescent="0.3">
      <c r="A152" s="42"/>
      <c r="B152" s="43" t="s">
        <v>69</v>
      </c>
      <c r="C152" s="44">
        <v>2</v>
      </c>
      <c r="D152" s="44">
        <v>4</v>
      </c>
      <c r="E152" s="44">
        <v>4</v>
      </c>
      <c r="F152" s="44">
        <v>2</v>
      </c>
      <c r="G152" s="44">
        <v>4</v>
      </c>
      <c r="H152" s="44">
        <v>4</v>
      </c>
      <c r="I152" s="44">
        <v>5</v>
      </c>
      <c r="J152" s="44">
        <v>5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</v>
      </c>
      <c r="S152" s="44">
        <v>0</v>
      </c>
      <c r="T152" s="44">
        <v>5</v>
      </c>
      <c r="U152" s="44">
        <v>5</v>
      </c>
      <c r="V152" s="44">
        <v>3</v>
      </c>
      <c r="W152" s="44">
        <v>5</v>
      </c>
      <c r="X152" s="44">
        <v>3</v>
      </c>
      <c r="Y152" s="44">
        <v>4</v>
      </c>
      <c r="Z152" s="178">
        <v>1</v>
      </c>
      <c r="AA152" s="44">
        <v>0</v>
      </c>
      <c r="AB152" s="44">
        <v>0</v>
      </c>
      <c r="AC152" s="44">
        <v>0</v>
      </c>
      <c r="AD152" s="44">
        <v>0</v>
      </c>
      <c r="AE152" s="45">
        <v>0</v>
      </c>
    </row>
    <row r="153" spans="1:31" s="2" customFormat="1" ht="14.45" customHeight="1" x14ac:dyDescent="0.3">
      <c r="A153" s="173"/>
      <c r="B153" s="174" t="s">
        <v>70</v>
      </c>
      <c r="C153" s="175">
        <v>0</v>
      </c>
      <c r="D153" s="175">
        <v>0</v>
      </c>
      <c r="E153" s="175">
        <v>0</v>
      </c>
      <c r="F153" s="175">
        <v>0</v>
      </c>
      <c r="G153" s="175">
        <v>0</v>
      </c>
      <c r="H153" s="175">
        <v>0</v>
      </c>
      <c r="I153" s="175">
        <v>0</v>
      </c>
      <c r="J153" s="175">
        <v>0</v>
      </c>
      <c r="K153" s="175">
        <v>0</v>
      </c>
      <c r="L153" s="175">
        <v>0</v>
      </c>
      <c r="M153" s="175">
        <v>0</v>
      </c>
      <c r="N153" s="175">
        <v>0</v>
      </c>
      <c r="O153" s="175">
        <v>0</v>
      </c>
      <c r="P153" s="175">
        <v>0</v>
      </c>
      <c r="Q153" s="175">
        <v>0</v>
      </c>
      <c r="R153" s="175">
        <v>0</v>
      </c>
      <c r="S153" s="175">
        <v>0</v>
      </c>
      <c r="T153" s="175">
        <v>1</v>
      </c>
      <c r="U153" s="175">
        <v>1</v>
      </c>
      <c r="V153" s="175">
        <v>1</v>
      </c>
      <c r="W153" s="175">
        <v>1</v>
      </c>
      <c r="X153" s="175">
        <v>1</v>
      </c>
      <c r="Y153" s="175">
        <v>1</v>
      </c>
      <c r="Z153" s="176">
        <v>0</v>
      </c>
      <c r="AA153" s="175">
        <v>0</v>
      </c>
      <c r="AB153" s="175">
        <v>0</v>
      </c>
      <c r="AC153" s="175">
        <v>0</v>
      </c>
      <c r="AD153" s="175">
        <v>0</v>
      </c>
      <c r="AE153" s="177">
        <v>0</v>
      </c>
    </row>
    <row r="154" spans="1:31" s="2" customFormat="1" ht="14.45" customHeight="1" x14ac:dyDescent="0.3">
      <c r="A154" s="42"/>
      <c r="B154" s="43" t="s">
        <v>71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1</v>
      </c>
      <c r="P154" s="44">
        <v>1</v>
      </c>
      <c r="Q154" s="44">
        <v>1</v>
      </c>
      <c r="R154" s="44">
        <v>0</v>
      </c>
      <c r="S154" s="44">
        <v>0</v>
      </c>
      <c r="T154" s="44">
        <v>1</v>
      </c>
      <c r="U154" s="44">
        <v>1</v>
      </c>
      <c r="V154" s="44">
        <v>1</v>
      </c>
      <c r="W154" s="44">
        <v>0</v>
      </c>
      <c r="X154" s="44">
        <v>0</v>
      </c>
      <c r="Y154" s="44">
        <v>0</v>
      </c>
      <c r="Z154" s="178">
        <v>0</v>
      </c>
      <c r="AA154" s="44">
        <v>0</v>
      </c>
      <c r="AB154" s="44">
        <v>0</v>
      </c>
      <c r="AC154" s="44">
        <v>0</v>
      </c>
      <c r="AD154" s="44">
        <v>0</v>
      </c>
      <c r="AE154" s="45">
        <v>0</v>
      </c>
    </row>
    <row r="155" spans="1:31" s="3" customFormat="1" ht="14.45" customHeight="1" x14ac:dyDescent="0.3">
      <c r="A155" s="156"/>
      <c r="B155" s="157" t="s">
        <v>113</v>
      </c>
      <c r="C155" s="158">
        <v>0</v>
      </c>
      <c r="D155" s="158">
        <v>0</v>
      </c>
      <c r="E155" s="158">
        <v>0</v>
      </c>
      <c r="F155" s="158">
        <v>0</v>
      </c>
      <c r="G155" s="158">
        <v>0</v>
      </c>
      <c r="H155" s="158">
        <v>0</v>
      </c>
      <c r="I155" s="158">
        <v>0</v>
      </c>
      <c r="J155" s="158">
        <v>0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8">
        <v>0</v>
      </c>
      <c r="R155" s="158">
        <v>0</v>
      </c>
      <c r="S155" s="158">
        <v>0</v>
      </c>
      <c r="T155" s="158">
        <v>0</v>
      </c>
      <c r="U155" s="158">
        <v>0</v>
      </c>
      <c r="V155" s="158">
        <v>0</v>
      </c>
      <c r="W155" s="158">
        <v>0</v>
      </c>
      <c r="X155" s="158">
        <v>0</v>
      </c>
      <c r="Y155" s="158">
        <v>0</v>
      </c>
      <c r="Z155" s="179">
        <v>0</v>
      </c>
      <c r="AA155" s="158">
        <v>0</v>
      </c>
      <c r="AB155" s="158">
        <v>0</v>
      </c>
      <c r="AC155" s="158">
        <v>0</v>
      </c>
      <c r="AD155" s="158">
        <v>0</v>
      </c>
      <c r="AE155" s="159">
        <v>0</v>
      </c>
    </row>
    <row r="156" spans="1:31" s="2" customFormat="1" ht="14.45" customHeight="1" x14ac:dyDescent="0.3">
      <c r="A156" s="21" t="s">
        <v>11</v>
      </c>
      <c r="B156" s="22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67"/>
      <c r="AA156" s="14"/>
      <c r="AB156" s="14"/>
      <c r="AC156" s="14"/>
      <c r="AD156" s="14"/>
      <c r="AE156" s="15"/>
    </row>
    <row r="157" spans="1:31" s="2" customFormat="1" ht="14.45" customHeight="1" x14ac:dyDescent="0.3">
      <c r="A157" s="156"/>
      <c r="B157" s="157" t="s">
        <v>66</v>
      </c>
      <c r="C157" s="158">
        <v>0</v>
      </c>
      <c r="D157" s="158">
        <v>0</v>
      </c>
      <c r="E157" s="158">
        <v>0</v>
      </c>
      <c r="F157" s="158"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8">
        <v>0</v>
      </c>
      <c r="R157" s="158">
        <v>0</v>
      </c>
      <c r="S157" s="158">
        <v>0</v>
      </c>
      <c r="T157" s="158">
        <v>0</v>
      </c>
      <c r="U157" s="158">
        <v>0</v>
      </c>
      <c r="V157" s="158">
        <v>0</v>
      </c>
      <c r="W157" s="158">
        <v>0</v>
      </c>
      <c r="X157" s="158">
        <v>0</v>
      </c>
      <c r="Y157" s="158">
        <v>0</v>
      </c>
      <c r="Z157" s="179">
        <v>0</v>
      </c>
      <c r="AA157" s="158">
        <v>0</v>
      </c>
      <c r="AB157" s="158">
        <v>0</v>
      </c>
      <c r="AC157" s="158">
        <v>0</v>
      </c>
      <c r="AD157" s="158">
        <v>0</v>
      </c>
      <c r="AE157" s="159">
        <v>0</v>
      </c>
    </row>
    <row r="158" spans="1:31" s="2" customFormat="1" ht="14.45" customHeight="1" x14ac:dyDescent="0.3">
      <c r="A158" s="21"/>
      <c r="B158" s="22" t="s">
        <v>67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67">
        <v>0</v>
      </c>
      <c r="AA158" s="14">
        <v>0</v>
      </c>
      <c r="AB158" s="14">
        <v>0</v>
      </c>
      <c r="AC158" s="14">
        <v>0</v>
      </c>
      <c r="AD158" s="14">
        <v>0</v>
      </c>
      <c r="AE158" s="15">
        <v>0</v>
      </c>
    </row>
    <row r="159" spans="1:31" s="2" customFormat="1" ht="14.45" customHeight="1" x14ac:dyDescent="0.3">
      <c r="A159" s="156"/>
      <c r="B159" s="157" t="s">
        <v>68</v>
      </c>
      <c r="C159" s="158">
        <v>0</v>
      </c>
      <c r="D159" s="158">
        <v>0</v>
      </c>
      <c r="E159" s="158">
        <v>0</v>
      </c>
      <c r="F159" s="158">
        <v>0</v>
      </c>
      <c r="G159" s="158">
        <v>0</v>
      </c>
      <c r="H159" s="158">
        <v>0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0</v>
      </c>
      <c r="U159" s="158">
        <v>0</v>
      </c>
      <c r="V159" s="158">
        <v>0</v>
      </c>
      <c r="W159" s="158">
        <v>0</v>
      </c>
      <c r="X159" s="158">
        <v>0</v>
      </c>
      <c r="Y159" s="158">
        <v>0</v>
      </c>
      <c r="Z159" s="179">
        <v>0</v>
      </c>
      <c r="AA159" s="158">
        <v>0</v>
      </c>
      <c r="AB159" s="158">
        <v>0</v>
      </c>
      <c r="AC159" s="158">
        <v>0</v>
      </c>
      <c r="AD159" s="158">
        <v>0</v>
      </c>
      <c r="AE159" s="159">
        <v>0</v>
      </c>
    </row>
    <row r="160" spans="1:31" s="2" customFormat="1" ht="14.45" customHeight="1" x14ac:dyDescent="0.3">
      <c r="A160" s="21"/>
      <c r="B160" s="22" t="s">
        <v>69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2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67">
        <v>0</v>
      </c>
      <c r="AA160" s="14">
        <v>0</v>
      </c>
      <c r="AB160" s="14">
        <v>0</v>
      </c>
      <c r="AC160" s="14">
        <v>0</v>
      </c>
      <c r="AD160" s="14">
        <v>0</v>
      </c>
      <c r="AE160" s="15">
        <v>0</v>
      </c>
    </row>
    <row r="161" spans="1:50" s="2" customFormat="1" ht="14.45" customHeight="1" x14ac:dyDescent="0.3">
      <c r="A161" s="156"/>
      <c r="B161" s="157" t="s">
        <v>70</v>
      </c>
      <c r="C161" s="158">
        <v>0</v>
      </c>
      <c r="D161" s="158">
        <v>0</v>
      </c>
      <c r="E161" s="158">
        <v>0</v>
      </c>
      <c r="F161" s="158">
        <v>0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8">
        <v>0</v>
      </c>
      <c r="R161" s="158">
        <v>0</v>
      </c>
      <c r="S161" s="158">
        <v>0</v>
      </c>
      <c r="T161" s="158">
        <v>0</v>
      </c>
      <c r="U161" s="158">
        <v>0</v>
      </c>
      <c r="V161" s="158">
        <v>0</v>
      </c>
      <c r="W161" s="158">
        <v>0</v>
      </c>
      <c r="X161" s="158">
        <v>0</v>
      </c>
      <c r="Y161" s="158">
        <v>0</v>
      </c>
      <c r="Z161" s="179">
        <v>0</v>
      </c>
      <c r="AA161" s="158">
        <v>0</v>
      </c>
      <c r="AB161" s="158">
        <v>0</v>
      </c>
      <c r="AC161" s="158">
        <v>0</v>
      </c>
      <c r="AD161" s="158">
        <v>0</v>
      </c>
      <c r="AE161" s="159">
        <v>0</v>
      </c>
    </row>
    <row r="162" spans="1:50" s="2" customFormat="1" ht="14.45" customHeight="1" x14ac:dyDescent="0.3">
      <c r="A162" s="21"/>
      <c r="B162" s="22" t="s">
        <v>71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67">
        <v>0</v>
      </c>
      <c r="AA162" s="14">
        <v>0</v>
      </c>
      <c r="AB162" s="14">
        <v>0</v>
      </c>
      <c r="AC162" s="14">
        <v>0</v>
      </c>
      <c r="AD162" s="14">
        <v>0</v>
      </c>
      <c r="AE162" s="15">
        <v>0</v>
      </c>
      <c r="AF162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s="3" customFormat="1" ht="14.45" customHeight="1" x14ac:dyDescent="0.3">
      <c r="A163" s="173"/>
      <c r="B163" s="174" t="s">
        <v>113</v>
      </c>
      <c r="C163" s="175">
        <v>0</v>
      </c>
      <c r="D163" s="175">
        <v>0</v>
      </c>
      <c r="E163" s="175">
        <v>0</v>
      </c>
      <c r="F163" s="175">
        <v>0</v>
      </c>
      <c r="G163" s="175">
        <v>0</v>
      </c>
      <c r="H163" s="175">
        <v>0</v>
      </c>
      <c r="I163" s="175">
        <v>0</v>
      </c>
      <c r="J163" s="175">
        <v>0</v>
      </c>
      <c r="K163" s="175">
        <v>0</v>
      </c>
      <c r="L163" s="175">
        <v>0</v>
      </c>
      <c r="M163" s="175">
        <v>0</v>
      </c>
      <c r="N163" s="175">
        <v>0</v>
      </c>
      <c r="O163" s="175">
        <v>0</v>
      </c>
      <c r="P163" s="175">
        <v>0</v>
      </c>
      <c r="Q163" s="175">
        <v>0</v>
      </c>
      <c r="R163" s="175">
        <v>0</v>
      </c>
      <c r="S163" s="175">
        <v>0</v>
      </c>
      <c r="T163" s="175">
        <v>0</v>
      </c>
      <c r="U163" s="175">
        <v>0</v>
      </c>
      <c r="V163" s="175">
        <v>0</v>
      </c>
      <c r="W163" s="175">
        <v>0</v>
      </c>
      <c r="X163" s="175">
        <v>0</v>
      </c>
      <c r="Y163" s="175">
        <v>0</v>
      </c>
      <c r="Z163" s="176">
        <v>0</v>
      </c>
      <c r="AA163" s="175">
        <v>0</v>
      </c>
      <c r="AB163" s="175">
        <v>0</v>
      </c>
      <c r="AC163" s="175">
        <v>0</v>
      </c>
      <c r="AD163" s="175">
        <v>0</v>
      </c>
      <c r="AE163" s="177">
        <v>0</v>
      </c>
      <c r="AF163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s="2" customFormat="1" ht="14.45" customHeight="1" x14ac:dyDescent="0.3">
      <c r="A164" s="42" t="s">
        <v>12</v>
      </c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178"/>
      <c r="AA164" s="44"/>
      <c r="AB164" s="44"/>
      <c r="AC164" s="44"/>
      <c r="AD164" s="44"/>
      <c r="AE164" s="45"/>
      <c r="AF164" s="5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1:50" s="2" customFormat="1" ht="14.45" customHeight="1" x14ac:dyDescent="0.3">
      <c r="A165" s="173"/>
      <c r="B165" s="174" t="s">
        <v>66</v>
      </c>
      <c r="C165" s="175">
        <v>0</v>
      </c>
      <c r="D165" s="175">
        <v>0</v>
      </c>
      <c r="E165" s="175">
        <v>0</v>
      </c>
      <c r="F165" s="175">
        <v>0</v>
      </c>
      <c r="G165" s="175">
        <v>0</v>
      </c>
      <c r="H165" s="175">
        <v>0</v>
      </c>
      <c r="I165" s="175">
        <v>0</v>
      </c>
      <c r="J165" s="175">
        <v>0</v>
      </c>
      <c r="K165" s="175">
        <v>0</v>
      </c>
      <c r="L165" s="175">
        <v>0</v>
      </c>
      <c r="M165" s="175">
        <v>0</v>
      </c>
      <c r="N165" s="175">
        <v>0</v>
      </c>
      <c r="O165" s="175">
        <v>0</v>
      </c>
      <c r="P165" s="175">
        <v>0</v>
      </c>
      <c r="Q165" s="175">
        <v>0</v>
      </c>
      <c r="R165" s="175">
        <v>0</v>
      </c>
      <c r="S165" s="175">
        <v>0</v>
      </c>
      <c r="T165" s="175">
        <v>0</v>
      </c>
      <c r="U165" s="175">
        <v>0</v>
      </c>
      <c r="V165" s="175">
        <v>0</v>
      </c>
      <c r="W165" s="175">
        <v>0</v>
      </c>
      <c r="X165" s="175">
        <v>0</v>
      </c>
      <c r="Y165" s="175">
        <v>0</v>
      </c>
      <c r="Z165" s="176">
        <v>0</v>
      </c>
      <c r="AA165" s="175">
        <v>0</v>
      </c>
      <c r="AB165" s="175">
        <v>0</v>
      </c>
      <c r="AC165" s="175">
        <v>0</v>
      </c>
      <c r="AD165" s="175">
        <v>0</v>
      </c>
      <c r="AE165" s="177">
        <v>0</v>
      </c>
      <c r="AF165" s="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1:50" s="2" customFormat="1" ht="14.45" customHeight="1" x14ac:dyDescent="0.3">
      <c r="A166" s="42"/>
      <c r="B166" s="43" t="s">
        <v>67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178">
        <v>0</v>
      </c>
      <c r="AA166" s="44">
        <v>0</v>
      </c>
      <c r="AB166" s="44">
        <v>0</v>
      </c>
      <c r="AC166" s="44">
        <v>0</v>
      </c>
      <c r="AD166" s="44">
        <v>0</v>
      </c>
      <c r="AE166" s="45">
        <v>0</v>
      </c>
      <c r="AF166" s="5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1:50" s="2" customFormat="1" ht="14.45" customHeight="1" x14ac:dyDescent="0.3">
      <c r="A167" s="173"/>
      <c r="B167" s="174" t="s">
        <v>68</v>
      </c>
      <c r="C167" s="175">
        <v>0</v>
      </c>
      <c r="D167" s="175">
        <v>0</v>
      </c>
      <c r="E167" s="175">
        <v>0</v>
      </c>
      <c r="F167" s="175">
        <v>0</v>
      </c>
      <c r="G167" s="175">
        <v>0</v>
      </c>
      <c r="H167" s="175">
        <v>0</v>
      </c>
      <c r="I167" s="175">
        <v>0</v>
      </c>
      <c r="J167" s="175">
        <v>0</v>
      </c>
      <c r="K167" s="175">
        <v>0</v>
      </c>
      <c r="L167" s="175">
        <v>0</v>
      </c>
      <c r="M167" s="175">
        <v>0</v>
      </c>
      <c r="N167" s="175">
        <v>0</v>
      </c>
      <c r="O167" s="175">
        <v>0</v>
      </c>
      <c r="P167" s="175">
        <v>0</v>
      </c>
      <c r="Q167" s="175">
        <v>0</v>
      </c>
      <c r="R167" s="175">
        <v>0</v>
      </c>
      <c r="S167" s="175">
        <v>0</v>
      </c>
      <c r="T167" s="175">
        <v>0</v>
      </c>
      <c r="U167" s="175">
        <v>0</v>
      </c>
      <c r="V167" s="175">
        <v>0</v>
      </c>
      <c r="W167" s="175">
        <v>0</v>
      </c>
      <c r="X167" s="175">
        <v>0</v>
      </c>
      <c r="Y167" s="175">
        <v>0</v>
      </c>
      <c r="Z167" s="176">
        <v>0</v>
      </c>
      <c r="AA167" s="175">
        <v>0</v>
      </c>
      <c r="AB167" s="175">
        <v>0</v>
      </c>
      <c r="AC167" s="175">
        <v>0</v>
      </c>
      <c r="AD167" s="175">
        <v>0</v>
      </c>
      <c r="AE167" s="177">
        <v>0</v>
      </c>
    </row>
    <row r="168" spans="1:50" s="2" customFormat="1" ht="14.45" customHeight="1" x14ac:dyDescent="0.3">
      <c r="A168" s="42"/>
      <c r="B168" s="43" t="s">
        <v>69</v>
      </c>
      <c r="C168" s="44">
        <v>0</v>
      </c>
      <c r="D168" s="44">
        <v>0</v>
      </c>
      <c r="E168" s="44">
        <v>1</v>
      </c>
      <c r="F168" s="44">
        <v>0</v>
      </c>
      <c r="G168" s="44">
        <v>0</v>
      </c>
      <c r="H168" s="44">
        <v>1</v>
      </c>
      <c r="I168" s="44">
        <v>2</v>
      </c>
      <c r="J168" s="44">
        <v>1</v>
      </c>
      <c r="K168" s="44">
        <v>1</v>
      </c>
      <c r="L168" s="44">
        <v>1</v>
      </c>
      <c r="M168" s="44">
        <v>1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178">
        <v>0</v>
      </c>
      <c r="AA168" s="44">
        <v>0</v>
      </c>
      <c r="AB168" s="44">
        <v>0</v>
      </c>
      <c r="AC168" s="44">
        <v>0</v>
      </c>
      <c r="AD168" s="44">
        <v>0</v>
      </c>
      <c r="AE168" s="45">
        <v>0</v>
      </c>
    </row>
    <row r="169" spans="1:50" s="2" customFormat="1" ht="14.45" customHeight="1" x14ac:dyDescent="0.3">
      <c r="A169" s="173"/>
      <c r="B169" s="174" t="s">
        <v>70</v>
      </c>
      <c r="C169" s="175">
        <v>0</v>
      </c>
      <c r="D169" s="175">
        <v>0</v>
      </c>
      <c r="E169" s="175">
        <v>0</v>
      </c>
      <c r="F169" s="175">
        <v>0</v>
      </c>
      <c r="G169" s="175">
        <v>0</v>
      </c>
      <c r="H169" s="175">
        <v>0</v>
      </c>
      <c r="I169" s="175">
        <v>0</v>
      </c>
      <c r="J169" s="175">
        <v>0</v>
      </c>
      <c r="K169" s="175">
        <v>0</v>
      </c>
      <c r="L169" s="175">
        <v>0</v>
      </c>
      <c r="M169" s="175">
        <v>0</v>
      </c>
      <c r="N169" s="175">
        <v>0</v>
      </c>
      <c r="O169" s="175">
        <v>0</v>
      </c>
      <c r="P169" s="175">
        <v>0</v>
      </c>
      <c r="Q169" s="175">
        <v>0</v>
      </c>
      <c r="R169" s="175">
        <v>0</v>
      </c>
      <c r="S169" s="175">
        <v>0</v>
      </c>
      <c r="T169" s="175">
        <v>0</v>
      </c>
      <c r="U169" s="175">
        <v>0</v>
      </c>
      <c r="V169" s="175">
        <v>0</v>
      </c>
      <c r="W169" s="175">
        <v>0</v>
      </c>
      <c r="X169" s="175">
        <v>0</v>
      </c>
      <c r="Y169" s="175">
        <v>1</v>
      </c>
      <c r="Z169" s="176">
        <v>0</v>
      </c>
      <c r="AA169" s="175">
        <v>0</v>
      </c>
      <c r="AB169" s="175">
        <v>0</v>
      </c>
      <c r="AC169" s="175">
        <v>0</v>
      </c>
      <c r="AD169" s="175">
        <v>0</v>
      </c>
      <c r="AE169" s="177">
        <v>0</v>
      </c>
    </row>
    <row r="170" spans="1:50" s="2" customFormat="1" ht="14.45" customHeight="1" x14ac:dyDescent="0.3">
      <c r="A170" s="42"/>
      <c r="B170" s="43" t="s">
        <v>71</v>
      </c>
      <c r="C170" s="44">
        <v>1</v>
      </c>
      <c r="D170" s="44">
        <v>1</v>
      </c>
      <c r="E170" s="44">
        <v>1</v>
      </c>
      <c r="F170" s="44">
        <v>1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178">
        <v>0</v>
      </c>
      <c r="AA170" s="44">
        <v>0</v>
      </c>
      <c r="AB170" s="44">
        <v>0</v>
      </c>
      <c r="AC170" s="44">
        <v>0</v>
      </c>
      <c r="AD170" s="44">
        <v>0</v>
      </c>
      <c r="AE170" s="45">
        <v>0</v>
      </c>
    </row>
    <row r="171" spans="1:50" s="3" customFormat="1" ht="14.45" customHeight="1" x14ac:dyDescent="0.3">
      <c r="A171" s="156"/>
      <c r="B171" s="157" t="s">
        <v>113</v>
      </c>
      <c r="C171" s="158">
        <v>0</v>
      </c>
      <c r="D171" s="158">
        <v>0</v>
      </c>
      <c r="E171" s="158">
        <v>0</v>
      </c>
      <c r="F171" s="158">
        <v>0</v>
      </c>
      <c r="G171" s="158">
        <v>0</v>
      </c>
      <c r="H171" s="158">
        <v>0</v>
      </c>
      <c r="I171" s="158">
        <v>0</v>
      </c>
      <c r="J171" s="158">
        <v>0</v>
      </c>
      <c r="K171" s="158">
        <v>0</v>
      </c>
      <c r="L171" s="158">
        <v>0</v>
      </c>
      <c r="M171" s="158">
        <v>0</v>
      </c>
      <c r="N171" s="158">
        <v>0</v>
      </c>
      <c r="O171" s="158">
        <v>0</v>
      </c>
      <c r="P171" s="158">
        <v>0</v>
      </c>
      <c r="Q171" s="158">
        <v>0</v>
      </c>
      <c r="R171" s="158">
        <v>0</v>
      </c>
      <c r="S171" s="158">
        <v>0</v>
      </c>
      <c r="T171" s="158">
        <v>0</v>
      </c>
      <c r="U171" s="158">
        <v>0</v>
      </c>
      <c r="V171" s="158">
        <v>0</v>
      </c>
      <c r="W171" s="158">
        <v>0</v>
      </c>
      <c r="X171" s="158">
        <v>0</v>
      </c>
      <c r="Y171" s="158">
        <v>0</v>
      </c>
      <c r="Z171" s="179">
        <v>0</v>
      </c>
      <c r="AA171" s="158">
        <v>0</v>
      </c>
      <c r="AB171" s="158">
        <v>0</v>
      </c>
      <c r="AC171" s="158">
        <v>0</v>
      </c>
      <c r="AD171" s="158">
        <v>0</v>
      </c>
      <c r="AE171" s="159">
        <v>0</v>
      </c>
    </row>
    <row r="172" spans="1:50" s="2" customFormat="1" ht="14.45" customHeight="1" x14ac:dyDescent="0.3">
      <c r="A172" s="21" t="s">
        <v>13</v>
      </c>
      <c r="B172" s="22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67"/>
      <c r="AA172" s="14"/>
      <c r="AB172" s="14"/>
      <c r="AC172" s="14"/>
      <c r="AD172" s="14"/>
      <c r="AE172" s="15"/>
    </row>
    <row r="173" spans="1:50" s="2" customFormat="1" ht="14.45" customHeight="1" x14ac:dyDescent="0.3">
      <c r="A173" s="164"/>
      <c r="B173" s="157" t="s">
        <v>66</v>
      </c>
      <c r="C173" s="158">
        <v>2</v>
      </c>
      <c r="D173" s="158">
        <v>2</v>
      </c>
      <c r="E173" s="158">
        <v>2</v>
      </c>
      <c r="F173" s="158">
        <v>2</v>
      </c>
      <c r="G173" s="158">
        <v>2</v>
      </c>
      <c r="H173" s="158">
        <v>4</v>
      </c>
      <c r="I173" s="158">
        <v>3</v>
      </c>
      <c r="J173" s="158">
        <v>4</v>
      </c>
      <c r="K173" s="158">
        <v>3</v>
      </c>
      <c r="L173" s="158">
        <v>1</v>
      </c>
      <c r="M173" s="158">
        <v>0</v>
      </c>
      <c r="N173" s="158">
        <v>0</v>
      </c>
      <c r="O173" s="158">
        <v>0</v>
      </c>
      <c r="P173" s="158">
        <v>0</v>
      </c>
      <c r="Q173" s="158">
        <v>0</v>
      </c>
      <c r="R173" s="158">
        <v>0</v>
      </c>
      <c r="S173" s="158">
        <v>0</v>
      </c>
      <c r="T173" s="158">
        <v>0</v>
      </c>
      <c r="U173" s="158">
        <v>0</v>
      </c>
      <c r="V173" s="158">
        <v>0</v>
      </c>
      <c r="W173" s="158">
        <v>0</v>
      </c>
      <c r="X173" s="158">
        <v>0</v>
      </c>
      <c r="Y173" s="158">
        <v>0</v>
      </c>
      <c r="Z173" s="179">
        <v>0</v>
      </c>
      <c r="AA173" s="158">
        <v>0</v>
      </c>
      <c r="AB173" s="158">
        <v>0</v>
      </c>
      <c r="AC173" s="158">
        <v>0</v>
      </c>
      <c r="AD173" s="158">
        <v>0</v>
      </c>
      <c r="AE173" s="159">
        <v>0</v>
      </c>
    </row>
    <row r="174" spans="1:50" s="2" customFormat="1" ht="14.45" customHeight="1" x14ac:dyDescent="0.3">
      <c r="A174" s="21"/>
      <c r="B174" s="22" t="s">
        <v>67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67">
        <v>0</v>
      </c>
      <c r="AA174" s="14">
        <v>1</v>
      </c>
      <c r="AB174" s="14">
        <v>1</v>
      </c>
      <c r="AC174" s="14">
        <v>0</v>
      </c>
      <c r="AD174" s="14">
        <v>0</v>
      </c>
      <c r="AE174" s="15">
        <v>0</v>
      </c>
    </row>
    <row r="175" spans="1:50" s="2" customFormat="1" ht="14.45" customHeight="1" x14ac:dyDescent="0.3">
      <c r="A175" s="156"/>
      <c r="B175" s="157" t="s">
        <v>68</v>
      </c>
      <c r="C175" s="158">
        <v>1</v>
      </c>
      <c r="D175" s="158">
        <v>0</v>
      </c>
      <c r="E175" s="158">
        <v>0</v>
      </c>
      <c r="F175" s="158">
        <v>1</v>
      </c>
      <c r="G175" s="158">
        <v>1</v>
      </c>
      <c r="H175" s="158">
        <v>1</v>
      </c>
      <c r="I175" s="158">
        <v>1</v>
      </c>
      <c r="J175" s="158">
        <v>0</v>
      </c>
      <c r="K175" s="158">
        <v>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8">
        <v>0</v>
      </c>
      <c r="R175" s="158">
        <v>0</v>
      </c>
      <c r="S175" s="158">
        <v>0</v>
      </c>
      <c r="T175" s="158">
        <v>0</v>
      </c>
      <c r="U175" s="158">
        <v>0</v>
      </c>
      <c r="V175" s="158">
        <v>0</v>
      </c>
      <c r="W175" s="158">
        <v>0</v>
      </c>
      <c r="X175" s="158">
        <v>0</v>
      </c>
      <c r="Y175" s="158">
        <v>0</v>
      </c>
      <c r="Z175" s="179">
        <v>0</v>
      </c>
      <c r="AA175" s="158">
        <v>0</v>
      </c>
      <c r="AB175" s="158">
        <v>1</v>
      </c>
      <c r="AC175" s="158">
        <v>0</v>
      </c>
      <c r="AD175" s="158">
        <v>0</v>
      </c>
      <c r="AE175" s="159">
        <v>0</v>
      </c>
    </row>
    <row r="176" spans="1:50" s="2" customFormat="1" ht="14.45" customHeight="1" x14ac:dyDescent="0.3">
      <c r="A176" s="21"/>
      <c r="B176" s="22" t="s">
        <v>69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2</v>
      </c>
      <c r="I176" s="14">
        <v>2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1</v>
      </c>
      <c r="P176" s="14">
        <v>1</v>
      </c>
      <c r="Q176" s="14">
        <v>1</v>
      </c>
      <c r="R176" s="14">
        <v>1</v>
      </c>
      <c r="S176" s="14">
        <v>1</v>
      </c>
      <c r="T176" s="14">
        <v>0</v>
      </c>
      <c r="U176" s="14">
        <v>0</v>
      </c>
      <c r="V176" s="14">
        <v>0</v>
      </c>
      <c r="W176" s="14">
        <v>0</v>
      </c>
      <c r="X176" s="14">
        <v>1</v>
      </c>
      <c r="Y176" s="14">
        <v>1</v>
      </c>
      <c r="Z176" s="167">
        <v>1</v>
      </c>
      <c r="AA176" s="14">
        <v>1</v>
      </c>
      <c r="AB176" s="14">
        <v>0</v>
      </c>
      <c r="AC176" s="14">
        <v>1</v>
      </c>
      <c r="AD176" s="14">
        <v>0</v>
      </c>
      <c r="AE176" s="15">
        <v>0</v>
      </c>
    </row>
    <row r="177" spans="1:38" s="2" customFormat="1" ht="14.45" customHeight="1" x14ac:dyDescent="0.3">
      <c r="A177" s="156"/>
      <c r="B177" s="157" t="s">
        <v>70</v>
      </c>
      <c r="C177" s="158">
        <v>0</v>
      </c>
      <c r="D177" s="158">
        <v>0</v>
      </c>
      <c r="E177" s="158">
        <v>0</v>
      </c>
      <c r="F177" s="158">
        <v>0</v>
      </c>
      <c r="G177" s="158">
        <v>0</v>
      </c>
      <c r="H177" s="158">
        <v>0</v>
      </c>
      <c r="I177" s="158">
        <v>0</v>
      </c>
      <c r="J177" s="158">
        <v>1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8">
        <v>0</v>
      </c>
      <c r="R177" s="158">
        <v>0</v>
      </c>
      <c r="S177" s="158">
        <v>0</v>
      </c>
      <c r="T177" s="158">
        <v>0</v>
      </c>
      <c r="U177" s="158">
        <v>0</v>
      </c>
      <c r="V177" s="158">
        <v>0</v>
      </c>
      <c r="W177" s="158">
        <v>0</v>
      </c>
      <c r="X177" s="158">
        <v>0</v>
      </c>
      <c r="Y177" s="158">
        <v>0</v>
      </c>
      <c r="Z177" s="179">
        <v>0</v>
      </c>
      <c r="AA177" s="158">
        <v>0</v>
      </c>
      <c r="AB177" s="158">
        <v>0</v>
      </c>
      <c r="AC177" s="158">
        <v>0</v>
      </c>
      <c r="AD177" s="158">
        <v>2</v>
      </c>
      <c r="AE177" s="159">
        <v>0</v>
      </c>
    </row>
    <row r="178" spans="1:38" s="2" customFormat="1" ht="14.45" customHeight="1" x14ac:dyDescent="0.3">
      <c r="A178" s="21"/>
      <c r="B178" s="22" t="s">
        <v>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67">
        <v>0</v>
      </c>
      <c r="AA178" s="14">
        <v>0</v>
      </c>
      <c r="AB178" s="14">
        <v>0</v>
      </c>
      <c r="AC178" s="14">
        <v>0</v>
      </c>
      <c r="AD178" s="14">
        <v>0</v>
      </c>
      <c r="AE178" s="15">
        <v>0</v>
      </c>
    </row>
    <row r="179" spans="1:38" s="3" customFormat="1" ht="14.45" customHeight="1" x14ac:dyDescent="0.3">
      <c r="A179" s="173"/>
      <c r="B179" s="174" t="s">
        <v>113</v>
      </c>
      <c r="C179" s="175">
        <v>0</v>
      </c>
      <c r="D179" s="175">
        <v>0</v>
      </c>
      <c r="E179" s="175">
        <v>0</v>
      </c>
      <c r="F179" s="175">
        <v>0</v>
      </c>
      <c r="G179" s="175">
        <v>0</v>
      </c>
      <c r="H179" s="175">
        <v>0</v>
      </c>
      <c r="I179" s="175">
        <v>0</v>
      </c>
      <c r="J179" s="175">
        <v>0</v>
      </c>
      <c r="K179" s="175">
        <v>0</v>
      </c>
      <c r="L179" s="175">
        <v>0</v>
      </c>
      <c r="M179" s="175">
        <v>0</v>
      </c>
      <c r="N179" s="175">
        <v>0</v>
      </c>
      <c r="O179" s="175">
        <v>0</v>
      </c>
      <c r="P179" s="175">
        <v>0</v>
      </c>
      <c r="Q179" s="175">
        <v>0</v>
      </c>
      <c r="R179" s="175">
        <v>0</v>
      </c>
      <c r="S179" s="175">
        <v>0</v>
      </c>
      <c r="T179" s="175">
        <v>0</v>
      </c>
      <c r="U179" s="175">
        <v>0</v>
      </c>
      <c r="V179" s="175">
        <v>0</v>
      </c>
      <c r="W179" s="175">
        <v>0</v>
      </c>
      <c r="X179" s="175">
        <v>0</v>
      </c>
      <c r="Y179" s="175">
        <v>0</v>
      </c>
      <c r="Z179" s="176">
        <v>0</v>
      </c>
      <c r="AA179" s="175">
        <v>0</v>
      </c>
      <c r="AB179" s="175">
        <v>0</v>
      </c>
      <c r="AC179" s="175">
        <v>0</v>
      </c>
      <c r="AD179" s="175">
        <v>0</v>
      </c>
      <c r="AE179" s="177">
        <v>0</v>
      </c>
    </row>
    <row r="180" spans="1:38" s="2" customFormat="1" ht="14.45" customHeight="1" x14ac:dyDescent="0.3">
      <c r="A180" s="21" t="s">
        <v>14</v>
      </c>
      <c r="B180" s="22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67"/>
      <c r="AA180" s="14"/>
      <c r="AB180" s="14"/>
      <c r="AC180" s="14"/>
      <c r="AD180" s="14"/>
      <c r="AE180" s="15"/>
    </row>
    <row r="181" spans="1:38" s="2" customFormat="1" ht="14.45" customHeight="1" x14ac:dyDescent="0.3">
      <c r="A181" s="156"/>
      <c r="B181" s="157" t="s">
        <v>66</v>
      </c>
      <c r="C181" s="158">
        <v>1</v>
      </c>
      <c r="D181" s="158">
        <v>1</v>
      </c>
      <c r="E181" s="158">
        <v>1</v>
      </c>
      <c r="F181" s="158">
        <v>2</v>
      </c>
      <c r="G181" s="158">
        <v>2</v>
      </c>
      <c r="H181" s="158">
        <v>3</v>
      </c>
      <c r="I181" s="158">
        <v>2</v>
      </c>
      <c r="J181" s="158">
        <v>2</v>
      </c>
      <c r="K181" s="158">
        <v>0</v>
      </c>
      <c r="L181" s="158">
        <v>0</v>
      </c>
      <c r="M181" s="158">
        <v>0</v>
      </c>
      <c r="N181" s="158">
        <v>0</v>
      </c>
      <c r="O181" s="158">
        <v>0</v>
      </c>
      <c r="P181" s="158">
        <v>0</v>
      </c>
      <c r="Q181" s="158">
        <v>1</v>
      </c>
      <c r="R181" s="158">
        <v>1</v>
      </c>
      <c r="S181" s="158">
        <v>1</v>
      </c>
      <c r="T181" s="158">
        <v>2</v>
      </c>
      <c r="U181" s="158">
        <v>1</v>
      </c>
      <c r="V181" s="158">
        <v>0</v>
      </c>
      <c r="W181" s="158">
        <v>0</v>
      </c>
      <c r="X181" s="158">
        <v>0</v>
      </c>
      <c r="Y181" s="158">
        <v>0</v>
      </c>
      <c r="Z181" s="179">
        <v>1</v>
      </c>
      <c r="AA181" s="158">
        <v>0</v>
      </c>
      <c r="AB181" s="158">
        <v>1</v>
      </c>
      <c r="AC181" s="158">
        <v>0</v>
      </c>
      <c r="AD181" s="158">
        <v>0</v>
      </c>
      <c r="AE181" s="159">
        <v>0</v>
      </c>
      <c r="AL181" s="1"/>
    </row>
    <row r="182" spans="1:38" s="2" customFormat="1" ht="14.45" customHeight="1" x14ac:dyDescent="0.3">
      <c r="A182" s="21"/>
      <c r="B182" s="22" t="s">
        <v>67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67">
        <v>0</v>
      </c>
      <c r="AA182" s="14">
        <v>0</v>
      </c>
      <c r="AB182" s="14">
        <v>0</v>
      </c>
      <c r="AC182" s="14">
        <v>0</v>
      </c>
      <c r="AD182" s="14">
        <v>0</v>
      </c>
      <c r="AE182" s="15">
        <v>0</v>
      </c>
    </row>
    <row r="183" spans="1:38" s="2" customFormat="1" ht="14.45" customHeight="1" x14ac:dyDescent="0.3">
      <c r="A183" s="156"/>
      <c r="B183" s="157" t="s">
        <v>68</v>
      </c>
      <c r="C183" s="158">
        <v>0</v>
      </c>
      <c r="D183" s="158">
        <v>0</v>
      </c>
      <c r="E183" s="158">
        <v>0</v>
      </c>
      <c r="F183" s="158">
        <v>0</v>
      </c>
      <c r="G183" s="158">
        <v>0</v>
      </c>
      <c r="H183" s="158">
        <v>0</v>
      </c>
      <c r="I183" s="158">
        <v>0</v>
      </c>
      <c r="J183" s="158">
        <v>0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8">
        <v>0</v>
      </c>
      <c r="R183" s="158">
        <v>0</v>
      </c>
      <c r="S183" s="158">
        <v>0</v>
      </c>
      <c r="T183" s="158">
        <v>0</v>
      </c>
      <c r="U183" s="158">
        <v>0</v>
      </c>
      <c r="V183" s="158">
        <v>0</v>
      </c>
      <c r="W183" s="158">
        <v>0</v>
      </c>
      <c r="X183" s="158">
        <v>0</v>
      </c>
      <c r="Y183" s="158">
        <v>1</v>
      </c>
      <c r="Z183" s="179">
        <v>1</v>
      </c>
      <c r="AA183" s="158">
        <v>0</v>
      </c>
      <c r="AB183" s="158">
        <v>0</v>
      </c>
      <c r="AC183" s="158">
        <v>0</v>
      </c>
      <c r="AD183" s="158">
        <v>0</v>
      </c>
      <c r="AE183" s="159">
        <v>0</v>
      </c>
    </row>
    <row r="184" spans="1:38" s="2" customFormat="1" ht="14.45" customHeight="1" x14ac:dyDescent="0.3">
      <c r="A184" s="21"/>
      <c r="B184" s="22" t="s">
        <v>69</v>
      </c>
      <c r="C184" s="14">
        <v>2</v>
      </c>
      <c r="D184" s="14">
        <v>1</v>
      </c>
      <c r="E184" s="14">
        <v>1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6">
        <v>0</v>
      </c>
      <c r="AA184" s="14">
        <v>0</v>
      </c>
      <c r="AB184" s="14">
        <v>0</v>
      </c>
      <c r="AC184" s="14">
        <v>0</v>
      </c>
      <c r="AD184" s="14">
        <v>0</v>
      </c>
      <c r="AE184" s="15">
        <v>0</v>
      </c>
    </row>
    <row r="185" spans="1:38" s="2" customFormat="1" ht="14.45" customHeight="1" x14ac:dyDescent="0.3">
      <c r="A185" s="156"/>
      <c r="B185" s="157" t="s">
        <v>70</v>
      </c>
      <c r="C185" s="158">
        <v>0</v>
      </c>
      <c r="D185" s="158">
        <v>0</v>
      </c>
      <c r="E185" s="158">
        <v>0</v>
      </c>
      <c r="F185" s="158">
        <v>0</v>
      </c>
      <c r="G185" s="158">
        <v>0</v>
      </c>
      <c r="H185" s="158">
        <v>0</v>
      </c>
      <c r="I185" s="158">
        <v>0</v>
      </c>
      <c r="J185" s="158">
        <v>0</v>
      </c>
      <c r="K185" s="158">
        <v>0</v>
      </c>
      <c r="L185" s="158">
        <v>0</v>
      </c>
      <c r="M185" s="158">
        <v>0</v>
      </c>
      <c r="N185" s="158">
        <v>0</v>
      </c>
      <c r="O185" s="158">
        <v>0</v>
      </c>
      <c r="P185" s="158">
        <v>0</v>
      </c>
      <c r="Q185" s="158">
        <v>0</v>
      </c>
      <c r="R185" s="158">
        <v>0</v>
      </c>
      <c r="S185" s="158">
        <v>0</v>
      </c>
      <c r="T185" s="158">
        <v>0</v>
      </c>
      <c r="U185" s="158">
        <v>0</v>
      </c>
      <c r="V185" s="158">
        <v>0</v>
      </c>
      <c r="W185" s="158">
        <v>0</v>
      </c>
      <c r="X185" s="158">
        <v>1</v>
      </c>
      <c r="Y185" s="158">
        <v>0</v>
      </c>
      <c r="Z185" s="179">
        <v>0</v>
      </c>
      <c r="AA185" s="158">
        <v>0</v>
      </c>
      <c r="AB185" s="158">
        <v>0</v>
      </c>
      <c r="AC185" s="158">
        <v>0</v>
      </c>
      <c r="AD185" s="158">
        <v>0</v>
      </c>
      <c r="AE185" s="159">
        <v>0</v>
      </c>
    </row>
    <row r="186" spans="1:38" s="2" customFormat="1" ht="14.45" customHeight="1" x14ac:dyDescent="0.3">
      <c r="A186" s="21"/>
      <c r="B186" s="22" t="s">
        <v>71</v>
      </c>
      <c r="C186" s="14">
        <v>1</v>
      </c>
      <c r="D186" s="14">
        <v>1</v>
      </c>
      <c r="E186" s="14">
        <v>1</v>
      </c>
      <c r="F186" s="14">
        <v>1</v>
      </c>
      <c r="G186" s="14">
        <v>1</v>
      </c>
      <c r="H186" s="14">
        <v>1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6">
        <v>0</v>
      </c>
      <c r="AA186" s="14">
        <v>0</v>
      </c>
      <c r="AB186" s="14">
        <v>0</v>
      </c>
      <c r="AC186" s="14">
        <v>0</v>
      </c>
      <c r="AD186" s="14">
        <v>0</v>
      </c>
      <c r="AE186" s="15">
        <v>0</v>
      </c>
    </row>
    <row r="187" spans="1:38" s="3" customFormat="1" ht="14.45" customHeight="1" x14ac:dyDescent="0.3">
      <c r="A187" s="173"/>
      <c r="B187" s="174" t="s">
        <v>113</v>
      </c>
      <c r="C187" s="175">
        <v>0</v>
      </c>
      <c r="D187" s="175">
        <v>0</v>
      </c>
      <c r="E187" s="175">
        <v>0</v>
      </c>
      <c r="F187" s="175">
        <v>0</v>
      </c>
      <c r="G187" s="175">
        <v>0</v>
      </c>
      <c r="H187" s="175">
        <v>0</v>
      </c>
      <c r="I187" s="175">
        <v>0</v>
      </c>
      <c r="J187" s="175">
        <v>0</v>
      </c>
      <c r="K187" s="175">
        <v>0</v>
      </c>
      <c r="L187" s="175">
        <v>0</v>
      </c>
      <c r="M187" s="175">
        <v>0</v>
      </c>
      <c r="N187" s="175">
        <v>0</v>
      </c>
      <c r="O187" s="175">
        <v>0</v>
      </c>
      <c r="P187" s="175">
        <v>0</v>
      </c>
      <c r="Q187" s="175">
        <v>0</v>
      </c>
      <c r="R187" s="175">
        <v>0</v>
      </c>
      <c r="S187" s="175">
        <v>0</v>
      </c>
      <c r="T187" s="175">
        <v>0</v>
      </c>
      <c r="U187" s="175">
        <v>0</v>
      </c>
      <c r="V187" s="175">
        <v>0</v>
      </c>
      <c r="W187" s="175">
        <v>0</v>
      </c>
      <c r="X187" s="175">
        <v>0</v>
      </c>
      <c r="Y187" s="175">
        <v>0</v>
      </c>
      <c r="Z187" s="180">
        <v>0</v>
      </c>
      <c r="AA187" s="175">
        <v>0</v>
      </c>
      <c r="AB187" s="175">
        <v>0</v>
      </c>
      <c r="AC187" s="175">
        <v>0</v>
      </c>
      <c r="AD187" s="175">
        <v>0</v>
      </c>
      <c r="AE187" s="177">
        <v>0</v>
      </c>
    </row>
    <row r="188" spans="1:38" s="2" customFormat="1" ht="14.45" customHeight="1" x14ac:dyDescent="0.3">
      <c r="A188" s="42" t="s">
        <v>15</v>
      </c>
      <c r="B188" s="43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178"/>
      <c r="AA188" s="44"/>
      <c r="AB188" s="44"/>
      <c r="AC188" s="44"/>
      <c r="AD188" s="44"/>
      <c r="AE188" s="45"/>
    </row>
    <row r="189" spans="1:38" s="2" customFormat="1" ht="14.45" customHeight="1" x14ac:dyDescent="0.3">
      <c r="A189" s="173"/>
      <c r="B189" s="174" t="s">
        <v>66</v>
      </c>
      <c r="C189" s="175">
        <v>0</v>
      </c>
      <c r="D189" s="175">
        <v>0</v>
      </c>
      <c r="E189" s="175">
        <v>0</v>
      </c>
      <c r="F189" s="175">
        <v>0</v>
      </c>
      <c r="G189" s="175">
        <v>0</v>
      </c>
      <c r="H189" s="175">
        <v>0</v>
      </c>
      <c r="I189" s="175">
        <v>0</v>
      </c>
      <c r="J189" s="175">
        <v>0</v>
      </c>
      <c r="K189" s="175">
        <v>0</v>
      </c>
      <c r="L189" s="175">
        <v>0</v>
      </c>
      <c r="M189" s="175">
        <v>0</v>
      </c>
      <c r="N189" s="175">
        <v>0</v>
      </c>
      <c r="O189" s="175">
        <v>0</v>
      </c>
      <c r="P189" s="175">
        <v>0</v>
      </c>
      <c r="Q189" s="175">
        <v>0</v>
      </c>
      <c r="R189" s="175">
        <v>0</v>
      </c>
      <c r="S189" s="175">
        <v>0</v>
      </c>
      <c r="T189" s="175">
        <v>1</v>
      </c>
      <c r="U189" s="175">
        <v>0</v>
      </c>
      <c r="V189" s="175">
        <v>0</v>
      </c>
      <c r="W189" s="175">
        <v>0</v>
      </c>
      <c r="X189" s="175">
        <v>0</v>
      </c>
      <c r="Y189" s="175">
        <v>0</v>
      </c>
      <c r="Z189" s="180">
        <v>0</v>
      </c>
      <c r="AA189" s="175">
        <v>0</v>
      </c>
      <c r="AB189" s="175">
        <v>0</v>
      </c>
      <c r="AC189" s="175">
        <v>0</v>
      </c>
      <c r="AD189" s="175">
        <v>0</v>
      </c>
      <c r="AE189" s="177">
        <v>0</v>
      </c>
    </row>
    <row r="190" spans="1:38" s="2" customFormat="1" ht="14.45" customHeight="1" x14ac:dyDescent="0.3">
      <c r="A190" s="42"/>
      <c r="B190" s="43" t="s">
        <v>67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178">
        <v>0</v>
      </c>
      <c r="AA190" s="44">
        <v>0</v>
      </c>
      <c r="AB190" s="44">
        <v>0</v>
      </c>
      <c r="AC190" s="44">
        <v>0</v>
      </c>
      <c r="AD190" s="44">
        <v>0</v>
      </c>
      <c r="AE190" s="45">
        <v>0</v>
      </c>
    </row>
    <row r="191" spans="1:38" s="2" customFormat="1" ht="14.45" customHeight="1" x14ac:dyDescent="0.3">
      <c r="A191" s="173"/>
      <c r="B191" s="174" t="s">
        <v>68</v>
      </c>
      <c r="C191" s="175">
        <v>0</v>
      </c>
      <c r="D191" s="175">
        <v>0</v>
      </c>
      <c r="E191" s="175">
        <v>0</v>
      </c>
      <c r="F191" s="175">
        <v>0</v>
      </c>
      <c r="G191" s="175">
        <v>0</v>
      </c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0</v>
      </c>
      <c r="P191" s="175">
        <v>0</v>
      </c>
      <c r="Q191" s="175">
        <v>0</v>
      </c>
      <c r="R191" s="175">
        <v>0</v>
      </c>
      <c r="S191" s="175">
        <v>0</v>
      </c>
      <c r="T191" s="175">
        <v>0</v>
      </c>
      <c r="U191" s="175">
        <v>0</v>
      </c>
      <c r="V191" s="175">
        <v>0</v>
      </c>
      <c r="W191" s="175">
        <v>0</v>
      </c>
      <c r="X191" s="175">
        <v>0</v>
      </c>
      <c r="Y191" s="175">
        <v>0</v>
      </c>
      <c r="Z191" s="180">
        <v>0</v>
      </c>
      <c r="AA191" s="175">
        <v>0</v>
      </c>
      <c r="AB191" s="175">
        <v>0</v>
      </c>
      <c r="AC191" s="175">
        <v>0</v>
      </c>
      <c r="AD191" s="175">
        <v>0</v>
      </c>
      <c r="AE191" s="177">
        <v>0</v>
      </c>
    </row>
    <row r="192" spans="1:38" s="2" customFormat="1" ht="14.45" customHeight="1" x14ac:dyDescent="0.3">
      <c r="A192" s="42"/>
      <c r="B192" s="43" t="s">
        <v>69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178">
        <v>0</v>
      </c>
      <c r="AA192" s="44">
        <v>0</v>
      </c>
      <c r="AB192" s="44">
        <v>0</v>
      </c>
      <c r="AC192" s="44">
        <v>0</v>
      </c>
      <c r="AD192" s="44">
        <v>0</v>
      </c>
      <c r="AE192" s="45">
        <v>0</v>
      </c>
    </row>
    <row r="193" spans="1:36" s="2" customFormat="1" ht="14.45" customHeight="1" x14ac:dyDescent="0.3">
      <c r="A193" s="173"/>
      <c r="B193" s="174" t="s">
        <v>70</v>
      </c>
      <c r="C193" s="175">
        <v>0</v>
      </c>
      <c r="D193" s="175">
        <v>0</v>
      </c>
      <c r="E193" s="175">
        <v>0</v>
      </c>
      <c r="F193" s="175">
        <v>0</v>
      </c>
      <c r="G193" s="175">
        <v>0</v>
      </c>
      <c r="H193" s="175">
        <v>0</v>
      </c>
      <c r="I193" s="175">
        <v>0</v>
      </c>
      <c r="J193" s="175">
        <v>0</v>
      </c>
      <c r="K193" s="175">
        <v>0</v>
      </c>
      <c r="L193" s="175">
        <v>0</v>
      </c>
      <c r="M193" s="175">
        <v>0</v>
      </c>
      <c r="N193" s="175">
        <v>0</v>
      </c>
      <c r="O193" s="175">
        <v>0</v>
      </c>
      <c r="P193" s="175">
        <v>0</v>
      </c>
      <c r="Q193" s="175">
        <v>0</v>
      </c>
      <c r="R193" s="175">
        <v>0</v>
      </c>
      <c r="S193" s="175">
        <v>0</v>
      </c>
      <c r="T193" s="175">
        <v>0</v>
      </c>
      <c r="U193" s="175">
        <v>0</v>
      </c>
      <c r="V193" s="175">
        <v>0</v>
      </c>
      <c r="W193" s="175">
        <v>0</v>
      </c>
      <c r="X193" s="175">
        <v>0</v>
      </c>
      <c r="Y193" s="175">
        <v>0</v>
      </c>
      <c r="Z193" s="180">
        <v>0</v>
      </c>
      <c r="AA193" s="175">
        <v>0</v>
      </c>
      <c r="AB193" s="175">
        <v>0</v>
      </c>
      <c r="AC193" s="175">
        <v>0</v>
      </c>
      <c r="AD193" s="175">
        <v>0</v>
      </c>
      <c r="AE193" s="177">
        <v>0</v>
      </c>
    </row>
    <row r="194" spans="1:36" s="2" customFormat="1" ht="14.45" customHeight="1" x14ac:dyDescent="0.3">
      <c r="A194" s="42"/>
      <c r="B194" s="43" t="s">
        <v>71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178">
        <v>0</v>
      </c>
      <c r="AA194" s="44">
        <v>0</v>
      </c>
      <c r="AB194" s="44">
        <v>0</v>
      </c>
      <c r="AC194" s="44">
        <v>0</v>
      </c>
      <c r="AD194" s="44">
        <v>0</v>
      </c>
      <c r="AE194" s="45">
        <v>0</v>
      </c>
    </row>
    <row r="195" spans="1:36" s="3" customFormat="1" ht="14.45" customHeight="1" x14ac:dyDescent="0.3">
      <c r="A195" s="156"/>
      <c r="B195" s="157" t="s">
        <v>113</v>
      </c>
      <c r="C195" s="158">
        <v>0</v>
      </c>
      <c r="D195" s="158">
        <v>0</v>
      </c>
      <c r="E195" s="158"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79">
        <v>0</v>
      </c>
      <c r="AA195" s="158">
        <v>0</v>
      </c>
      <c r="AB195" s="158">
        <v>0</v>
      </c>
      <c r="AC195" s="158">
        <v>0</v>
      </c>
      <c r="AD195" s="158">
        <v>0</v>
      </c>
      <c r="AE195" s="159">
        <v>0</v>
      </c>
    </row>
    <row r="196" spans="1:36" s="2" customFormat="1" ht="14.45" customHeight="1" x14ac:dyDescent="0.3">
      <c r="A196" s="21" t="s">
        <v>16</v>
      </c>
      <c r="B196" s="22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6"/>
      <c r="AA196" s="14"/>
      <c r="AB196" s="14"/>
      <c r="AC196" s="14"/>
      <c r="AD196" s="14"/>
      <c r="AE196" s="15"/>
    </row>
    <row r="197" spans="1:36" s="2" customFormat="1" ht="14.45" customHeight="1" x14ac:dyDescent="0.3">
      <c r="A197" s="156"/>
      <c r="B197" s="157" t="s">
        <v>66</v>
      </c>
      <c r="C197" s="158">
        <v>0</v>
      </c>
      <c r="D197" s="158">
        <v>0</v>
      </c>
      <c r="E197" s="158">
        <v>0</v>
      </c>
      <c r="F197" s="158">
        <v>0</v>
      </c>
      <c r="G197" s="158">
        <v>0</v>
      </c>
      <c r="H197" s="158">
        <v>0</v>
      </c>
      <c r="I197" s="158">
        <v>1</v>
      </c>
      <c r="J197" s="158">
        <v>1</v>
      </c>
      <c r="K197" s="158">
        <v>0</v>
      </c>
      <c r="L197" s="158">
        <v>0</v>
      </c>
      <c r="M197" s="158">
        <v>0</v>
      </c>
      <c r="N197" s="158">
        <v>0</v>
      </c>
      <c r="O197" s="158">
        <v>0</v>
      </c>
      <c r="P197" s="158">
        <v>0</v>
      </c>
      <c r="Q197" s="158">
        <v>0</v>
      </c>
      <c r="R197" s="158">
        <v>0</v>
      </c>
      <c r="S197" s="158">
        <v>0</v>
      </c>
      <c r="T197" s="158">
        <v>0</v>
      </c>
      <c r="U197" s="158">
        <v>0</v>
      </c>
      <c r="V197" s="158">
        <v>0</v>
      </c>
      <c r="W197" s="158">
        <v>0</v>
      </c>
      <c r="X197" s="158">
        <v>0</v>
      </c>
      <c r="Y197" s="158">
        <v>0</v>
      </c>
      <c r="Z197" s="179">
        <v>0</v>
      </c>
      <c r="AA197" s="158">
        <v>1</v>
      </c>
      <c r="AB197" s="158">
        <v>0</v>
      </c>
      <c r="AC197" s="158">
        <v>1</v>
      </c>
      <c r="AD197" s="158">
        <v>0</v>
      </c>
      <c r="AE197" s="159">
        <v>0</v>
      </c>
      <c r="AJ197" s="1"/>
    </row>
    <row r="198" spans="1:36" s="2" customFormat="1" ht="14.45" customHeight="1" x14ac:dyDescent="0.3">
      <c r="A198" s="21"/>
      <c r="B198" s="22" t="s">
        <v>67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6">
        <v>0</v>
      </c>
      <c r="AA198" s="14">
        <v>0</v>
      </c>
      <c r="AB198" s="14">
        <v>0</v>
      </c>
      <c r="AC198" s="14">
        <v>0</v>
      </c>
      <c r="AD198" s="14">
        <v>0</v>
      </c>
      <c r="AE198" s="15">
        <v>0</v>
      </c>
    </row>
    <row r="199" spans="1:36" s="2" customFormat="1" ht="14.45" customHeight="1" x14ac:dyDescent="0.3">
      <c r="A199" s="156"/>
      <c r="B199" s="157" t="s">
        <v>68</v>
      </c>
      <c r="C199" s="158">
        <v>0</v>
      </c>
      <c r="D199" s="158">
        <v>0</v>
      </c>
      <c r="E199" s="158">
        <v>0</v>
      </c>
      <c r="F199" s="158">
        <v>0</v>
      </c>
      <c r="G199" s="158">
        <v>0</v>
      </c>
      <c r="H199" s="158">
        <v>0</v>
      </c>
      <c r="I199" s="158">
        <v>0</v>
      </c>
      <c r="J199" s="158">
        <v>0</v>
      </c>
      <c r="K199" s="158">
        <v>0</v>
      </c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  <c r="Q199" s="158">
        <v>0</v>
      </c>
      <c r="R199" s="158">
        <v>0</v>
      </c>
      <c r="S199" s="158">
        <v>0</v>
      </c>
      <c r="T199" s="158">
        <v>0</v>
      </c>
      <c r="U199" s="158">
        <v>0</v>
      </c>
      <c r="V199" s="158">
        <v>0</v>
      </c>
      <c r="W199" s="158">
        <v>0</v>
      </c>
      <c r="X199" s="158">
        <v>0</v>
      </c>
      <c r="Y199" s="158">
        <v>0</v>
      </c>
      <c r="Z199" s="179">
        <v>0</v>
      </c>
      <c r="AA199" s="158">
        <v>1</v>
      </c>
      <c r="AB199" s="158">
        <v>0</v>
      </c>
      <c r="AC199" s="158">
        <v>1</v>
      </c>
      <c r="AD199" s="158">
        <v>0</v>
      </c>
      <c r="AE199" s="159">
        <v>0</v>
      </c>
    </row>
    <row r="200" spans="1:36" s="2" customFormat="1" ht="14.45" customHeight="1" x14ac:dyDescent="0.3">
      <c r="A200" s="21"/>
      <c r="B200" s="22" t="s">
        <v>69</v>
      </c>
      <c r="C200" s="14">
        <v>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1</v>
      </c>
      <c r="Z200" s="16">
        <v>0</v>
      </c>
      <c r="AA200" s="14">
        <v>0</v>
      </c>
      <c r="AB200" s="14">
        <v>0</v>
      </c>
      <c r="AC200" s="14">
        <v>0</v>
      </c>
      <c r="AD200" s="14">
        <v>0</v>
      </c>
      <c r="AE200" s="15">
        <v>0</v>
      </c>
    </row>
    <row r="201" spans="1:36" s="2" customFormat="1" ht="14.45" customHeight="1" x14ac:dyDescent="0.3">
      <c r="A201" s="156"/>
      <c r="B201" s="157" t="s">
        <v>70</v>
      </c>
      <c r="C201" s="158">
        <v>0</v>
      </c>
      <c r="D201" s="158">
        <v>0</v>
      </c>
      <c r="E201" s="158">
        <v>0</v>
      </c>
      <c r="F201" s="158">
        <v>0</v>
      </c>
      <c r="G201" s="158">
        <v>0</v>
      </c>
      <c r="H201" s="158">
        <v>0</v>
      </c>
      <c r="I201" s="158">
        <v>0</v>
      </c>
      <c r="J201" s="158">
        <v>0</v>
      </c>
      <c r="K201" s="158">
        <v>0</v>
      </c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  <c r="Q201" s="158">
        <v>0</v>
      </c>
      <c r="R201" s="158">
        <v>0</v>
      </c>
      <c r="S201" s="158">
        <v>0</v>
      </c>
      <c r="T201" s="158">
        <v>0</v>
      </c>
      <c r="U201" s="158">
        <v>0</v>
      </c>
      <c r="V201" s="158">
        <v>0</v>
      </c>
      <c r="W201" s="158">
        <v>0</v>
      </c>
      <c r="X201" s="158">
        <v>0</v>
      </c>
      <c r="Y201" s="158">
        <v>0</v>
      </c>
      <c r="Z201" s="179">
        <v>0</v>
      </c>
      <c r="AA201" s="158">
        <v>0</v>
      </c>
      <c r="AB201" s="158">
        <v>0</v>
      </c>
      <c r="AC201" s="158">
        <v>0</v>
      </c>
      <c r="AD201" s="158">
        <v>0</v>
      </c>
      <c r="AE201" s="159">
        <v>0</v>
      </c>
    </row>
    <row r="202" spans="1:36" s="2" customFormat="1" ht="14.45" customHeight="1" x14ac:dyDescent="0.3">
      <c r="A202" s="21"/>
      <c r="B202" s="22" t="s">
        <v>71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6">
        <v>0</v>
      </c>
      <c r="AA202" s="14">
        <v>0</v>
      </c>
      <c r="AB202" s="14">
        <v>0</v>
      </c>
      <c r="AC202" s="14">
        <v>0</v>
      </c>
      <c r="AD202" s="14">
        <v>0</v>
      </c>
      <c r="AE202" s="15">
        <v>0</v>
      </c>
    </row>
    <row r="203" spans="1:36" s="3" customFormat="1" ht="14.45" customHeight="1" x14ac:dyDescent="0.3">
      <c r="A203" s="173"/>
      <c r="B203" s="174" t="s">
        <v>113</v>
      </c>
      <c r="C203" s="175">
        <v>0</v>
      </c>
      <c r="D203" s="175">
        <v>0</v>
      </c>
      <c r="E203" s="175">
        <v>0</v>
      </c>
      <c r="F203" s="175">
        <v>0</v>
      </c>
      <c r="G203" s="175">
        <v>0</v>
      </c>
      <c r="H203" s="175">
        <v>0</v>
      </c>
      <c r="I203" s="175">
        <v>0</v>
      </c>
      <c r="J203" s="175">
        <v>0</v>
      </c>
      <c r="K203" s="175">
        <v>0</v>
      </c>
      <c r="L203" s="175">
        <v>0</v>
      </c>
      <c r="M203" s="175">
        <v>0</v>
      </c>
      <c r="N203" s="175">
        <v>0</v>
      </c>
      <c r="O203" s="175">
        <v>0</v>
      </c>
      <c r="P203" s="175">
        <v>0</v>
      </c>
      <c r="Q203" s="175">
        <v>0</v>
      </c>
      <c r="R203" s="175">
        <v>0</v>
      </c>
      <c r="S203" s="175">
        <v>0</v>
      </c>
      <c r="T203" s="175">
        <v>0</v>
      </c>
      <c r="U203" s="175">
        <v>0</v>
      </c>
      <c r="V203" s="175">
        <v>0</v>
      </c>
      <c r="W203" s="175">
        <v>0</v>
      </c>
      <c r="X203" s="175">
        <v>0</v>
      </c>
      <c r="Y203" s="175">
        <v>0</v>
      </c>
      <c r="Z203" s="180">
        <v>0</v>
      </c>
      <c r="AA203" s="175">
        <v>0</v>
      </c>
      <c r="AB203" s="175">
        <v>0</v>
      </c>
      <c r="AC203" s="175">
        <v>0</v>
      </c>
      <c r="AD203" s="175">
        <v>0</v>
      </c>
      <c r="AE203" s="177">
        <v>0</v>
      </c>
    </row>
    <row r="204" spans="1:36" s="2" customFormat="1" ht="14.45" customHeight="1" x14ac:dyDescent="0.3">
      <c r="A204" s="42" t="s">
        <v>95</v>
      </c>
      <c r="B204" s="43"/>
      <c r="C204" s="44">
        <f t="shared" ref="C204:AD204" si="20">+C125+C133+C141+C149+C157+C165+C173+C181+C189+C197</f>
        <v>4</v>
      </c>
      <c r="D204" s="44">
        <f t="shared" si="20"/>
        <v>4</v>
      </c>
      <c r="E204" s="44">
        <f t="shared" si="20"/>
        <v>5</v>
      </c>
      <c r="F204" s="44">
        <f t="shared" si="20"/>
        <v>6</v>
      </c>
      <c r="G204" s="44">
        <f t="shared" si="20"/>
        <v>6</v>
      </c>
      <c r="H204" s="44">
        <f t="shared" si="20"/>
        <v>9</v>
      </c>
      <c r="I204" s="44">
        <f t="shared" si="20"/>
        <v>10</v>
      </c>
      <c r="J204" s="44">
        <f t="shared" si="20"/>
        <v>13</v>
      </c>
      <c r="K204" s="44">
        <f t="shared" si="20"/>
        <v>6</v>
      </c>
      <c r="L204" s="44">
        <f t="shared" si="20"/>
        <v>3</v>
      </c>
      <c r="M204" s="44">
        <f t="shared" si="20"/>
        <v>1</v>
      </c>
      <c r="N204" s="44">
        <f t="shared" si="20"/>
        <v>2</v>
      </c>
      <c r="O204" s="44">
        <f t="shared" si="20"/>
        <v>2</v>
      </c>
      <c r="P204" s="44">
        <f t="shared" si="20"/>
        <v>4</v>
      </c>
      <c r="Q204" s="44">
        <f t="shared" si="20"/>
        <v>3</v>
      </c>
      <c r="R204" s="44">
        <f t="shared" si="20"/>
        <v>2</v>
      </c>
      <c r="S204" s="44">
        <f t="shared" si="20"/>
        <v>2</v>
      </c>
      <c r="T204" s="44">
        <f t="shared" si="20"/>
        <v>8</v>
      </c>
      <c r="U204" s="44">
        <f t="shared" si="20"/>
        <v>5</v>
      </c>
      <c r="V204" s="44">
        <f t="shared" si="20"/>
        <v>6</v>
      </c>
      <c r="W204" s="44">
        <f t="shared" si="20"/>
        <v>5</v>
      </c>
      <c r="X204" s="44">
        <f t="shared" si="20"/>
        <v>3</v>
      </c>
      <c r="Y204" s="44">
        <f t="shared" si="20"/>
        <v>3</v>
      </c>
      <c r="Z204" s="44">
        <f t="shared" si="20"/>
        <v>2</v>
      </c>
      <c r="AA204" s="44">
        <f t="shared" si="20"/>
        <v>2</v>
      </c>
      <c r="AB204" s="44">
        <f t="shared" si="20"/>
        <v>1</v>
      </c>
      <c r="AC204" s="44">
        <f t="shared" si="20"/>
        <v>2</v>
      </c>
      <c r="AD204" s="44">
        <f t="shared" si="20"/>
        <v>0</v>
      </c>
      <c r="AE204" s="45">
        <f t="shared" ref="AE204" si="21">+AE125+AE133+AE141+AE149+AE157+AE165+AE173+AE181+AE189+AE197</f>
        <v>0</v>
      </c>
    </row>
    <row r="205" spans="1:36" s="2" customFormat="1" ht="14.45" customHeight="1" x14ac:dyDescent="0.3">
      <c r="A205" s="173" t="s">
        <v>96</v>
      </c>
      <c r="B205" s="174"/>
      <c r="C205" s="175">
        <f t="shared" ref="C205:AD205" si="22">+C126+C134+C142+C150+C158+C166+C174+C182+C190+C198</f>
        <v>1</v>
      </c>
      <c r="D205" s="175">
        <f t="shared" si="22"/>
        <v>1</v>
      </c>
      <c r="E205" s="175">
        <f t="shared" si="22"/>
        <v>1</v>
      </c>
      <c r="F205" s="175">
        <f t="shared" si="22"/>
        <v>2</v>
      </c>
      <c r="G205" s="175">
        <f t="shared" si="22"/>
        <v>1</v>
      </c>
      <c r="H205" s="175">
        <f t="shared" si="22"/>
        <v>1</v>
      </c>
      <c r="I205" s="175">
        <f t="shared" si="22"/>
        <v>2</v>
      </c>
      <c r="J205" s="175">
        <f t="shared" si="22"/>
        <v>2</v>
      </c>
      <c r="K205" s="175">
        <f t="shared" si="22"/>
        <v>0</v>
      </c>
      <c r="L205" s="175">
        <f t="shared" si="22"/>
        <v>0</v>
      </c>
      <c r="M205" s="175">
        <f t="shared" si="22"/>
        <v>0</v>
      </c>
      <c r="N205" s="175">
        <f t="shared" si="22"/>
        <v>0</v>
      </c>
      <c r="O205" s="175">
        <f t="shared" si="22"/>
        <v>0</v>
      </c>
      <c r="P205" s="175">
        <f t="shared" si="22"/>
        <v>0</v>
      </c>
      <c r="Q205" s="175">
        <f t="shared" si="22"/>
        <v>0</v>
      </c>
      <c r="R205" s="175">
        <f t="shared" si="22"/>
        <v>0</v>
      </c>
      <c r="S205" s="175">
        <f t="shared" si="22"/>
        <v>0</v>
      </c>
      <c r="T205" s="175">
        <f t="shared" si="22"/>
        <v>4</v>
      </c>
      <c r="U205" s="175">
        <f t="shared" si="22"/>
        <v>4</v>
      </c>
      <c r="V205" s="175">
        <f t="shared" si="22"/>
        <v>4</v>
      </c>
      <c r="W205" s="175">
        <f t="shared" si="22"/>
        <v>3</v>
      </c>
      <c r="X205" s="175">
        <f t="shared" si="22"/>
        <v>2</v>
      </c>
      <c r="Y205" s="175">
        <f t="shared" si="22"/>
        <v>1</v>
      </c>
      <c r="Z205" s="175">
        <f t="shared" si="22"/>
        <v>0</v>
      </c>
      <c r="AA205" s="175">
        <f t="shared" si="22"/>
        <v>1</v>
      </c>
      <c r="AB205" s="175">
        <f t="shared" si="22"/>
        <v>1</v>
      </c>
      <c r="AC205" s="175">
        <f t="shared" si="22"/>
        <v>0</v>
      </c>
      <c r="AD205" s="175">
        <f t="shared" si="22"/>
        <v>0</v>
      </c>
      <c r="AE205" s="177">
        <f t="shared" ref="AE205" si="23">+AE126+AE134+AE142+AE150+AE158+AE166+AE174+AE182+AE190+AE198</f>
        <v>0</v>
      </c>
    </row>
    <row r="206" spans="1:36" s="2" customFormat="1" ht="14.45" customHeight="1" x14ac:dyDescent="0.3">
      <c r="A206" s="42" t="s">
        <v>97</v>
      </c>
      <c r="B206" s="43"/>
      <c r="C206" s="44">
        <f t="shared" ref="C206:AD206" si="24">+C127+C135+C143+C151+C159+C167+C175+C183+C191+C199</f>
        <v>2</v>
      </c>
      <c r="D206" s="44">
        <f t="shared" si="24"/>
        <v>1</v>
      </c>
      <c r="E206" s="44">
        <f t="shared" si="24"/>
        <v>1</v>
      </c>
      <c r="F206" s="44">
        <f t="shared" si="24"/>
        <v>3</v>
      </c>
      <c r="G206" s="44">
        <f t="shared" si="24"/>
        <v>3</v>
      </c>
      <c r="H206" s="44">
        <f t="shared" si="24"/>
        <v>2</v>
      </c>
      <c r="I206" s="44">
        <f t="shared" si="24"/>
        <v>2</v>
      </c>
      <c r="J206" s="44">
        <f t="shared" si="24"/>
        <v>1</v>
      </c>
      <c r="K206" s="44">
        <f t="shared" si="24"/>
        <v>0</v>
      </c>
      <c r="L206" s="44">
        <f t="shared" si="24"/>
        <v>0</v>
      </c>
      <c r="M206" s="44">
        <f t="shared" si="24"/>
        <v>0</v>
      </c>
      <c r="N206" s="44">
        <f t="shared" si="24"/>
        <v>0</v>
      </c>
      <c r="O206" s="44">
        <f t="shared" si="24"/>
        <v>0</v>
      </c>
      <c r="P206" s="44">
        <f t="shared" si="24"/>
        <v>0</v>
      </c>
      <c r="Q206" s="44">
        <f t="shared" si="24"/>
        <v>0</v>
      </c>
      <c r="R206" s="44">
        <f t="shared" si="24"/>
        <v>0</v>
      </c>
      <c r="S206" s="44">
        <f t="shared" si="24"/>
        <v>0</v>
      </c>
      <c r="T206" s="44">
        <f t="shared" si="24"/>
        <v>3</v>
      </c>
      <c r="U206" s="44">
        <f t="shared" si="24"/>
        <v>4</v>
      </c>
      <c r="V206" s="44">
        <f t="shared" si="24"/>
        <v>3</v>
      </c>
      <c r="W206" s="44">
        <f t="shared" si="24"/>
        <v>3</v>
      </c>
      <c r="X206" s="44">
        <f t="shared" si="24"/>
        <v>3</v>
      </c>
      <c r="Y206" s="44">
        <f t="shared" si="24"/>
        <v>3</v>
      </c>
      <c r="Z206" s="44">
        <f t="shared" si="24"/>
        <v>1</v>
      </c>
      <c r="AA206" s="44">
        <f t="shared" si="24"/>
        <v>1</v>
      </c>
      <c r="AB206" s="44">
        <f t="shared" si="24"/>
        <v>1</v>
      </c>
      <c r="AC206" s="44">
        <f t="shared" si="24"/>
        <v>1</v>
      </c>
      <c r="AD206" s="44">
        <f t="shared" si="24"/>
        <v>0</v>
      </c>
      <c r="AE206" s="45">
        <f t="shared" ref="AE206" si="25">+AE127+AE135+AE143+AE151+AE159+AE167+AE175+AE183+AE191+AE199</f>
        <v>0</v>
      </c>
    </row>
    <row r="207" spans="1:36" s="2" customFormat="1" ht="14.45" customHeight="1" x14ac:dyDescent="0.3">
      <c r="A207" s="173" t="s">
        <v>98</v>
      </c>
      <c r="B207" s="174"/>
      <c r="C207" s="175">
        <f t="shared" ref="C207:AD207" si="26">+C128+C136+C144+C152+C160+C168+C176+C184+C192+C200</f>
        <v>23</v>
      </c>
      <c r="D207" s="175">
        <f t="shared" si="26"/>
        <v>26</v>
      </c>
      <c r="E207" s="175">
        <f t="shared" si="26"/>
        <v>29</v>
      </c>
      <c r="F207" s="175">
        <f t="shared" si="26"/>
        <v>27</v>
      </c>
      <c r="G207" s="175">
        <f t="shared" si="26"/>
        <v>34</v>
      </c>
      <c r="H207" s="175">
        <f t="shared" si="26"/>
        <v>38</v>
      </c>
      <c r="I207" s="175">
        <f t="shared" si="26"/>
        <v>40</v>
      </c>
      <c r="J207" s="175">
        <f t="shared" si="26"/>
        <v>35</v>
      </c>
      <c r="K207" s="175">
        <f t="shared" si="26"/>
        <v>13</v>
      </c>
      <c r="L207" s="175">
        <f t="shared" si="26"/>
        <v>10</v>
      </c>
      <c r="M207" s="175">
        <f t="shared" si="26"/>
        <v>4</v>
      </c>
      <c r="N207" s="175">
        <f t="shared" si="26"/>
        <v>5</v>
      </c>
      <c r="O207" s="175">
        <f t="shared" si="26"/>
        <v>5</v>
      </c>
      <c r="P207" s="175">
        <f t="shared" si="26"/>
        <v>4</v>
      </c>
      <c r="Q207" s="175">
        <f t="shared" si="26"/>
        <v>3</v>
      </c>
      <c r="R207" s="175">
        <f t="shared" si="26"/>
        <v>3</v>
      </c>
      <c r="S207" s="175">
        <f t="shared" si="26"/>
        <v>2</v>
      </c>
      <c r="T207" s="175">
        <f t="shared" si="26"/>
        <v>22</v>
      </c>
      <c r="U207" s="175">
        <f t="shared" si="26"/>
        <v>21</v>
      </c>
      <c r="V207" s="175">
        <f t="shared" si="26"/>
        <v>15</v>
      </c>
      <c r="W207" s="175">
        <f t="shared" si="26"/>
        <v>15</v>
      </c>
      <c r="X207" s="175">
        <f t="shared" si="26"/>
        <v>9</v>
      </c>
      <c r="Y207" s="175">
        <f t="shared" si="26"/>
        <v>10</v>
      </c>
      <c r="Z207" s="175">
        <f t="shared" si="26"/>
        <v>3</v>
      </c>
      <c r="AA207" s="175">
        <f t="shared" si="26"/>
        <v>2</v>
      </c>
      <c r="AB207" s="175">
        <f t="shared" si="26"/>
        <v>0</v>
      </c>
      <c r="AC207" s="175">
        <f t="shared" si="26"/>
        <v>2</v>
      </c>
      <c r="AD207" s="175">
        <f t="shared" si="26"/>
        <v>1</v>
      </c>
      <c r="AE207" s="177">
        <f t="shared" ref="AE207" si="27">+AE128+AE136+AE144+AE152+AE160+AE168+AE176+AE184+AE192+AE200</f>
        <v>1</v>
      </c>
      <c r="AI207" s="10"/>
    </row>
    <row r="208" spans="1:36" s="2" customFormat="1" ht="14.45" customHeight="1" x14ac:dyDescent="0.3">
      <c r="A208" s="42" t="s">
        <v>99</v>
      </c>
      <c r="B208" s="43"/>
      <c r="C208" s="44">
        <f t="shared" ref="C208:AD208" si="28">+C129+C137+C145+C153+C161+C169+C177+C185+C193+C201</f>
        <v>1</v>
      </c>
      <c r="D208" s="44">
        <f t="shared" si="28"/>
        <v>1</v>
      </c>
      <c r="E208" s="44">
        <f t="shared" si="28"/>
        <v>1</v>
      </c>
      <c r="F208" s="44">
        <f t="shared" si="28"/>
        <v>1</v>
      </c>
      <c r="G208" s="44">
        <f t="shared" si="28"/>
        <v>0</v>
      </c>
      <c r="H208" s="44">
        <f t="shared" si="28"/>
        <v>0</v>
      </c>
      <c r="I208" s="44">
        <f t="shared" si="28"/>
        <v>1</v>
      </c>
      <c r="J208" s="44">
        <f t="shared" si="28"/>
        <v>1</v>
      </c>
      <c r="K208" s="44">
        <f t="shared" si="28"/>
        <v>0</v>
      </c>
      <c r="L208" s="44">
        <f t="shared" si="28"/>
        <v>0</v>
      </c>
      <c r="M208" s="44">
        <f t="shared" si="28"/>
        <v>0</v>
      </c>
      <c r="N208" s="44">
        <f t="shared" si="28"/>
        <v>0</v>
      </c>
      <c r="O208" s="44">
        <f t="shared" si="28"/>
        <v>0</v>
      </c>
      <c r="P208" s="44">
        <f t="shared" si="28"/>
        <v>0</v>
      </c>
      <c r="Q208" s="44">
        <f t="shared" si="28"/>
        <v>0</v>
      </c>
      <c r="R208" s="44">
        <f t="shared" si="28"/>
        <v>0</v>
      </c>
      <c r="S208" s="44">
        <f t="shared" si="28"/>
        <v>0</v>
      </c>
      <c r="T208" s="44">
        <f t="shared" si="28"/>
        <v>8</v>
      </c>
      <c r="U208" s="44">
        <f t="shared" si="28"/>
        <v>6</v>
      </c>
      <c r="V208" s="44">
        <f t="shared" si="28"/>
        <v>5</v>
      </c>
      <c r="W208" s="44">
        <f t="shared" si="28"/>
        <v>3</v>
      </c>
      <c r="X208" s="44">
        <f t="shared" si="28"/>
        <v>2</v>
      </c>
      <c r="Y208" s="44">
        <f t="shared" si="28"/>
        <v>3</v>
      </c>
      <c r="Z208" s="44">
        <f t="shared" si="28"/>
        <v>0</v>
      </c>
      <c r="AA208" s="44">
        <f t="shared" si="28"/>
        <v>0</v>
      </c>
      <c r="AB208" s="44">
        <f t="shared" si="28"/>
        <v>0</v>
      </c>
      <c r="AC208" s="44">
        <f t="shared" si="28"/>
        <v>0</v>
      </c>
      <c r="AD208" s="44">
        <f t="shared" si="28"/>
        <v>2</v>
      </c>
      <c r="AE208" s="45">
        <f t="shared" ref="AE208" si="29">+AE129+AE137+AE145+AE153+AE161+AE169+AE177+AE185+AE193+AE201</f>
        <v>0</v>
      </c>
      <c r="AI208" s="11"/>
    </row>
    <row r="209" spans="1:35" s="2" customFormat="1" ht="14.45" customHeight="1" x14ac:dyDescent="0.3">
      <c r="A209" s="173" t="s">
        <v>100</v>
      </c>
      <c r="B209" s="174"/>
      <c r="C209" s="175">
        <f t="shared" ref="C209:AD209" si="30">+C130+C138+C146+C154+C162+C170+C178+C186+C194+C202</f>
        <v>4</v>
      </c>
      <c r="D209" s="175">
        <f t="shared" si="30"/>
        <v>4</v>
      </c>
      <c r="E209" s="175">
        <f t="shared" si="30"/>
        <v>3</v>
      </c>
      <c r="F209" s="175">
        <f t="shared" si="30"/>
        <v>3</v>
      </c>
      <c r="G209" s="175">
        <f t="shared" si="30"/>
        <v>2</v>
      </c>
      <c r="H209" s="175">
        <f t="shared" si="30"/>
        <v>2</v>
      </c>
      <c r="I209" s="175">
        <f t="shared" si="30"/>
        <v>0</v>
      </c>
      <c r="J209" s="175">
        <f t="shared" si="30"/>
        <v>1</v>
      </c>
      <c r="K209" s="175">
        <f t="shared" si="30"/>
        <v>1</v>
      </c>
      <c r="L209" s="175">
        <f t="shared" si="30"/>
        <v>0</v>
      </c>
      <c r="M209" s="175">
        <f t="shared" si="30"/>
        <v>0</v>
      </c>
      <c r="N209" s="175">
        <f t="shared" si="30"/>
        <v>0</v>
      </c>
      <c r="O209" s="175">
        <f t="shared" si="30"/>
        <v>1</v>
      </c>
      <c r="P209" s="175">
        <f t="shared" si="30"/>
        <v>1</v>
      </c>
      <c r="Q209" s="175">
        <f t="shared" si="30"/>
        <v>2</v>
      </c>
      <c r="R209" s="175">
        <f t="shared" si="30"/>
        <v>0</v>
      </c>
      <c r="S209" s="175">
        <f t="shared" si="30"/>
        <v>0</v>
      </c>
      <c r="T209" s="175">
        <f t="shared" si="30"/>
        <v>3</v>
      </c>
      <c r="U209" s="175">
        <f t="shared" si="30"/>
        <v>3</v>
      </c>
      <c r="V209" s="175">
        <f t="shared" si="30"/>
        <v>3</v>
      </c>
      <c r="W209" s="175">
        <f t="shared" si="30"/>
        <v>2</v>
      </c>
      <c r="X209" s="175">
        <f t="shared" si="30"/>
        <v>1</v>
      </c>
      <c r="Y209" s="175">
        <f t="shared" si="30"/>
        <v>3</v>
      </c>
      <c r="Z209" s="175">
        <f t="shared" si="30"/>
        <v>0</v>
      </c>
      <c r="AA209" s="175">
        <f t="shared" si="30"/>
        <v>0</v>
      </c>
      <c r="AB209" s="175">
        <f t="shared" si="30"/>
        <v>0</v>
      </c>
      <c r="AC209" s="175">
        <f t="shared" si="30"/>
        <v>0</v>
      </c>
      <c r="AD209" s="175">
        <f t="shared" si="30"/>
        <v>0</v>
      </c>
      <c r="AE209" s="177">
        <f t="shared" ref="AE209" si="31">+AE130+AE138+AE146+AE154+AE162+AE170+AE178+AE186+AE194+AE202</f>
        <v>0</v>
      </c>
      <c r="AI209" s="12"/>
    </row>
    <row r="210" spans="1:35" s="3" customFormat="1" ht="14.45" customHeight="1" x14ac:dyDescent="0.3">
      <c r="A210" s="21" t="s">
        <v>114</v>
      </c>
      <c r="B210" s="22"/>
      <c r="C210" s="14">
        <f>(C131+C139+C147+C155+C163+C171+C179+C187+C195+C203)</f>
        <v>0</v>
      </c>
      <c r="D210" s="14">
        <f t="shared" ref="D210:AD210" si="32">(D131+D139+D147+D155+D163+D171+D179+D187+D195+D203)</f>
        <v>0</v>
      </c>
      <c r="E210" s="14">
        <f t="shared" si="32"/>
        <v>0</v>
      </c>
      <c r="F210" s="14">
        <f t="shared" si="32"/>
        <v>0</v>
      </c>
      <c r="G210" s="14">
        <f t="shared" si="32"/>
        <v>0</v>
      </c>
      <c r="H210" s="14">
        <f t="shared" si="32"/>
        <v>0</v>
      </c>
      <c r="I210" s="14">
        <f t="shared" si="32"/>
        <v>0</v>
      </c>
      <c r="J210" s="14">
        <f t="shared" si="32"/>
        <v>0</v>
      </c>
      <c r="K210" s="14">
        <f t="shared" si="32"/>
        <v>0</v>
      </c>
      <c r="L210" s="14">
        <f t="shared" si="32"/>
        <v>0</v>
      </c>
      <c r="M210" s="14">
        <f t="shared" si="32"/>
        <v>0</v>
      </c>
      <c r="N210" s="14">
        <f t="shared" si="32"/>
        <v>0</v>
      </c>
      <c r="O210" s="14">
        <f t="shared" si="32"/>
        <v>0</v>
      </c>
      <c r="P210" s="14">
        <f t="shared" si="32"/>
        <v>0</v>
      </c>
      <c r="Q210" s="14">
        <f t="shared" si="32"/>
        <v>0</v>
      </c>
      <c r="R210" s="14">
        <f t="shared" si="32"/>
        <v>0</v>
      </c>
      <c r="S210" s="14">
        <f t="shared" si="32"/>
        <v>0</v>
      </c>
      <c r="T210" s="14">
        <f t="shared" si="32"/>
        <v>0</v>
      </c>
      <c r="U210" s="14">
        <f t="shared" si="32"/>
        <v>0</v>
      </c>
      <c r="V210" s="14">
        <f t="shared" si="32"/>
        <v>0</v>
      </c>
      <c r="W210" s="14">
        <f t="shared" si="32"/>
        <v>0</v>
      </c>
      <c r="X210" s="14">
        <f t="shared" si="32"/>
        <v>0</v>
      </c>
      <c r="Y210" s="14">
        <f t="shared" si="32"/>
        <v>0</v>
      </c>
      <c r="Z210" s="14">
        <f t="shared" si="32"/>
        <v>0</v>
      </c>
      <c r="AA210" s="14">
        <f t="shared" si="32"/>
        <v>0</v>
      </c>
      <c r="AB210" s="14">
        <f t="shared" si="32"/>
        <v>0</v>
      </c>
      <c r="AC210" s="14">
        <f t="shared" si="32"/>
        <v>0</v>
      </c>
      <c r="AD210" s="14">
        <f t="shared" si="32"/>
        <v>0</v>
      </c>
      <c r="AE210" s="15">
        <f t="shared" ref="AE210" si="33">(AE131+AE139+AE147+AE155+AE163+AE171+AE179+AE187+AE195+AE203)</f>
        <v>0</v>
      </c>
      <c r="AI210" s="12"/>
    </row>
    <row r="211" spans="1:35" s="2" customFormat="1" ht="14.45" customHeight="1" x14ac:dyDescent="0.3">
      <c r="A211" s="168" t="s">
        <v>101</v>
      </c>
      <c r="B211" s="169"/>
      <c r="C211" s="181">
        <f>SUM(C204:C210)</f>
        <v>35</v>
      </c>
      <c r="D211" s="181">
        <f t="shared" ref="D211:AD211" si="34">SUM(D204:D210)</f>
        <v>37</v>
      </c>
      <c r="E211" s="181">
        <f t="shared" si="34"/>
        <v>40</v>
      </c>
      <c r="F211" s="181">
        <f t="shared" si="34"/>
        <v>42</v>
      </c>
      <c r="G211" s="181">
        <f t="shared" si="34"/>
        <v>46</v>
      </c>
      <c r="H211" s="181">
        <f t="shared" si="34"/>
        <v>52</v>
      </c>
      <c r="I211" s="181">
        <f t="shared" si="34"/>
        <v>55</v>
      </c>
      <c r="J211" s="181">
        <f t="shared" si="34"/>
        <v>53</v>
      </c>
      <c r="K211" s="181">
        <f t="shared" si="34"/>
        <v>20</v>
      </c>
      <c r="L211" s="181">
        <f t="shared" si="34"/>
        <v>13</v>
      </c>
      <c r="M211" s="181">
        <f t="shared" si="34"/>
        <v>5</v>
      </c>
      <c r="N211" s="181">
        <f t="shared" si="34"/>
        <v>7</v>
      </c>
      <c r="O211" s="181">
        <f t="shared" si="34"/>
        <v>8</v>
      </c>
      <c r="P211" s="181">
        <f t="shared" si="34"/>
        <v>9</v>
      </c>
      <c r="Q211" s="181">
        <f t="shared" si="34"/>
        <v>8</v>
      </c>
      <c r="R211" s="181">
        <f t="shared" si="34"/>
        <v>5</v>
      </c>
      <c r="S211" s="181">
        <f t="shared" si="34"/>
        <v>4</v>
      </c>
      <c r="T211" s="181">
        <f t="shared" si="34"/>
        <v>48</v>
      </c>
      <c r="U211" s="181">
        <f t="shared" si="34"/>
        <v>43</v>
      </c>
      <c r="V211" s="181">
        <f t="shared" si="34"/>
        <v>36</v>
      </c>
      <c r="W211" s="181">
        <f t="shared" si="34"/>
        <v>31</v>
      </c>
      <c r="X211" s="181">
        <f t="shared" si="34"/>
        <v>20</v>
      </c>
      <c r="Y211" s="181">
        <f t="shared" si="34"/>
        <v>23</v>
      </c>
      <c r="Z211" s="181">
        <f t="shared" si="34"/>
        <v>6</v>
      </c>
      <c r="AA211" s="181">
        <f t="shared" si="34"/>
        <v>6</v>
      </c>
      <c r="AB211" s="181">
        <f t="shared" si="34"/>
        <v>3</v>
      </c>
      <c r="AC211" s="181">
        <f t="shared" si="34"/>
        <v>5</v>
      </c>
      <c r="AD211" s="181">
        <f t="shared" si="34"/>
        <v>3</v>
      </c>
      <c r="AE211" s="182">
        <f t="shared" ref="AE211" si="35">SUM(AE204:AE210)</f>
        <v>1</v>
      </c>
      <c r="AI211" s="11"/>
    </row>
    <row r="212" spans="1:35" s="2" customFormat="1" ht="14.45" customHeight="1" x14ac:dyDescent="0.3">
      <c r="A212" s="48" t="s">
        <v>90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20"/>
      <c r="AE212" s="20"/>
      <c r="AI212" s="12"/>
    </row>
    <row r="213" spans="1:35" s="1" customFormat="1" ht="14.45" customHeight="1" x14ac:dyDescent="0.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26"/>
      <c r="AE213" s="26"/>
      <c r="AI213" s="11"/>
    </row>
    <row r="214" spans="1:35" s="2" customFormat="1" ht="14.45" customHeight="1" x14ac:dyDescent="0.3">
      <c r="A214" s="23" t="s">
        <v>89</v>
      </c>
      <c r="B214" s="24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8"/>
      <c r="AI214" s="12"/>
    </row>
    <row r="215" spans="1:35" s="2" customFormat="1" ht="14.45" customHeight="1" x14ac:dyDescent="0.3">
      <c r="A215" s="156"/>
      <c r="B215" s="157" t="s">
        <v>66</v>
      </c>
      <c r="C215" s="158">
        <v>2</v>
      </c>
      <c r="D215" s="158">
        <v>2</v>
      </c>
      <c r="E215" s="158">
        <v>2</v>
      </c>
      <c r="F215" s="158">
        <v>2</v>
      </c>
      <c r="G215" s="158">
        <v>3</v>
      </c>
      <c r="H215" s="158">
        <v>4</v>
      </c>
      <c r="I215" s="158">
        <v>3</v>
      </c>
      <c r="J215" s="158">
        <v>5</v>
      </c>
      <c r="K215" s="158">
        <v>5</v>
      </c>
      <c r="L215" s="158">
        <v>5</v>
      </c>
      <c r="M215" s="158">
        <v>2</v>
      </c>
      <c r="N215" s="158">
        <v>3</v>
      </c>
      <c r="O215" s="158">
        <v>6</v>
      </c>
      <c r="P215" s="158">
        <v>57</v>
      </c>
      <c r="Q215" s="158">
        <v>91</v>
      </c>
      <c r="R215" s="158">
        <v>136</v>
      </c>
      <c r="S215" s="158">
        <v>163</v>
      </c>
      <c r="T215" s="158">
        <v>186</v>
      </c>
      <c r="U215" s="158">
        <v>206</v>
      </c>
      <c r="V215" s="158">
        <v>242</v>
      </c>
      <c r="W215" s="158">
        <v>267</v>
      </c>
      <c r="X215" s="158">
        <v>0</v>
      </c>
      <c r="Y215" s="158">
        <v>0</v>
      </c>
      <c r="Z215" s="158">
        <v>0</v>
      </c>
      <c r="AA215" s="158">
        <v>0</v>
      </c>
      <c r="AB215" s="158">
        <v>0</v>
      </c>
      <c r="AC215" s="158">
        <v>1</v>
      </c>
      <c r="AD215" s="158">
        <v>1</v>
      </c>
      <c r="AE215" s="159">
        <v>1</v>
      </c>
      <c r="AI215" s="11"/>
    </row>
    <row r="216" spans="1:35" s="2" customFormat="1" ht="14.45" customHeight="1" x14ac:dyDescent="0.3">
      <c r="A216" s="23"/>
      <c r="B216" s="24" t="s">
        <v>67</v>
      </c>
      <c r="C216" s="17">
        <v>0</v>
      </c>
      <c r="D216" s="17">
        <v>1</v>
      </c>
      <c r="E216" s="17">
        <v>1</v>
      </c>
      <c r="F216" s="17">
        <v>0</v>
      </c>
      <c r="G216" s="17">
        <v>1</v>
      </c>
      <c r="H216" s="17">
        <v>1</v>
      </c>
      <c r="I216" s="17">
        <v>1</v>
      </c>
      <c r="J216" s="17">
        <v>0</v>
      </c>
      <c r="K216" s="17">
        <v>1</v>
      </c>
      <c r="L216" s="17">
        <v>0</v>
      </c>
      <c r="M216" s="17">
        <v>0</v>
      </c>
      <c r="N216" s="17">
        <v>1</v>
      </c>
      <c r="O216" s="17">
        <v>4</v>
      </c>
      <c r="P216" s="17">
        <v>41</v>
      </c>
      <c r="Q216" s="17">
        <v>49</v>
      </c>
      <c r="R216" s="17">
        <v>63</v>
      </c>
      <c r="S216" s="17">
        <v>66</v>
      </c>
      <c r="T216" s="17">
        <v>78</v>
      </c>
      <c r="U216" s="17">
        <v>105</v>
      </c>
      <c r="V216" s="17">
        <v>119</v>
      </c>
      <c r="W216" s="17">
        <v>137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8">
        <v>0</v>
      </c>
      <c r="AI216" s="12"/>
    </row>
    <row r="217" spans="1:35" s="2" customFormat="1" ht="14.45" customHeight="1" x14ac:dyDescent="0.3">
      <c r="A217" s="156"/>
      <c r="B217" s="157" t="s">
        <v>68</v>
      </c>
      <c r="C217" s="158">
        <v>1</v>
      </c>
      <c r="D217" s="158">
        <v>1</v>
      </c>
      <c r="E217" s="158">
        <v>1</v>
      </c>
      <c r="F217" s="158">
        <v>1</v>
      </c>
      <c r="G217" s="158">
        <v>1</v>
      </c>
      <c r="H217" s="158">
        <v>1</v>
      </c>
      <c r="I217" s="158">
        <v>1</v>
      </c>
      <c r="J217" s="158">
        <v>1</v>
      </c>
      <c r="K217" s="158">
        <v>1</v>
      </c>
      <c r="L217" s="158">
        <v>1</v>
      </c>
      <c r="M217" s="158">
        <v>1</v>
      </c>
      <c r="N217" s="158">
        <v>1</v>
      </c>
      <c r="O217" s="158">
        <v>3</v>
      </c>
      <c r="P217" s="158">
        <v>43</v>
      </c>
      <c r="Q217" s="158">
        <v>45</v>
      </c>
      <c r="R217" s="158">
        <v>74</v>
      </c>
      <c r="S217" s="158">
        <v>85</v>
      </c>
      <c r="T217" s="158">
        <v>105</v>
      </c>
      <c r="U217" s="158">
        <v>124</v>
      </c>
      <c r="V217" s="158">
        <v>152</v>
      </c>
      <c r="W217" s="158">
        <v>175</v>
      </c>
      <c r="X217" s="158">
        <v>0</v>
      </c>
      <c r="Y217" s="158">
        <v>0</v>
      </c>
      <c r="Z217" s="158">
        <v>0</v>
      </c>
      <c r="AA217" s="158">
        <v>0</v>
      </c>
      <c r="AB217" s="158">
        <v>0</v>
      </c>
      <c r="AC217" s="158">
        <v>0</v>
      </c>
      <c r="AD217" s="158">
        <v>0</v>
      </c>
      <c r="AE217" s="159">
        <v>0</v>
      </c>
      <c r="AI217" s="11"/>
    </row>
    <row r="218" spans="1:35" s="2" customFormat="1" ht="14.45" customHeight="1" x14ac:dyDescent="0.3">
      <c r="A218" s="23"/>
      <c r="B218" s="24" t="s">
        <v>69</v>
      </c>
      <c r="C218" s="17">
        <v>19</v>
      </c>
      <c r="D218" s="17">
        <v>20</v>
      </c>
      <c r="E218" s="17">
        <v>21</v>
      </c>
      <c r="F218" s="17">
        <v>22</v>
      </c>
      <c r="G218" s="17">
        <v>22</v>
      </c>
      <c r="H218" s="17">
        <v>19</v>
      </c>
      <c r="I218" s="17">
        <v>22</v>
      </c>
      <c r="J218" s="17">
        <v>26</v>
      </c>
      <c r="K218" s="17">
        <v>32</v>
      </c>
      <c r="L218" s="17">
        <v>35</v>
      </c>
      <c r="M218" s="17">
        <v>39</v>
      </c>
      <c r="N218" s="17">
        <v>35</v>
      </c>
      <c r="O218" s="17">
        <v>41</v>
      </c>
      <c r="P218" s="17">
        <v>472</v>
      </c>
      <c r="Q218" s="17">
        <v>749</v>
      </c>
      <c r="R218" s="17">
        <v>1028</v>
      </c>
      <c r="S218" s="17">
        <v>1175</v>
      </c>
      <c r="T218" s="17">
        <v>1556</v>
      </c>
      <c r="U218" s="17">
        <v>1860</v>
      </c>
      <c r="V218" s="17">
        <v>2130</v>
      </c>
      <c r="W218" s="17">
        <v>2238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8">
        <v>0</v>
      </c>
      <c r="AI218" s="12"/>
    </row>
    <row r="219" spans="1:35" s="2" customFormat="1" ht="14.45" customHeight="1" x14ac:dyDescent="0.3">
      <c r="A219" s="156"/>
      <c r="B219" s="157" t="s">
        <v>70</v>
      </c>
      <c r="C219" s="158">
        <v>1</v>
      </c>
      <c r="D219" s="158">
        <v>0</v>
      </c>
      <c r="E219" s="158">
        <v>1</v>
      </c>
      <c r="F219" s="158">
        <v>0</v>
      </c>
      <c r="G219" s="158">
        <v>0</v>
      </c>
      <c r="H219" s="158">
        <v>0</v>
      </c>
      <c r="I219" s="158">
        <v>0</v>
      </c>
      <c r="J219" s="158">
        <v>0</v>
      </c>
      <c r="K219" s="158">
        <v>4</v>
      </c>
      <c r="L219" s="158">
        <v>4</v>
      </c>
      <c r="M219" s="158">
        <v>4</v>
      </c>
      <c r="N219" s="158">
        <v>7</v>
      </c>
      <c r="O219" s="158">
        <v>21</v>
      </c>
      <c r="P219" s="158">
        <v>134</v>
      </c>
      <c r="Q219" s="158">
        <v>163</v>
      </c>
      <c r="R219" s="158">
        <v>216</v>
      </c>
      <c r="S219" s="158">
        <v>247</v>
      </c>
      <c r="T219" s="158">
        <v>279</v>
      </c>
      <c r="U219" s="158">
        <v>287</v>
      </c>
      <c r="V219" s="158">
        <v>294</v>
      </c>
      <c r="W219" s="158">
        <v>297</v>
      </c>
      <c r="X219" s="158">
        <v>0</v>
      </c>
      <c r="Y219" s="158">
        <v>0</v>
      </c>
      <c r="Z219" s="158">
        <v>0</v>
      </c>
      <c r="AA219" s="158">
        <v>0</v>
      </c>
      <c r="AB219" s="158">
        <v>0</v>
      </c>
      <c r="AC219" s="158">
        <v>0</v>
      </c>
      <c r="AD219" s="158">
        <v>2</v>
      </c>
      <c r="AE219" s="159">
        <v>0</v>
      </c>
      <c r="AI219" s="11"/>
    </row>
    <row r="220" spans="1:35" s="2" customFormat="1" ht="14.45" customHeight="1" x14ac:dyDescent="0.3">
      <c r="A220" s="23"/>
      <c r="B220" s="24" t="s">
        <v>71</v>
      </c>
      <c r="C220" s="17">
        <v>4</v>
      </c>
      <c r="D220" s="17">
        <v>4</v>
      </c>
      <c r="E220" s="17">
        <v>4</v>
      </c>
      <c r="F220" s="17">
        <v>4</v>
      </c>
      <c r="G220" s="17">
        <v>3</v>
      </c>
      <c r="H220" s="17">
        <v>2</v>
      </c>
      <c r="I220" s="17">
        <v>2</v>
      </c>
      <c r="J220" s="17">
        <v>1</v>
      </c>
      <c r="K220" s="17">
        <v>2</v>
      </c>
      <c r="L220" s="17">
        <v>2</v>
      </c>
      <c r="M220" s="17">
        <v>2</v>
      </c>
      <c r="N220" s="17">
        <v>2</v>
      </c>
      <c r="O220" s="17">
        <v>3</v>
      </c>
      <c r="P220" s="17">
        <v>31</v>
      </c>
      <c r="Q220" s="17">
        <v>56</v>
      </c>
      <c r="R220" s="17">
        <v>90</v>
      </c>
      <c r="S220" s="17">
        <v>118</v>
      </c>
      <c r="T220" s="17">
        <v>121</v>
      </c>
      <c r="U220" s="17">
        <v>131</v>
      </c>
      <c r="V220" s="17">
        <v>157</v>
      </c>
      <c r="W220" s="17">
        <v>157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8">
        <v>0</v>
      </c>
      <c r="AI220" s="12"/>
    </row>
    <row r="221" spans="1:35" s="3" customFormat="1" ht="14.45" customHeight="1" x14ac:dyDescent="0.3">
      <c r="A221" s="160"/>
      <c r="B221" s="161" t="s">
        <v>113</v>
      </c>
      <c r="C221" s="162">
        <v>0</v>
      </c>
      <c r="D221" s="162">
        <v>0</v>
      </c>
      <c r="E221" s="162">
        <v>0</v>
      </c>
      <c r="F221" s="162">
        <v>0</v>
      </c>
      <c r="G221" s="162">
        <v>0</v>
      </c>
      <c r="H221" s="162">
        <v>0</v>
      </c>
      <c r="I221" s="162">
        <v>0</v>
      </c>
      <c r="J221" s="162">
        <v>0</v>
      </c>
      <c r="K221" s="162">
        <v>0</v>
      </c>
      <c r="L221" s="162">
        <v>0</v>
      </c>
      <c r="M221" s="162">
        <v>0</v>
      </c>
      <c r="N221" s="162">
        <v>0</v>
      </c>
      <c r="O221" s="162">
        <v>0</v>
      </c>
      <c r="P221" s="162">
        <v>0</v>
      </c>
      <c r="Q221" s="162">
        <v>0</v>
      </c>
      <c r="R221" s="162">
        <v>0</v>
      </c>
      <c r="S221" s="162">
        <v>0</v>
      </c>
      <c r="T221" s="162">
        <v>0</v>
      </c>
      <c r="U221" s="162">
        <v>0</v>
      </c>
      <c r="V221" s="162">
        <v>0</v>
      </c>
      <c r="W221" s="162">
        <v>0</v>
      </c>
      <c r="X221" s="162">
        <v>0</v>
      </c>
      <c r="Y221" s="162">
        <v>0</v>
      </c>
      <c r="Z221" s="162">
        <v>0</v>
      </c>
      <c r="AA221" s="162">
        <v>0</v>
      </c>
      <c r="AB221" s="162">
        <v>0</v>
      </c>
      <c r="AC221" s="162">
        <v>0</v>
      </c>
      <c r="AD221" s="162">
        <v>0</v>
      </c>
      <c r="AE221" s="163">
        <v>0</v>
      </c>
      <c r="AI221" s="12"/>
    </row>
    <row r="222" spans="1:35" s="2" customFormat="1" ht="14.45" customHeight="1" x14ac:dyDescent="0.3">
      <c r="A222" s="28" t="s">
        <v>73</v>
      </c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2"/>
      <c r="AI222" s="11"/>
    </row>
    <row r="223" spans="1:35" s="2" customFormat="1" ht="14.45" customHeight="1" x14ac:dyDescent="0.3">
      <c r="A223" s="160"/>
      <c r="B223" s="161" t="s">
        <v>66</v>
      </c>
      <c r="C223" s="162">
        <v>139</v>
      </c>
      <c r="D223" s="162">
        <v>148</v>
      </c>
      <c r="E223" s="162">
        <v>184</v>
      </c>
      <c r="F223" s="162">
        <v>212</v>
      </c>
      <c r="G223" s="162">
        <v>242</v>
      </c>
      <c r="H223" s="162">
        <v>285</v>
      </c>
      <c r="I223" s="162">
        <v>307</v>
      </c>
      <c r="J223" s="162">
        <v>339</v>
      </c>
      <c r="K223" s="162">
        <v>351</v>
      </c>
      <c r="L223" s="162">
        <v>349</v>
      </c>
      <c r="M223" s="162">
        <v>329</v>
      </c>
      <c r="N223" s="162">
        <v>326</v>
      </c>
      <c r="O223" s="162">
        <v>331</v>
      </c>
      <c r="P223" s="162">
        <v>290</v>
      </c>
      <c r="Q223" s="162">
        <v>268</v>
      </c>
      <c r="R223" s="162">
        <v>242</v>
      </c>
      <c r="S223" s="162">
        <v>217</v>
      </c>
      <c r="T223" s="162">
        <v>179</v>
      </c>
      <c r="U223" s="162">
        <v>151</v>
      </c>
      <c r="V223" s="162">
        <v>115</v>
      </c>
      <c r="W223" s="162">
        <v>96</v>
      </c>
      <c r="X223" s="162">
        <v>333</v>
      </c>
      <c r="Y223" s="162">
        <v>329</v>
      </c>
      <c r="Z223" s="162">
        <v>302</v>
      </c>
      <c r="AA223" s="162">
        <v>334</v>
      </c>
      <c r="AB223" s="162">
        <v>336</v>
      </c>
      <c r="AC223" s="162">
        <v>327</v>
      </c>
      <c r="AD223" s="162">
        <v>324</v>
      </c>
      <c r="AE223" s="163">
        <v>339</v>
      </c>
      <c r="AI223" s="12"/>
    </row>
    <row r="224" spans="1:35" s="2" customFormat="1" ht="14.45" customHeight="1" x14ac:dyDescent="0.3">
      <c r="A224" s="28"/>
      <c r="B224" s="29" t="s">
        <v>67</v>
      </c>
      <c r="C224" s="30">
        <v>95</v>
      </c>
      <c r="D224" s="30">
        <v>89</v>
      </c>
      <c r="E224" s="30">
        <v>85</v>
      </c>
      <c r="F224" s="30">
        <v>85</v>
      </c>
      <c r="G224" s="30">
        <v>78</v>
      </c>
      <c r="H224" s="30">
        <v>88</v>
      </c>
      <c r="I224" s="30">
        <v>86</v>
      </c>
      <c r="J224" s="30">
        <v>102</v>
      </c>
      <c r="K224" s="30">
        <v>119</v>
      </c>
      <c r="L224" s="30">
        <v>139</v>
      </c>
      <c r="M224" s="30">
        <v>146</v>
      </c>
      <c r="N224" s="30">
        <v>167</v>
      </c>
      <c r="O224" s="30">
        <v>192</v>
      </c>
      <c r="P224" s="30">
        <v>173</v>
      </c>
      <c r="Q224" s="30">
        <v>152</v>
      </c>
      <c r="R224" s="30">
        <v>145</v>
      </c>
      <c r="S224" s="30">
        <v>135</v>
      </c>
      <c r="T224" s="30">
        <v>125</v>
      </c>
      <c r="U224" s="30">
        <v>117</v>
      </c>
      <c r="V224" s="30">
        <v>111</v>
      </c>
      <c r="W224" s="30">
        <v>100</v>
      </c>
      <c r="X224" s="30">
        <v>219</v>
      </c>
      <c r="Y224" s="30">
        <v>226</v>
      </c>
      <c r="Z224" s="30">
        <v>236</v>
      </c>
      <c r="AA224" s="30">
        <v>232</v>
      </c>
      <c r="AB224" s="30">
        <v>230</v>
      </c>
      <c r="AC224" s="30">
        <v>240</v>
      </c>
      <c r="AD224" s="30">
        <v>259</v>
      </c>
      <c r="AE224" s="32">
        <v>244</v>
      </c>
      <c r="AI224" s="11"/>
    </row>
    <row r="225" spans="1:35" s="2" customFormat="1" ht="14.45" customHeight="1" x14ac:dyDescent="0.3">
      <c r="A225" s="160"/>
      <c r="B225" s="161" t="s">
        <v>68</v>
      </c>
      <c r="C225" s="162">
        <v>59</v>
      </c>
      <c r="D225" s="162">
        <v>56</v>
      </c>
      <c r="E225" s="162">
        <v>56</v>
      </c>
      <c r="F225" s="162">
        <v>52</v>
      </c>
      <c r="G225" s="162">
        <v>61</v>
      </c>
      <c r="H225" s="162">
        <v>64</v>
      </c>
      <c r="I225" s="162">
        <v>64</v>
      </c>
      <c r="J225" s="162">
        <v>69</v>
      </c>
      <c r="K225" s="162">
        <v>72</v>
      </c>
      <c r="L225" s="162">
        <v>87</v>
      </c>
      <c r="M225" s="162">
        <v>96</v>
      </c>
      <c r="N225" s="162">
        <v>109</v>
      </c>
      <c r="O225" s="162">
        <v>120</v>
      </c>
      <c r="P225" s="162">
        <v>104</v>
      </c>
      <c r="Q225" s="162">
        <v>106</v>
      </c>
      <c r="R225" s="162">
        <v>100</v>
      </c>
      <c r="S225" s="162">
        <v>88</v>
      </c>
      <c r="T225" s="162">
        <v>83</v>
      </c>
      <c r="U225" s="162">
        <v>75</v>
      </c>
      <c r="V225" s="162">
        <v>54</v>
      </c>
      <c r="W225" s="162">
        <v>45</v>
      </c>
      <c r="X225" s="162">
        <v>199</v>
      </c>
      <c r="Y225" s="162">
        <v>196</v>
      </c>
      <c r="Z225" s="162">
        <v>218</v>
      </c>
      <c r="AA225" s="162">
        <v>253</v>
      </c>
      <c r="AB225" s="162">
        <v>253</v>
      </c>
      <c r="AC225" s="162">
        <v>283</v>
      </c>
      <c r="AD225" s="162">
        <v>323</v>
      </c>
      <c r="AE225" s="163">
        <v>338</v>
      </c>
      <c r="AI225" s="12"/>
    </row>
    <row r="226" spans="1:35" s="2" customFormat="1" ht="14.45" customHeight="1" x14ac:dyDescent="0.3">
      <c r="A226" s="28"/>
      <c r="B226" s="29" t="s">
        <v>69</v>
      </c>
      <c r="C226" s="30">
        <v>1863</v>
      </c>
      <c r="D226" s="30">
        <v>2099</v>
      </c>
      <c r="E226" s="30">
        <v>2125</v>
      </c>
      <c r="F226" s="30">
        <v>2052</v>
      </c>
      <c r="G226" s="30">
        <v>2250</v>
      </c>
      <c r="H226" s="30">
        <v>2398</v>
      </c>
      <c r="I226" s="30">
        <v>2548</v>
      </c>
      <c r="J226" s="30">
        <v>2626</v>
      </c>
      <c r="K226" s="30">
        <v>2763</v>
      </c>
      <c r="L226" s="30">
        <v>2844</v>
      </c>
      <c r="M226" s="30">
        <v>3033</v>
      </c>
      <c r="N226" s="30">
        <v>3071</v>
      </c>
      <c r="O226" s="30">
        <v>3225</v>
      </c>
      <c r="P226" s="30">
        <v>2926</v>
      </c>
      <c r="Q226" s="30">
        <v>2691</v>
      </c>
      <c r="R226" s="30">
        <v>2433</v>
      </c>
      <c r="S226" s="30">
        <v>2182</v>
      </c>
      <c r="T226" s="30">
        <v>1921</v>
      </c>
      <c r="U226" s="30">
        <v>1668</v>
      </c>
      <c r="V226" s="30">
        <v>1429</v>
      </c>
      <c r="W226" s="30">
        <v>1175</v>
      </c>
      <c r="X226" s="30">
        <v>3079</v>
      </c>
      <c r="Y226" s="30">
        <v>3122</v>
      </c>
      <c r="Z226" s="30">
        <v>3201</v>
      </c>
      <c r="AA226" s="30">
        <v>3122</v>
      </c>
      <c r="AB226" s="30">
        <v>3097</v>
      </c>
      <c r="AC226" s="30">
        <v>3112</v>
      </c>
      <c r="AD226" s="30">
        <v>3319</v>
      </c>
      <c r="AE226" s="32">
        <v>3575</v>
      </c>
      <c r="AI226" s="11"/>
    </row>
    <row r="227" spans="1:35" s="2" customFormat="1" ht="14.45" customHeight="1" x14ac:dyDescent="0.3">
      <c r="A227" s="160"/>
      <c r="B227" s="161" t="s">
        <v>70</v>
      </c>
      <c r="C227" s="162">
        <v>63</v>
      </c>
      <c r="D227" s="162">
        <v>64</v>
      </c>
      <c r="E227" s="162">
        <v>64</v>
      </c>
      <c r="F227" s="162">
        <v>54</v>
      </c>
      <c r="G227" s="162">
        <v>51</v>
      </c>
      <c r="H227" s="162">
        <v>70</v>
      </c>
      <c r="I227" s="162">
        <v>68</v>
      </c>
      <c r="J227" s="162">
        <v>84</v>
      </c>
      <c r="K227" s="162">
        <v>106</v>
      </c>
      <c r="L227" s="162">
        <v>135</v>
      </c>
      <c r="M227" s="162">
        <v>166</v>
      </c>
      <c r="N227" s="162">
        <v>203</v>
      </c>
      <c r="O227" s="162">
        <v>241</v>
      </c>
      <c r="P227" s="162">
        <v>205</v>
      </c>
      <c r="Q227" s="162">
        <v>204</v>
      </c>
      <c r="R227" s="162">
        <v>191</v>
      </c>
      <c r="S227" s="162">
        <v>182</v>
      </c>
      <c r="T227" s="162">
        <v>159</v>
      </c>
      <c r="U227" s="162">
        <v>140</v>
      </c>
      <c r="V227" s="162">
        <v>131</v>
      </c>
      <c r="W227" s="162">
        <v>116</v>
      </c>
      <c r="X227" s="162">
        <v>389</v>
      </c>
      <c r="Y227" s="162">
        <v>400</v>
      </c>
      <c r="Z227" s="162">
        <v>372</v>
      </c>
      <c r="AA227" s="162">
        <v>358</v>
      </c>
      <c r="AB227" s="162">
        <v>310</v>
      </c>
      <c r="AC227" s="162">
        <v>349</v>
      </c>
      <c r="AD227" s="162">
        <v>380</v>
      </c>
      <c r="AE227" s="163">
        <v>335</v>
      </c>
      <c r="AI227" s="12"/>
    </row>
    <row r="228" spans="1:35" s="2" customFormat="1" ht="14.45" customHeight="1" x14ac:dyDescent="0.3">
      <c r="A228" s="28"/>
      <c r="B228" s="29" t="s">
        <v>71</v>
      </c>
      <c r="C228" s="30">
        <v>86</v>
      </c>
      <c r="D228" s="30">
        <v>82</v>
      </c>
      <c r="E228" s="30">
        <v>54</v>
      </c>
      <c r="F228" s="30">
        <v>55</v>
      </c>
      <c r="G228" s="30">
        <v>59</v>
      </c>
      <c r="H228" s="30">
        <v>64</v>
      </c>
      <c r="I228" s="30">
        <v>75</v>
      </c>
      <c r="J228" s="30">
        <v>82</v>
      </c>
      <c r="K228" s="30">
        <v>96</v>
      </c>
      <c r="L228" s="30">
        <v>100</v>
      </c>
      <c r="M228" s="30">
        <v>107</v>
      </c>
      <c r="N228" s="30">
        <v>123</v>
      </c>
      <c r="O228" s="30">
        <v>150</v>
      </c>
      <c r="P228" s="30">
        <v>137</v>
      </c>
      <c r="Q228" s="30">
        <v>121</v>
      </c>
      <c r="R228" s="30">
        <v>108</v>
      </c>
      <c r="S228" s="30">
        <v>99</v>
      </c>
      <c r="T228" s="30">
        <v>87</v>
      </c>
      <c r="U228" s="30">
        <v>71</v>
      </c>
      <c r="V228" s="30">
        <v>63</v>
      </c>
      <c r="W228" s="30">
        <v>55</v>
      </c>
      <c r="X228" s="30">
        <v>183</v>
      </c>
      <c r="Y228" s="30">
        <v>190</v>
      </c>
      <c r="Z228" s="30">
        <v>194</v>
      </c>
      <c r="AA228" s="30">
        <v>199</v>
      </c>
      <c r="AB228" s="30">
        <v>178</v>
      </c>
      <c r="AC228" s="30">
        <v>176</v>
      </c>
      <c r="AD228" s="30">
        <v>191</v>
      </c>
      <c r="AE228" s="32">
        <v>189</v>
      </c>
      <c r="AI228" s="11"/>
    </row>
    <row r="229" spans="1:35" s="3" customFormat="1" ht="14.45" customHeight="1" x14ac:dyDescent="0.3">
      <c r="A229" s="156"/>
      <c r="B229" s="157" t="s">
        <v>113</v>
      </c>
      <c r="C229" s="158">
        <v>0</v>
      </c>
      <c r="D229" s="158">
        <v>0</v>
      </c>
      <c r="E229" s="158">
        <v>0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0</v>
      </c>
      <c r="U229" s="158">
        <v>0</v>
      </c>
      <c r="V229" s="158">
        <v>0</v>
      </c>
      <c r="W229" s="158">
        <v>0</v>
      </c>
      <c r="X229" s="158">
        <v>0</v>
      </c>
      <c r="Y229" s="158">
        <v>0</v>
      </c>
      <c r="Z229" s="158">
        <v>0</v>
      </c>
      <c r="AA229" s="158">
        <v>0</v>
      </c>
      <c r="AB229" s="158">
        <v>0</v>
      </c>
      <c r="AC229" s="158">
        <v>0</v>
      </c>
      <c r="AD229" s="158">
        <v>70</v>
      </c>
      <c r="AE229" s="159">
        <v>47</v>
      </c>
      <c r="AI229" s="11"/>
    </row>
    <row r="230" spans="1:35" s="2" customFormat="1" ht="14.45" customHeight="1" x14ac:dyDescent="0.3">
      <c r="A230" s="23" t="s">
        <v>74</v>
      </c>
      <c r="B230" s="24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8"/>
      <c r="AF230"/>
      <c r="AG230"/>
      <c r="AH230" s="3"/>
      <c r="AI230" s="12"/>
    </row>
    <row r="231" spans="1:35" s="2" customFormat="1" ht="14.45" customHeight="1" x14ac:dyDescent="0.3">
      <c r="A231" s="156"/>
      <c r="B231" s="157" t="s">
        <v>66</v>
      </c>
      <c r="C231" s="158">
        <v>7</v>
      </c>
      <c r="D231" s="158">
        <v>9</v>
      </c>
      <c r="E231" s="158">
        <v>11</v>
      </c>
      <c r="F231" s="158">
        <v>12</v>
      </c>
      <c r="G231" s="158">
        <v>10</v>
      </c>
      <c r="H231" s="158">
        <v>7</v>
      </c>
      <c r="I231" s="158">
        <v>9</v>
      </c>
      <c r="J231" s="158">
        <v>8</v>
      </c>
      <c r="K231" s="158">
        <v>9</v>
      </c>
      <c r="L231" s="158">
        <v>11</v>
      </c>
      <c r="M231" s="158">
        <v>10</v>
      </c>
      <c r="N231" s="158">
        <v>7</v>
      </c>
      <c r="O231" s="158">
        <v>11</v>
      </c>
      <c r="P231" s="158">
        <v>8</v>
      </c>
      <c r="Q231" s="158">
        <v>9</v>
      </c>
      <c r="R231" s="158">
        <v>8</v>
      </c>
      <c r="S231" s="158">
        <v>5</v>
      </c>
      <c r="T231" s="158">
        <v>4</v>
      </c>
      <c r="U231" s="158">
        <v>4</v>
      </c>
      <c r="V231" s="158">
        <v>3</v>
      </c>
      <c r="W231" s="158">
        <v>3</v>
      </c>
      <c r="X231" s="158">
        <v>6</v>
      </c>
      <c r="Y231" s="158">
        <v>9</v>
      </c>
      <c r="Z231" s="158">
        <v>6</v>
      </c>
      <c r="AA231" s="158">
        <v>10</v>
      </c>
      <c r="AB231" s="158">
        <v>12</v>
      </c>
      <c r="AC231" s="158">
        <v>8</v>
      </c>
      <c r="AD231" s="158">
        <v>15</v>
      </c>
      <c r="AE231" s="159">
        <v>14</v>
      </c>
      <c r="AF231"/>
      <c r="AG231"/>
      <c r="AH231" s="3"/>
      <c r="AI231" s="11"/>
    </row>
    <row r="232" spans="1:35" s="2" customFormat="1" ht="14.45" customHeight="1" x14ac:dyDescent="0.3">
      <c r="A232" s="23"/>
      <c r="B232" s="24" t="s">
        <v>67</v>
      </c>
      <c r="C232" s="17">
        <v>17</v>
      </c>
      <c r="D232" s="17">
        <v>12</v>
      </c>
      <c r="E232" s="17">
        <v>11</v>
      </c>
      <c r="F232" s="17">
        <v>11</v>
      </c>
      <c r="G232" s="17">
        <v>10</v>
      </c>
      <c r="H232" s="17">
        <v>12</v>
      </c>
      <c r="I232" s="17">
        <v>11</v>
      </c>
      <c r="J232" s="17">
        <v>13</v>
      </c>
      <c r="K232" s="17">
        <v>13</v>
      </c>
      <c r="L232" s="17">
        <v>15</v>
      </c>
      <c r="M232" s="17">
        <v>18</v>
      </c>
      <c r="N232" s="17">
        <v>20</v>
      </c>
      <c r="O232" s="17">
        <v>21</v>
      </c>
      <c r="P232" s="17">
        <v>20</v>
      </c>
      <c r="Q232" s="17">
        <v>18</v>
      </c>
      <c r="R232" s="17">
        <v>18</v>
      </c>
      <c r="S232" s="17">
        <v>18</v>
      </c>
      <c r="T232" s="17">
        <v>21</v>
      </c>
      <c r="U232" s="17">
        <v>18</v>
      </c>
      <c r="V232" s="17">
        <v>16</v>
      </c>
      <c r="W232" s="17">
        <v>14</v>
      </c>
      <c r="X232" s="17">
        <v>20</v>
      </c>
      <c r="Y232" s="17">
        <v>21</v>
      </c>
      <c r="Z232" s="17">
        <v>26</v>
      </c>
      <c r="AA232" s="17">
        <v>21</v>
      </c>
      <c r="AB232" s="17">
        <v>24</v>
      </c>
      <c r="AC232" s="17">
        <v>29</v>
      </c>
      <c r="AD232" s="17">
        <v>26</v>
      </c>
      <c r="AE232" s="18">
        <v>26</v>
      </c>
      <c r="AF232"/>
      <c r="AG232"/>
      <c r="AI232" s="12"/>
    </row>
    <row r="233" spans="1:35" s="2" customFormat="1" ht="14.45" customHeight="1" x14ac:dyDescent="0.3">
      <c r="A233" s="164"/>
      <c r="B233" s="157" t="s">
        <v>68</v>
      </c>
      <c r="C233" s="158">
        <v>7</v>
      </c>
      <c r="D233" s="158">
        <v>8</v>
      </c>
      <c r="E233" s="158">
        <v>7</v>
      </c>
      <c r="F233" s="158">
        <v>6</v>
      </c>
      <c r="G233" s="158">
        <v>7</v>
      </c>
      <c r="H233" s="158">
        <v>9</v>
      </c>
      <c r="I233" s="158">
        <v>8</v>
      </c>
      <c r="J233" s="158">
        <v>8</v>
      </c>
      <c r="K233" s="158">
        <v>7</v>
      </c>
      <c r="L233" s="158">
        <v>7</v>
      </c>
      <c r="M233" s="158">
        <v>7</v>
      </c>
      <c r="N233" s="158">
        <v>8</v>
      </c>
      <c r="O233" s="158">
        <v>10</v>
      </c>
      <c r="P233" s="158">
        <v>8</v>
      </c>
      <c r="Q233" s="158">
        <v>11</v>
      </c>
      <c r="R233" s="158">
        <v>10</v>
      </c>
      <c r="S233" s="158">
        <v>10</v>
      </c>
      <c r="T233" s="158">
        <v>9</v>
      </c>
      <c r="U233" s="158">
        <v>9</v>
      </c>
      <c r="V233" s="158">
        <v>7</v>
      </c>
      <c r="W233" s="158">
        <v>8</v>
      </c>
      <c r="X233" s="158">
        <v>17</v>
      </c>
      <c r="Y233" s="158">
        <v>21</v>
      </c>
      <c r="Z233" s="158">
        <v>13</v>
      </c>
      <c r="AA233" s="158">
        <v>20</v>
      </c>
      <c r="AB233" s="158">
        <v>19</v>
      </c>
      <c r="AC233" s="158">
        <v>15</v>
      </c>
      <c r="AD233" s="158">
        <v>16</v>
      </c>
      <c r="AE233" s="159">
        <v>19</v>
      </c>
      <c r="AF233"/>
      <c r="AG233"/>
      <c r="AI233" s="11"/>
    </row>
    <row r="234" spans="1:35" s="2" customFormat="1" ht="14.45" customHeight="1" x14ac:dyDescent="0.3">
      <c r="A234" s="23"/>
      <c r="B234" s="24" t="s">
        <v>69</v>
      </c>
      <c r="C234" s="17">
        <v>116</v>
      </c>
      <c r="D234" s="17">
        <v>131</v>
      </c>
      <c r="E234" s="17">
        <v>146</v>
      </c>
      <c r="F234" s="17">
        <v>165</v>
      </c>
      <c r="G234" s="17">
        <v>179</v>
      </c>
      <c r="H234" s="17">
        <v>205</v>
      </c>
      <c r="I234" s="17">
        <v>227</v>
      </c>
      <c r="J234" s="17">
        <v>231</v>
      </c>
      <c r="K234" s="17">
        <v>236</v>
      </c>
      <c r="L234" s="17">
        <v>234</v>
      </c>
      <c r="M234" s="17">
        <v>245</v>
      </c>
      <c r="N234" s="17">
        <v>259</v>
      </c>
      <c r="O234" s="17">
        <v>278</v>
      </c>
      <c r="P234" s="17">
        <v>266</v>
      </c>
      <c r="Q234" s="17">
        <v>238</v>
      </c>
      <c r="R234" s="17">
        <v>205</v>
      </c>
      <c r="S234" s="17">
        <v>191</v>
      </c>
      <c r="T234" s="17">
        <v>171</v>
      </c>
      <c r="U234" s="17">
        <v>144</v>
      </c>
      <c r="V234" s="17">
        <v>124</v>
      </c>
      <c r="W234" s="17">
        <v>93</v>
      </c>
      <c r="X234" s="17">
        <v>162</v>
      </c>
      <c r="Y234" s="17">
        <v>161</v>
      </c>
      <c r="Z234" s="17">
        <v>172</v>
      </c>
      <c r="AA234" s="17">
        <v>177</v>
      </c>
      <c r="AB234" s="17">
        <v>183</v>
      </c>
      <c r="AC234" s="17">
        <v>190</v>
      </c>
      <c r="AD234" s="17">
        <v>202</v>
      </c>
      <c r="AE234" s="18">
        <v>215</v>
      </c>
      <c r="AF234"/>
      <c r="AG234"/>
      <c r="AI234" s="12"/>
    </row>
    <row r="235" spans="1:35" s="2" customFormat="1" ht="14.45" customHeight="1" x14ac:dyDescent="0.3">
      <c r="A235" s="156"/>
      <c r="B235" s="157" t="s">
        <v>70</v>
      </c>
      <c r="C235" s="158">
        <v>6</v>
      </c>
      <c r="D235" s="158">
        <v>6</v>
      </c>
      <c r="E235" s="158">
        <v>5</v>
      </c>
      <c r="F235" s="158">
        <v>6</v>
      </c>
      <c r="G235" s="158">
        <v>7</v>
      </c>
      <c r="H235" s="158">
        <v>7</v>
      </c>
      <c r="I235" s="158">
        <v>8</v>
      </c>
      <c r="J235" s="158">
        <v>14</v>
      </c>
      <c r="K235" s="158">
        <v>21</v>
      </c>
      <c r="L235" s="158">
        <v>27</v>
      </c>
      <c r="M235" s="158">
        <v>33</v>
      </c>
      <c r="N235" s="158">
        <v>46</v>
      </c>
      <c r="O235" s="158">
        <v>64</v>
      </c>
      <c r="P235" s="158">
        <v>58</v>
      </c>
      <c r="Q235" s="158">
        <v>60</v>
      </c>
      <c r="R235" s="158">
        <v>53</v>
      </c>
      <c r="S235" s="158">
        <v>49</v>
      </c>
      <c r="T235" s="158">
        <v>45</v>
      </c>
      <c r="U235" s="158">
        <v>41</v>
      </c>
      <c r="V235" s="158">
        <v>37</v>
      </c>
      <c r="W235" s="158">
        <v>31</v>
      </c>
      <c r="X235" s="158">
        <v>49</v>
      </c>
      <c r="Y235" s="158">
        <v>46</v>
      </c>
      <c r="Z235" s="158">
        <v>44</v>
      </c>
      <c r="AA235" s="158">
        <v>38</v>
      </c>
      <c r="AB235" s="158">
        <v>38</v>
      </c>
      <c r="AC235" s="158">
        <v>39</v>
      </c>
      <c r="AD235" s="158">
        <v>37</v>
      </c>
      <c r="AE235" s="159">
        <v>35</v>
      </c>
      <c r="AF235"/>
      <c r="AG235"/>
      <c r="AI235" s="11"/>
    </row>
    <row r="236" spans="1:35" s="2" customFormat="1" ht="14.45" customHeight="1" x14ac:dyDescent="0.3">
      <c r="A236" s="23"/>
      <c r="B236" s="24" t="s">
        <v>71</v>
      </c>
      <c r="C236" s="17">
        <v>5</v>
      </c>
      <c r="D236" s="17">
        <v>4</v>
      </c>
      <c r="E236" s="17">
        <v>5</v>
      </c>
      <c r="F236" s="17">
        <v>2</v>
      </c>
      <c r="G236" s="17">
        <v>3</v>
      </c>
      <c r="H236" s="17">
        <v>2</v>
      </c>
      <c r="I236" s="17">
        <v>3</v>
      </c>
      <c r="J236" s="17">
        <v>7</v>
      </c>
      <c r="K236" s="17">
        <v>8</v>
      </c>
      <c r="L236" s="17">
        <v>14</v>
      </c>
      <c r="M236" s="17">
        <v>12</v>
      </c>
      <c r="N236" s="17">
        <v>14</v>
      </c>
      <c r="O236" s="17">
        <v>21</v>
      </c>
      <c r="P236" s="17">
        <v>15</v>
      </c>
      <c r="Q236" s="17">
        <v>14</v>
      </c>
      <c r="R236" s="17">
        <v>13</v>
      </c>
      <c r="S236" s="17">
        <v>10</v>
      </c>
      <c r="T236" s="17">
        <v>9</v>
      </c>
      <c r="U236" s="17">
        <v>9</v>
      </c>
      <c r="V236" s="17">
        <v>8</v>
      </c>
      <c r="W236" s="17">
        <v>8</v>
      </c>
      <c r="X236" s="17">
        <v>21</v>
      </c>
      <c r="Y236" s="17">
        <v>21</v>
      </c>
      <c r="Z236" s="17">
        <v>23</v>
      </c>
      <c r="AA236" s="17">
        <v>26</v>
      </c>
      <c r="AB236" s="17">
        <v>22</v>
      </c>
      <c r="AC236" s="17">
        <v>25</v>
      </c>
      <c r="AD236" s="17">
        <v>22</v>
      </c>
      <c r="AE236" s="18">
        <v>18</v>
      </c>
      <c r="AF236"/>
      <c r="AG236"/>
      <c r="AI236" s="12"/>
    </row>
    <row r="237" spans="1:35" s="3" customFormat="1" ht="14.45" customHeight="1" x14ac:dyDescent="0.3">
      <c r="A237" s="160"/>
      <c r="B237" s="161" t="s">
        <v>113</v>
      </c>
      <c r="C237" s="162">
        <v>0</v>
      </c>
      <c r="D237" s="162">
        <v>0</v>
      </c>
      <c r="E237" s="162">
        <v>0</v>
      </c>
      <c r="F237" s="162">
        <v>0</v>
      </c>
      <c r="G237" s="162">
        <v>0</v>
      </c>
      <c r="H237" s="162">
        <v>0</v>
      </c>
      <c r="I237" s="162">
        <v>0</v>
      </c>
      <c r="J237" s="162">
        <v>0</v>
      </c>
      <c r="K237" s="162">
        <v>0</v>
      </c>
      <c r="L237" s="162">
        <v>0</v>
      </c>
      <c r="M237" s="162">
        <v>0</v>
      </c>
      <c r="N237" s="162">
        <v>0</v>
      </c>
      <c r="O237" s="162">
        <v>0</v>
      </c>
      <c r="P237" s="162">
        <v>0</v>
      </c>
      <c r="Q237" s="162">
        <v>0</v>
      </c>
      <c r="R237" s="162">
        <v>0</v>
      </c>
      <c r="S237" s="162">
        <v>0</v>
      </c>
      <c r="T237" s="162">
        <v>0</v>
      </c>
      <c r="U237" s="162">
        <v>0</v>
      </c>
      <c r="V237" s="162">
        <v>0</v>
      </c>
      <c r="W237" s="162">
        <v>0</v>
      </c>
      <c r="X237" s="162">
        <v>0</v>
      </c>
      <c r="Y237" s="162">
        <v>0</v>
      </c>
      <c r="Z237" s="162">
        <v>0</v>
      </c>
      <c r="AA237" s="162">
        <v>0</v>
      </c>
      <c r="AB237" s="162">
        <v>0</v>
      </c>
      <c r="AC237" s="162">
        <v>0</v>
      </c>
      <c r="AD237" s="162">
        <v>32</v>
      </c>
      <c r="AE237" s="163">
        <v>26</v>
      </c>
      <c r="AF237"/>
      <c r="AG237"/>
      <c r="AI237" s="12"/>
    </row>
    <row r="238" spans="1:35" s="2" customFormat="1" ht="14.45" customHeight="1" x14ac:dyDescent="0.3">
      <c r="A238" s="28" t="s">
        <v>75</v>
      </c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2"/>
      <c r="AI238" s="11"/>
    </row>
    <row r="239" spans="1:35" s="2" customFormat="1" ht="14.45" customHeight="1" x14ac:dyDescent="0.3">
      <c r="A239" s="160"/>
      <c r="B239" s="161" t="s">
        <v>66</v>
      </c>
      <c r="C239" s="162">
        <v>16</v>
      </c>
      <c r="D239" s="162">
        <v>17</v>
      </c>
      <c r="E239" s="162">
        <v>15</v>
      </c>
      <c r="F239" s="162">
        <v>15</v>
      </c>
      <c r="G239" s="162">
        <v>15</v>
      </c>
      <c r="H239" s="162">
        <v>18</v>
      </c>
      <c r="I239" s="162">
        <v>14</v>
      </c>
      <c r="J239" s="162">
        <v>20</v>
      </c>
      <c r="K239" s="162">
        <v>20</v>
      </c>
      <c r="L239" s="162">
        <v>21</v>
      </c>
      <c r="M239" s="162">
        <v>22</v>
      </c>
      <c r="N239" s="162">
        <v>21</v>
      </c>
      <c r="O239" s="162">
        <v>22</v>
      </c>
      <c r="P239" s="162">
        <v>19</v>
      </c>
      <c r="Q239" s="162">
        <v>19</v>
      </c>
      <c r="R239" s="162">
        <v>17</v>
      </c>
      <c r="S239" s="162">
        <v>14</v>
      </c>
      <c r="T239" s="162">
        <v>12</v>
      </c>
      <c r="U239" s="162">
        <v>11</v>
      </c>
      <c r="V239" s="162">
        <v>9</v>
      </c>
      <c r="W239" s="162">
        <v>8</v>
      </c>
      <c r="X239" s="162">
        <v>0</v>
      </c>
      <c r="Y239" s="162">
        <v>0</v>
      </c>
      <c r="Z239" s="162">
        <v>0</v>
      </c>
      <c r="AA239" s="162">
        <v>0</v>
      </c>
      <c r="AB239" s="162">
        <v>0</v>
      </c>
      <c r="AC239" s="162">
        <v>0</v>
      </c>
      <c r="AD239" s="162">
        <v>0</v>
      </c>
      <c r="AE239" s="163">
        <v>0</v>
      </c>
      <c r="AI239" s="12"/>
    </row>
    <row r="240" spans="1:35" s="2" customFormat="1" ht="14.45" customHeight="1" x14ac:dyDescent="0.3">
      <c r="A240" s="28"/>
      <c r="B240" s="29" t="s">
        <v>67</v>
      </c>
      <c r="C240" s="30">
        <v>20</v>
      </c>
      <c r="D240" s="30">
        <v>17</v>
      </c>
      <c r="E240" s="30">
        <v>20</v>
      </c>
      <c r="F240" s="30">
        <v>16</v>
      </c>
      <c r="G240" s="30">
        <v>14</v>
      </c>
      <c r="H240" s="30">
        <v>17</v>
      </c>
      <c r="I240" s="30">
        <v>17</v>
      </c>
      <c r="J240" s="30">
        <v>14</v>
      </c>
      <c r="K240" s="30">
        <v>20</v>
      </c>
      <c r="L240" s="30">
        <v>21</v>
      </c>
      <c r="M240" s="30">
        <v>23</v>
      </c>
      <c r="N240" s="30">
        <v>28</v>
      </c>
      <c r="O240" s="30">
        <v>31</v>
      </c>
      <c r="P240" s="30">
        <v>25</v>
      </c>
      <c r="Q240" s="30">
        <v>25</v>
      </c>
      <c r="R240" s="30">
        <v>23</v>
      </c>
      <c r="S240" s="30">
        <v>20</v>
      </c>
      <c r="T240" s="30">
        <v>19</v>
      </c>
      <c r="U240" s="30">
        <v>15</v>
      </c>
      <c r="V240" s="30">
        <v>13</v>
      </c>
      <c r="W240" s="30">
        <v>14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2">
        <v>0</v>
      </c>
      <c r="AI240" s="11"/>
    </row>
    <row r="241" spans="1:35" s="2" customFormat="1" ht="14.45" customHeight="1" x14ac:dyDescent="0.3">
      <c r="A241" s="160"/>
      <c r="B241" s="161" t="s">
        <v>68</v>
      </c>
      <c r="C241" s="162">
        <v>14</v>
      </c>
      <c r="D241" s="162">
        <v>11</v>
      </c>
      <c r="E241" s="162">
        <v>11</v>
      </c>
      <c r="F241" s="162">
        <v>10</v>
      </c>
      <c r="G241" s="162">
        <v>10</v>
      </c>
      <c r="H241" s="162">
        <v>12</v>
      </c>
      <c r="I241" s="162">
        <v>9</v>
      </c>
      <c r="J241" s="162">
        <v>8</v>
      </c>
      <c r="K241" s="162">
        <v>11</v>
      </c>
      <c r="L241" s="162">
        <v>14</v>
      </c>
      <c r="M241" s="162">
        <v>11</v>
      </c>
      <c r="N241" s="162">
        <v>12</v>
      </c>
      <c r="O241" s="162">
        <v>12</v>
      </c>
      <c r="P241" s="162">
        <v>11</v>
      </c>
      <c r="Q241" s="162">
        <v>11</v>
      </c>
      <c r="R241" s="162">
        <v>10</v>
      </c>
      <c r="S241" s="162">
        <v>8</v>
      </c>
      <c r="T241" s="162">
        <v>8</v>
      </c>
      <c r="U241" s="162">
        <v>8</v>
      </c>
      <c r="V241" s="162">
        <v>6</v>
      </c>
      <c r="W241" s="162">
        <v>6</v>
      </c>
      <c r="X241" s="162">
        <v>0</v>
      </c>
      <c r="Y241" s="162">
        <v>0</v>
      </c>
      <c r="Z241" s="162">
        <v>0</v>
      </c>
      <c r="AA241" s="162">
        <v>0</v>
      </c>
      <c r="AB241" s="162">
        <v>0</v>
      </c>
      <c r="AC241" s="162">
        <v>0</v>
      </c>
      <c r="AD241" s="162">
        <v>0</v>
      </c>
      <c r="AE241" s="163">
        <v>0</v>
      </c>
      <c r="AI241" s="12"/>
    </row>
    <row r="242" spans="1:35" s="2" customFormat="1" ht="14.45" customHeight="1" x14ac:dyDescent="0.3">
      <c r="A242" s="28"/>
      <c r="B242" s="29" t="s">
        <v>69</v>
      </c>
      <c r="C242" s="30">
        <v>263</v>
      </c>
      <c r="D242" s="30">
        <v>295</v>
      </c>
      <c r="E242" s="30">
        <v>306</v>
      </c>
      <c r="F242" s="30">
        <v>288</v>
      </c>
      <c r="G242" s="30">
        <v>326</v>
      </c>
      <c r="H242" s="30">
        <v>342</v>
      </c>
      <c r="I242" s="30">
        <v>350</v>
      </c>
      <c r="J242" s="30">
        <v>347</v>
      </c>
      <c r="K242" s="30">
        <v>345</v>
      </c>
      <c r="L242" s="30">
        <v>340</v>
      </c>
      <c r="M242" s="30">
        <v>359</v>
      </c>
      <c r="N242" s="30">
        <v>339</v>
      </c>
      <c r="O242" s="30">
        <v>335</v>
      </c>
      <c r="P242" s="30">
        <v>304</v>
      </c>
      <c r="Q242" s="30">
        <v>275</v>
      </c>
      <c r="R242" s="30">
        <v>242</v>
      </c>
      <c r="S242" s="30">
        <v>224</v>
      </c>
      <c r="T242" s="30">
        <v>185</v>
      </c>
      <c r="U242" s="30">
        <v>164</v>
      </c>
      <c r="V242" s="30">
        <v>130</v>
      </c>
      <c r="W242" s="30">
        <v>121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2">
        <v>0</v>
      </c>
      <c r="AI242" s="11"/>
    </row>
    <row r="243" spans="1:35" s="2" customFormat="1" ht="14.45" customHeight="1" x14ac:dyDescent="0.3">
      <c r="A243" s="160"/>
      <c r="B243" s="161" t="s">
        <v>70</v>
      </c>
      <c r="C243" s="162">
        <v>23</v>
      </c>
      <c r="D243" s="162">
        <v>23</v>
      </c>
      <c r="E243" s="162">
        <v>21</v>
      </c>
      <c r="F243" s="162">
        <v>18</v>
      </c>
      <c r="G243" s="162">
        <v>13</v>
      </c>
      <c r="H243" s="162">
        <v>15</v>
      </c>
      <c r="I243" s="162">
        <v>16</v>
      </c>
      <c r="J243" s="162">
        <v>17</v>
      </c>
      <c r="K243" s="162">
        <v>20</v>
      </c>
      <c r="L243" s="162">
        <v>21</v>
      </c>
      <c r="M243" s="162">
        <v>27</v>
      </c>
      <c r="N243" s="162">
        <v>34</v>
      </c>
      <c r="O243" s="162">
        <v>41</v>
      </c>
      <c r="P243" s="162">
        <v>36</v>
      </c>
      <c r="Q243" s="162">
        <v>31</v>
      </c>
      <c r="R243" s="162">
        <v>30</v>
      </c>
      <c r="S243" s="162">
        <v>22</v>
      </c>
      <c r="T243" s="162">
        <v>20</v>
      </c>
      <c r="U243" s="162">
        <v>20</v>
      </c>
      <c r="V243" s="162">
        <v>20</v>
      </c>
      <c r="W243" s="162">
        <v>18</v>
      </c>
      <c r="X243" s="162">
        <v>0</v>
      </c>
      <c r="Y243" s="162">
        <v>0</v>
      </c>
      <c r="Z243" s="162">
        <v>0</v>
      </c>
      <c r="AA243" s="162">
        <v>0</v>
      </c>
      <c r="AB243" s="162">
        <v>0</v>
      </c>
      <c r="AC243" s="162">
        <v>0</v>
      </c>
      <c r="AD243" s="162">
        <v>0</v>
      </c>
      <c r="AE243" s="163">
        <v>0</v>
      </c>
      <c r="AI243" s="12"/>
    </row>
    <row r="244" spans="1:35" s="2" customFormat="1" ht="14.45" customHeight="1" x14ac:dyDescent="0.3">
      <c r="A244" s="28"/>
      <c r="B244" s="29" t="s">
        <v>71</v>
      </c>
      <c r="C244" s="30">
        <v>11</v>
      </c>
      <c r="D244" s="30">
        <v>13</v>
      </c>
      <c r="E244" s="30">
        <v>11</v>
      </c>
      <c r="F244" s="30">
        <v>8</v>
      </c>
      <c r="G244" s="30">
        <v>10</v>
      </c>
      <c r="H244" s="30">
        <v>12</v>
      </c>
      <c r="I244" s="30">
        <v>15</v>
      </c>
      <c r="J244" s="30">
        <v>16</v>
      </c>
      <c r="K244" s="30">
        <v>16</v>
      </c>
      <c r="L244" s="30">
        <v>19</v>
      </c>
      <c r="M244" s="30">
        <v>22</v>
      </c>
      <c r="N244" s="30">
        <v>22</v>
      </c>
      <c r="O244" s="30">
        <v>23</v>
      </c>
      <c r="P244" s="30">
        <v>20</v>
      </c>
      <c r="Q244" s="30">
        <v>18</v>
      </c>
      <c r="R244" s="30">
        <v>17</v>
      </c>
      <c r="S244" s="30">
        <v>14</v>
      </c>
      <c r="T244" s="30">
        <v>15</v>
      </c>
      <c r="U244" s="30">
        <v>5</v>
      </c>
      <c r="V244" s="30">
        <v>9</v>
      </c>
      <c r="W244" s="30">
        <v>3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2">
        <v>0</v>
      </c>
      <c r="AI244" s="11"/>
    </row>
    <row r="245" spans="1:35" s="3" customFormat="1" ht="14.45" customHeight="1" x14ac:dyDescent="0.3">
      <c r="A245" s="156"/>
      <c r="B245" s="157" t="s">
        <v>113</v>
      </c>
      <c r="C245" s="158">
        <v>0</v>
      </c>
      <c r="D245" s="158">
        <v>0</v>
      </c>
      <c r="E245" s="158">
        <v>0</v>
      </c>
      <c r="F245" s="158">
        <v>0</v>
      </c>
      <c r="G245" s="158">
        <v>0</v>
      </c>
      <c r="H245" s="158">
        <v>0</v>
      </c>
      <c r="I245" s="158">
        <v>0</v>
      </c>
      <c r="J245" s="158">
        <v>0</v>
      </c>
      <c r="K245" s="158">
        <v>0</v>
      </c>
      <c r="L245" s="158">
        <v>0</v>
      </c>
      <c r="M245" s="158">
        <v>0</v>
      </c>
      <c r="N245" s="158">
        <v>0</v>
      </c>
      <c r="O245" s="158">
        <v>0</v>
      </c>
      <c r="P245" s="158">
        <v>0</v>
      </c>
      <c r="Q245" s="158">
        <v>0</v>
      </c>
      <c r="R245" s="158">
        <v>0</v>
      </c>
      <c r="S245" s="158">
        <v>0</v>
      </c>
      <c r="T245" s="158">
        <v>0</v>
      </c>
      <c r="U245" s="158">
        <v>0</v>
      </c>
      <c r="V245" s="158">
        <v>0</v>
      </c>
      <c r="W245" s="158">
        <v>0</v>
      </c>
      <c r="X245" s="158">
        <v>0</v>
      </c>
      <c r="Y245" s="158">
        <v>0</v>
      </c>
      <c r="Z245" s="158">
        <v>0</v>
      </c>
      <c r="AA245" s="158">
        <v>0</v>
      </c>
      <c r="AB245" s="158">
        <v>0</v>
      </c>
      <c r="AC245" s="158">
        <v>0</v>
      </c>
      <c r="AD245" s="158">
        <v>0</v>
      </c>
      <c r="AE245" s="159">
        <v>0</v>
      </c>
      <c r="AI245" s="11"/>
    </row>
    <row r="246" spans="1:35" s="2" customFormat="1" ht="14.45" customHeight="1" x14ac:dyDescent="0.3">
      <c r="A246" s="23" t="s">
        <v>95</v>
      </c>
      <c r="B246" s="24"/>
      <c r="C246" s="17">
        <f t="shared" ref="C246:AD246" si="36">+C215+C223+C231+C239</f>
        <v>164</v>
      </c>
      <c r="D246" s="17">
        <f t="shared" si="36"/>
        <v>176</v>
      </c>
      <c r="E246" s="17">
        <f t="shared" si="36"/>
        <v>212</v>
      </c>
      <c r="F246" s="17">
        <f t="shared" si="36"/>
        <v>241</v>
      </c>
      <c r="G246" s="17">
        <f t="shared" si="36"/>
        <v>270</v>
      </c>
      <c r="H246" s="17">
        <f t="shared" si="36"/>
        <v>314</v>
      </c>
      <c r="I246" s="17">
        <f t="shared" si="36"/>
        <v>333</v>
      </c>
      <c r="J246" s="17">
        <f t="shared" si="36"/>
        <v>372</v>
      </c>
      <c r="K246" s="17">
        <f t="shared" si="36"/>
        <v>385</v>
      </c>
      <c r="L246" s="17">
        <f t="shared" si="36"/>
        <v>386</v>
      </c>
      <c r="M246" s="17">
        <f t="shared" si="36"/>
        <v>363</v>
      </c>
      <c r="N246" s="17">
        <f t="shared" si="36"/>
        <v>357</v>
      </c>
      <c r="O246" s="17">
        <f t="shared" si="36"/>
        <v>370</v>
      </c>
      <c r="P246" s="17">
        <f t="shared" si="36"/>
        <v>374</v>
      </c>
      <c r="Q246" s="17">
        <f t="shared" si="36"/>
        <v>387</v>
      </c>
      <c r="R246" s="17">
        <f t="shared" si="36"/>
        <v>403</v>
      </c>
      <c r="S246" s="17">
        <f t="shared" si="36"/>
        <v>399</v>
      </c>
      <c r="T246" s="17">
        <f t="shared" si="36"/>
        <v>381</v>
      </c>
      <c r="U246" s="17">
        <f t="shared" si="36"/>
        <v>372</v>
      </c>
      <c r="V246" s="17">
        <f t="shared" si="36"/>
        <v>369</v>
      </c>
      <c r="W246" s="17">
        <f t="shared" si="36"/>
        <v>374</v>
      </c>
      <c r="X246" s="17">
        <f t="shared" si="36"/>
        <v>339</v>
      </c>
      <c r="Y246" s="17">
        <f t="shared" si="36"/>
        <v>338</v>
      </c>
      <c r="Z246" s="17">
        <f t="shared" si="36"/>
        <v>308</v>
      </c>
      <c r="AA246" s="17">
        <f t="shared" si="36"/>
        <v>344</v>
      </c>
      <c r="AB246" s="17">
        <f t="shared" si="36"/>
        <v>348</v>
      </c>
      <c r="AC246" s="17">
        <f t="shared" si="36"/>
        <v>336</v>
      </c>
      <c r="AD246" s="17">
        <f t="shared" si="36"/>
        <v>340</v>
      </c>
      <c r="AE246" s="18">
        <f>+AE215+AE223+AE231+AE239</f>
        <v>354</v>
      </c>
      <c r="AI246" s="12"/>
    </row>
    <row r="247" spans="1:35" s="2" customFormat="1" ht="14.45" customHeight="1" x14ac:dyDescent="0.3">
      <c r="A247" s="156" t="s">
        <v>96</v>
      </c>
      <c r="B247" s="157"/>
      <c r="C247" s="158">
        <f>+C216+C224+C232+C240</f>
        <v>132</v>
      </c>
      <c r="D247" s="158">
        <f t="shared" ref="D247:R247" si="37">+D216+D224+D232+D240</f>
        <v>119</v>
      </c>
      <c r="E247" s="158">
        <f t="shared" si="37"/>
        <v>117</v>
      </c>
      <c r="F247" s="158">
        <f t="shared" si="37"/>
        <v>112</v>
      </c>
      <c r="G247" s="158">
        <f t="shared" si="37"/>
        <v>103</v>
      </c>
      <c r="H247" s="158">
        <f t="shared" si="37"/>
        <v>118</v>
      </c>
      <c r="I247" s="158">
        <f t="shared" si="37"/>
        <v>115</v>
      </c>
      <c r="J247" s="158">
        <f t="shared" si="37"/>
        <v>129</v>
      </c>
      <c r="K247" s="158">
        <f t="shared" si="37"/>
        <v>153</v>
      </c>
      <c r="L247" s="158">
        <f t="shared" si="37"/>
        <v>175</v>
      </c>
      <c r="M247" s="158">
        <f t="shared" si="37"/>
        <v>187</v>
      </c>
      <c r="N247" s="158">
        <f t="shared" si="37"/>
        <v>216</v>
      </c>
      <c r="O247" s="158">
        <f t="shared" si="37"/>
        <v>248</v>
      </c>
      <c r="P247" s="158">
        <f t="shared" si="37"/>
        <v>259</v>
      </c>
      <c r="Q247" s="158">
        <f t="shared" si="37"/>
        <v>244</v>
      </c>
      <c r="R247" s="158">
        <f t="shared" si="37"/>
        <v>249</v>
      </c>
      <c r="S247" s="158">
        <f t="shared" ref="S247:AD247" si="38">+S216+S224+S232+S240</f>
        <v>239</v>
      </c>
      <c r="T247" s="158">
        <f t="shared" si="38"/>
        <v>243</v>
      </c>
      <c r="U247" s="158">
        <f t="shared" si="38"/>
        <v>255</v>
      </c>
      <c r="V247" s="158">
        <f t="shared" si="38"/>
        <v>259</v>
      </c>
      <c r="W247" s="158">
        <f t="shared" si="38"/>
        <v>265</v>
      </c>
      <c r="X247" s="158">
        <f t="shared" si="38"/>
        <v>239</v>
      </c>
      <c r="Y247" s="158">
        <f t="shared" si="38"/>
        <v>247</v>
      </c>
      <c r="Z247" s="158">
        <f t="shared" si="38"/>
        <v>262</v>
      </c>
      <c r="AA247" s="158">
        <f t="shared" si="38"/>
        <v>253</v>
      </c>
      <c r="AB247" s="158">
        <f t="shared" si="38"/>
        <v>254</v>
      </c>
      <c r="AC247" s="158">
        <f t="shared" si="38"/>
        <v>269</v>
      </c>
      <c r="AD247" s="158">
        <f t="shared" si="38"/>
        <v>285</v>
      </c>
      <c r="AE247" s="159">
        <f t="shared" ref="AE247" si="39">+AE216+AE224+AE232+AE240</f>
        <v>270</v>
      </c>
      <c r="AI247" s="13"/>
    </row>
    <row r="248" spans="1:35" s="2" customFormat="1" ht="14.45" customHeight="1" x14ac:dyDescent="0.3">
      <c r="A248" s="23" t="s">
        <v>97</v>
      </c>
      <c r="B248" s="24"/>
      <c r="C248" s="17">
        <f>+C217+C225+C233+C241</f>
        <v>81</v>
      </c>
      <c r="D248" s="17">
        <f t="shared" ref="D248:R248" si="40">+D217+D225+D233+D241</f>
        <v>76</v>
      </c>
      <c r="E248" s="17">
        <f t="shared" si="40"/>
        <v>75</v>
      </c>
      <c r="F248" s="17">
        <f t="shared" si="40"/>
        <v>69</v>
      </c>
      <c r="G248" s="17">
        <f t="shared" si="40"/>
        <v>79</v>
      </c>
      <c r="H248" s="17">
        <f t="shared" si="40"/>
        <v>86</v>
      </c>
      <c r="I248" s="17">
        <f t="shared" si="40"/>
        <v>82</v>
      </c>
      <c r="J248" s="17">
        <f t="shared" si="40"/>
        <v>86</v>
      </c>
      <c r="K248" s="17">
        <f t="shared" si="40"/>
        <v>91</v>
      </c>
      <c r="L248" s="17">
        <f t="shared" si="40"/>
        <v>109</v>
      </c>
      <c r="M248" s="17">
        <f t="shared" si="40"/>
        <v>115</v>
      </c>
      <c r="N248" s="17">
        <f t="shared" si="40"/>
        <v>130</v>
      </c>
      <c r="O248" s="17">
        <f t="shared" si="40"/>
        <v>145</v>
      </c>
      <c r="P248" s="17">
        <f t="shared" si="40"/>
        <v>166</v>
      </c>
      <c r="Q248" s="17">
        <f t="shared" si="40"/>
        <v>173</v>
      </c>
      <c r="R248" s="17">
        <f t="shared" si="40"/>
        <v>194</v>
      </c>
      <c r="S248" s="17">
        <f t="shared" ref="S248:AD248" si="41">+S217+S225+S233+S241</f>
        <v>191</v>
      </c>
      <c r="T248" s="17">
        <f t="shared" si="41"/>
        <v>205</v>
      </c>
      <c r="U248" s="17">
        <f t="shared" si="41"/>
        <v>216</v>
      </c>
      <c r="V248" s="17">
        <f t="shared" si="41"/>
        <v>219</v>
      </c>
      <c r="W248" s="17">
        <f t="shared" si="41"/>
        <v>234</v>
      </c>
      <c r="X248" s="17">
        <f t="shared" si="41"/>
        <v>216</v>
      </c>
      <c r="Y248" s="17">
        <f t="shared" si="41"/>
        <v>217</v>
      </c>
      <c r="Z248" s="17">
        <f t="shared" si="41"/>
        <v>231</v>
      </c>
      <c r="AA248" s="17">
        <f t="shared" si="41"/>
        <v>273</v>
      </c>
      <c r="AB248" s="17">
        <f t="shared" si="41"/>
        <v>272</v>
      </c>
      <c r="AC248" s="17">
        <f t="shared" si="41"/>
        <v>298</v>
      </c>
      <c r="AD248" s="17">
        <f t="shared" si="41"/>
        <v>339</v>
      </c>
      <c r="AE248" s="18">
        <f t="shared" ref="AE248" si="42">+AE217+AE225+AE233+AE241</f>
        <v>357</v>
      </c>
    </row>
    <row r="249" spans="1:35" s="2" customFormat="1" ht="14.45" customHeight="1" x14ac:dyDescent="0.3">
      <c r="A249" s="156" t="s">
        <v>98</v>
      </c>
      <c r="B249" s="157"/>
      <c r="C249" s="158">
        <f>+C218+C226+C234+C242</f>
        <v>2261</v>
      </c>
      <c r="D249" s="158">
        <f t="shared" ref="D249:R249" si="43">+D218+D226+D234+D242</f>
        <v>2545</v>
      </c>
      <c r="E249" s="158">
        <f t="shared" si="43"/>
        <v>2598</v>
      </c>
      <c r="F249" s="158">
        <f t="shared" si="43"/>
        <v>2527</v>
      </c>
      <c r="G249" s="158">
        <f t="shared" si="43"/>
        <v>2777</v>
      </c>
      <c r="H249" s="158">
        <f t="shared" si="43"/>
        <v>2964</v>
      </c>
      <c r="I249" s="158">
        <f t="shared" si="43"/>
        <v>3147</v>
      </c>
      <c r="J249" s="158">
        <f t="shared" si="43"/>
        <v>3230</v>
      </c>
      <c r="K249" s="158">
        <f t="shared" si="43"/>
        <v>3376</v>
      </c>
      <c r="L249" s="158">
        <f t="shared" si="43"/>
        <v>3453</v>
      </c>
      <c r="M249" s="158">
        <f t="shared" si="43"/>
        <v>3676</v>
      </c>
      <c r="N249" s="158">
        <f t="shared" si="43"/>
        <v>3704</v>
      </c>
      <c r="O249" s="158">
        <f t="shared" si="43"/>
        <v>3879</v>
      </c>
      <c r="P249" s="158">
        <f t="shared" si="43"/>
        <v>3968</v>
      </c>
      <c r="Q249" s="158">
        <f t="shared" si="43"/>
        <v>3953</v>
      </c>
      <c r="R249" s="158">
        <f t="shared" si="43"/>
        <v>3908</v>
      </c>
      <c r="S249" s="158">
        <f t="shared" ref="S249:AD249" si="44">+S218+S226+S234+S242</f>
        <v>3772</v>
      </c>
      <c r="T249" s="158">
        <f t="shared" si="44"/>
        <v>3833</v>
      </c>
      <c r="U249" s="158">
        <f t="shared" si="44"/>
        <v>3836</v>
      </c>
      <c r="V249" s="158">
        <f t="shared" si="44"/>
        <v>3813</v>
      </c>
      <c r="W249" s="158">
        <f t="shared" si="44"/>
        <v>3627</v>
      </c>
      <c r="X249" s="158">
        <f t="shared" si="44"/>
        <v>3241</v>
      </c>
      <c r="Y249" s="158">
        <f t="shared" si="44"/>
        <v>3283</v>
      </c>
      <c r="Z249" s="158">
        <f t="shared" si="44"/>
        <v>3373</v>
      </c>
      <c r="AA249" s="158">
        <f t="shared" si="44"/>
        <v>3299</v>
      </c>
      <c r="AB249" s="158">
        <f t="shared" si="44"/>
        <v>3280</v>
      </c>
      <c r="AC249" s="158">
        <f t="shared" si="44"/>
        <v>3302</v>
      </c>
      <c r="AD249" s="158">
        <f t="shared" si="44"/>
        <v>3521</v>
      </c>
      <c r="AE249" s="159">
        <f t="shared" ref="AE249" si="45">+AE218+AE226+AE234+AE242</f>
        <v>3790</v>
      </c>
    </row>
    <row r="250" spans="1:35" s="2" customFormat="1" ht="14.45" customHeight="1" x14ac:dyDescent="0.3">
      <c r="A250" s="23" t="s">
        <v>99</v>
      </c>
      <c r="B250" s="24"/>
      <c r="C250" s="17">
        <f>+C219+C227+C235+C243</f>
        <v>93</v>
      </c>
      <c r="D250" s="17">
        <f t="shared" ref="D250:R250" si="46">+D219+D227+D235+D243</f>
        <v>93</v>
      </c>
      <c r="E250" s="17">
        <f t="shared" si="46"/>
        <v>91</v>
      </c>
      <c r="F250" s="17">
        <f t="shared" si="46"/>
        <v>78</v>
      </c>
      <c r="G250" s="17">
        <f t="shared" si="46"/>
        <v>71</v>
      </c>
      <c r="H250" s="17">
        <f t="shared" si="46"/>
        <v>92</v>
      </c>
      <c r="I250" s="17">
        <f t="shared" si="46"/>
        <v>92</v>
      </c>
      <c r="J250" s="17">
        <f t="shared" si="46"/>
        <v>115</v>
      </c>
      <c r="K250" s="17">
        <f t="shared" si="46"/>
        <v>151</v>
      </c>
      <c r="L250" s="17">
        <f t="shared" si="46"/>
        <v>187</v>
      </c>
      <c r="M250" s="17">
        <f t="shared" si="46"/>
        <v>230</v>
      </c>
      <c r="N250" s="17">
        <f t="shared" si="46"/>
        <v>290</v>
      </c>
      <c r="O250" s="17">
        <f t="shared" si="46"/>
        <v>367</v>
      </c>
      <c r="P250" s="17">
        <f t="shared" si="46"/>
        <v>433</v>
      </c>
      <c r="Q250" s="17">
        <f t="shared" si="46"/>
        <v>458</v>
      </c>
      <c r="R250" s="17">
        <f t="shared" si="46"/>
        <v>490</v>
      </c>
      <c r="S250" s="17">
        <f t="shared" ref="S250:AD250" si="47">+S219+S227+S235+S243</f>
        <v>500</v>
      </c>
      <c r="T250" s="17">
        <f t="shared" si="47"/>
        <v>503</v>
      </c>
      <c r="U250" s="17">
        <f t="shared" si="47"/>
        <v>488</v>
      </c>
      <c r="V250" s="17">
        <f t="shared" si="47"/>
        <v>482</v>
      </c>
      <c r="W250" s="17">
        <f t="shared" si="47"/>
        <v>462</v>
      </c>
      <c r="X250" s="17">
        <f t="shared" si="47"/>
        <v>438</v>
      </c>
      <c r="Y250" s="17">
        <f t="shared" si="47"/>
        <v>446</v>
      </c>
      <c r="Z250" s="17">
        <f t="shared" si="47"/>
        <v>416</v>
      </c>
      <c r="AA250" s="17">
        <f t="shared" si="47"/>
        <v>396</v>
      </c>
      <c r="AB250" s="17">
        <f t="shared" si="47"/>
        <v>348</v>
      </c>
      <c r="AC250" s="17">
        <f t="shared" si="47"/>
        <v>388</v>
      </c>
      <c r="AD250" s="17">
        <f t="shared" si="47"/>
        <v>419</v>
      </c>
      <c r="AE250" s="18">
        <f t="shared" ref="AE250" si="48">+AE219+AE227+AE235+AE243</f>
        <v>370</v>
      </c>
    </row>
    <row r="251" spans="1:35" s="2" customFormat="1" ht="14.45" customHeight="1" x14ac:dyDescent="0.3">
      <c r="A251" s="156" t="s">
        <v>100</v>
      </c>
      <c r="B251" s="157"/>
      <c r="C251" s="158">
        <f>+C220+C228+C236+C244</f>
        <v>106</v>
      </c>
      <c r="D251" s="158">
        <f t="shared" ref="D251:R251" si="49">+D220+D228+D236+D244</f>
        <v>103</v>
      </c>
      <c r="E251" s="158">
        <f t="shared" si="49"/>
        <v>74</v>
      </c>
      <c r="F251" s="158">
        <f t="shared" si="49"/>
        <v>69</v>
      </c>
      <c r="G251" s="158">
        <f t="shared" si="49"/>
        <v>75</v>
      </c>
      <c r="H251" s="158">
        <f t="shared" si="49"/>
        <v>80</v>
      </c>
      <c r="I251" s="158">
        <f t="shared" si="49"/>
        <v>95</v>
      </c>
      <c r="J251" s="158">
        <f t="shared" si="49"/>
        <v>106</v>
      </c>
      <c r="K251" s="158">
        <f t="shared" si="49"/>
        <v>122</v>
      </c>
      <c r="L251" s="158">
        <f t="shared" si="49"/>
        <v>135</v>
      </c>
      <c r="M251" s="158">
        <f t="shared" si="49"/>
        <v>143</v>
      </c>
      <c r="N251" s="158">
        <f t="shared" si="49"/>
        <v>161</v>
      </c>
      <c r="O251" s="158">
        <f t="shared" si="49"/>
        <v>197</v>
      </c>
      <c r="P251" s="158">
        <f t="shared" si="49"/>
        <v>203</v>
      </c>
      <c r="Q251" s="158">
        <f t="shared" si="49"/>
        <v>209</v>
      </c>
      <c r="R251" s="158">
        <f t="shared" si="49"/>
        <v>228</v>
      </c>
      <c r="S251" s="158">
        <f t="shared" ref="S251:AD251" si="50">+S220+S228+S236+S244</f>
        <v>241</v>
      </c>
      <c r="T251" s="158">
        <f t="shared" si="50"/>
        <v>232</v>
      </c>
      <c r="U251" s="158">
        <f t="shared" si="50"/>
        <v>216</v>
      </c>
      <c r="V251" s="158">
        <f t="shared" si="50"/>
        <v>237</v>
      </c>
      <c r="W251" s="158">
        <f t="shared" si="50"/>
        <v>223</v>
      </c>
      <c r="X251" s="158">
        <f t="shared" si="50"/>
        <v>204</v>
      </c>
      <c r="Y251" s="158">
        <f t="shared" si="50"/>
        <v>211</v>
      </c>
      <c r="Z251" s="158">
        <f t="shared" si="50"/>
        <v>217</v>
      </c>
      <c r="AA251" s="158">
        <f t="shared" si="50"/>
        <v>225</v>
      </c>
      <c r="AB251" s="158">
        <f t="shared" si="50"/>
        <v>200</v>
      </c>
      <c r="AC251" s="158">
        <f t="shared" si="50"/>
        <v>201</v>
      </c>
      <c r="AD251" s="158">
        <f t="shared" si="50"/>
        <v>213</v>
      </c>
      <c r="AE251" s="159">
        <f t="shared" ref="AE251" si="51">+AE220+AE228+AE236+AE244</f>
        <v>207</v>
      </c>
    </row>
    <row r="252" spans="1:35" s="3" customFormat="1" ht="14.45" customHeight="1" x14ac:dyDescent="0.3">
      <c r="A252" s="28" t="s">
        <v>114</v>
      </c>
      <c r="B252" s="29"/>
      <c r="C252" s="30">
        <f>C221+C229+C237+C245</f>
        <v>0</v>
      </c>
      <c r="D252" s="30">
        <f t="shared" ref="D252:AC252" si="52">D221+D229+D237+D245</f>
        <v>0</v>
      </c>
      <c r="E252" s="30">
        <f t="shared" si="52"/>
        <v>0</v>
      </c>
      <c r="F252" s="30">
        <f t="shared" si="52"/>
        <v>0</v>
      </c>
      <c r="G252" s="30">
        <f t="shared" si="52"/>
        <v>0</v>
      </c>
      <c r="H252" s="30">
        <f t="shared" si="52"/>
        <v>0</v>
      </c>
      <c r="I252" s="30">
        <f t="shared" si="52"/>
        <v>0</v>
      </c>
      <c r="J252" s="30">
        <f t="shared" si="52"/>
        <v>0</v>
      </c>
      <c r="K252" s="30">
        <f t="shared" si="52"/>
        <v>0</v>
      </c>
      <c r="L252" s="30">
        <f t="shared" si="52"/>
        <v>0</v>
      </c>
      <c r="M252" s="30">
        <f t="shared" si="52"/>
        <v>0</v>
      </c>
      <c r="N252" s="30">
        <f t="shared" si="52"/>
        <v>0</v>
      </c>
      <c r="O252" s="30">
        <f t="shared" si="52"/>
        <v>0</v>
      </c>
      <c r="P252" s="30">
        <f t="shared" si="52"/>
        <v>0</v>
      </c>
      <c r="Q252" s="30">
        <f t="shared" si="52"/>
        <v>0</v>
      </c>
      <c r="R252" s="30">
        <f t="shared" si="52"/>
        <v>0</v>
      </c>
      <c r="S252" s="30">
        <f t="shared" si="52"/>
        <v>0</v>
      </c>
      <c r="T252" s="30">
        <f t="shared" si="52"/>
        <v>0</v>
      </c>
      <c r="U252" s="30">
        <f t="shared" si="52"/>
        <v>0</v>
      </c>
      <c r="V252" s="30">
        <f t="shared" si="52"/>
        <v>0</v>
      </c>
      <c r="W252" s="30">
        <f t="shared" si="52"/>
        <v>0</v>
      </c>
      <c r="X252" s="30">
        <f t="shared" si="52"/>
        <v>0</v>
      </c>
      <c r="Y252" s="30">
        <f t="shared" si="52"/>
        <v>0</v>
      </c>
      <c r="Z252" s="30">
        <f t="shared" si="52"/>
        <v>0</v>
      </c>
      <c r="AA252" s="30">
        <f t="shared" si="52"/>
        <v>0</v>
      </c>
      <c r="AB252" s="30">
        <f t="shared" si="52"/>
        <v>0</v>
      </c>
      <c r="AC252" s="30">
        <f t="shared" si="52"/>
        <v>0</v>
      </c>
      <c r="AD252" s="30">
        <f>AD221+AD229+AD237+AD245</f>
        <v>102</v>
      </c>
      <c r="AE252" s="32">
        <f>AE221+AE229+AE237+AE245</f>
        <v>73</v>
      </c>
    </row>
    <row r="253" spans="1:35" s="2" customFormat="1" ht="14.45" customHeight="1" x14ac:dyDescent="0.3">
      <c r="A253" s="160" t="s">
        <v>101</v>
      </c>
      <c r="B253" s="161"/>
      <c r="C253" s="165">
        <f>SUM(C246:C252)</f>
        <v>2837</v>
      </c>
      <c r="D253" s="165">
        <f>SUM(D246:D251)</f>
        <v>3112</v>
      </c>
      <c r="E253" s="165">
        <f>SUM(E246:E251)</f>
        <v>3167</v>
      </c>
      <c r="F253" s="165">
        <f t="shared" ref="F253:T253" si="53">SUM(F246:F251)</f>
        <v>3096</v>
      </c>
      <c r="G253" s="165">
        <f t="shared" si="53"/>
        <v>3375</v>
      </c>
      <c r="H253" s="165">
        <f t="shared" si="53"/>
        <v>3654</v>
      </c>
      <c r="I253" s="165">
        <f t="shared" si="53"/>
        <v>3864</v>
      </c>
      <c r="J253" s="165">
        <f t="shared" si="53"/>
        <v>4038</v>
      </c>
      <c r="K253" s="165">
        <f t="shared" si="53"/>
        <v>4278</v>
      </c>
      <c r="L253" s="165">
        <f t="shared" si="53"/>
        <v>4445</v>
      </c>
      <c r="M253" s="165">
        <f t="shared" si="53"/>
        <v>4714</v>
      </c>
      <c r="N253" s="165">
        <f t="shared" si="53"/>
        <v>4858</v>
      </c>
      <c r="O253" s="165">
        <f t="shared" si="53"/>
        <v>5206</v>
      </c>
      <c r="P253" s="165">
        <f t="shared" si="53"/>
        <v>5403</v>
      </c>
      <c r="Q253" s="165">
        <f t="shared" si="53"/>
        <v>5424</v>
      </c>
      <c r="R253" s="165">
        <f t="shared" si="53"/>
        <v>5472</v>
      </c>
      <c r="S253" s="165">
        <f t="shared" si="53"/>
        <v>5342</v>
      </c>
      <c r="T253" s="165">
        <f t="shared" si="53"/>
        <v>5397</v>
      </c>
      <c r="U253" s="165">
        <f t="shared" ref="U253:AC253" si="54">SUM(U246:U251)</f>
        <v>5383</v>
      </c>
      <c r="V253" s="165">
        <f t="shared" si="54"/>
        <v>5379</v>
      </c>
      <c r="W253" s="165">
        <f t="shared" si="54"/>
        <v>5185</v>
      </c>
      <c r="X253" s="165">
        <f t="shared" si="54"/>
        <v>4677</v>
      </c>
      <c r="Y253" s="165">
        <f t="shared" si="54"/>
        <v>4742</v>
      </c>
      <c r="Z253" s="165">
        <f t="shared" si="54"/>
        <v>4807</v>
      </c>
      <c r="AA253" s="165">
        <f t="shared" si="54"/>
        <v>4790</v>
      </c>
      <c r="AB253" s="165">
        <f>SUM(AB246:AB251)</f>
        <v>4702</v>
      </c>
      <c r="AC253" s="165">
        <f t="shared" si="54"/>
        <v>4794</v>
      </c>
      <c r="AD253" s="165">
        <f>SUM(AD246:AD252)</f>
        <v>5219</v>
      </c>
      <c r="AE253" s="166">
        <f>SUM(AE246:AE252)</f>
        <v>5421</v>
      </c>
    </row>
    <row r="254" spans="1:35" s="3" customFormat="1" ht="14.45" customHeight="1" x14ac:dyDescent="0.3">
      <c r="A254" s="48" t="s">
        <v>85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</row>
    <row r="255" spans="1:35" s="1" customFormat="1" ht="14.45" customHeight="1" x14ac:dyDescent="0.1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</row>
    <row r="256" spans="1:35" s="2" customFormat="1" ht="14.45" customHeight="1" x14ac:dyDescent="0.3">
      <c r="A256" s="58" t="s">
        <v>89</v>
      </c>
      <c r="B256" s="59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111"/>
      <c r="AA256" s="60"/>
      <c r="AB256" s="60"/>
      <c r="AC256" s="60"/>
      <c r="AD256" s="60"/>
      <c r="AE256" s="61"/>
    </row>
    <row r="257" spans="1:31" s="2" customFormat="1" ht="14.45" customHeight="1" x14ac:dyDescent="0.3">
      <c r="A257" s="62"/>
      <c r="B257" s="63" t="s">
        <v>66</v>
      </c>
      <c r="C257" s="64">
        <v>5</v>
      </c>
      <c r="D257" s="64">
        <v>5</v>
      </c>
      <c r="E257" s="64">
        <v>6</v>
      </c>
      <c r="F257" s="64">
        <v>5</v>
      </c>
      <c r="G257" s="64">
        <v>7</v>
      </c>
      <c r="H257" s="64">
        <v>6</v>
      </c>
      <c r="I257" s="64">
        <v>8</v>
      </c>
      <c r="J257" s="64">
        <v>11</v>
      </c>
      <c r="K257" s="64">
        <v>12</v>
      </c>
      <c r="L257" s="64">
        <v>16</v>
      </c>
      <c r="M257" s="64">
        <v>13</v>
      </c>
      <c r="N257" s="64">
        <v>15</v>
      </c>
      <c r="O257" s="64">
        <v>20</v>
      </c>
      <c r="P257" s="64">
        <v>23</v>
      </c>
      <c r="Q257" s="64">
        <v>42</v>
      </c>
      <c r="R257" s="64">
        <v>15</v>
      </c>
      <c r="S257" s="64">
        <v>57</v>
      </c>
      <c r="T257" s="64">
        <v>92</v>
      </c>
      <c r="U257" s="64">
        <v>120</v>
      </c>
      <c r="V257" s="64">
        <v>159</v>
      </c>
      <c r="W257" s="64">
        <v>193</v>
      </c>
      <c r="X257" s="64">
        <v>0</v>
      </c>
      <c r="Y257" s="64">
        <v>0</v>
      </c>
      <c r="Z257" s="112">
        <v>0</v>
      </c>
      <c r="AA257" s="64">
        <v>0</v>
      </c>
      <c r="AB257" s="64">
        <v>0</v>
      </c>
      <c r="AC257" s="64">
        <v>2</v>
      </c>
      <c r="AD257" s="64">
        <v>2</v>
      </c>
      <c r="AE257" s="65">
        <v>3</v>
      </c>
    </row>
    <row r="258" spans="1:31" s="2" customFormat="1" ht="14.45" customHeight="1" x14ac:dyDescent="0.3">
      <c r="A258" s="58"/>
      <c r="B258" s="59" t="s">
        <v>67</v>
      </c>
      <c r="C258" s="60">
        <v>3</v>
      </c>
      <c r="D258" s="60">
        <v>4</v>
      </c>
      <c r="E258" s="60">
        <v>3</v>
      </c>
      <c r="F258" s="60">
        <v>3</v>
      </c>
      <c r="G258" s="60">
        <v>3</v>
      </c>
      <c r="H258" s="60">
        <v>4</v>
      </c>
      <c r="I258" s="60">
        <v>3</v>
      </c>
      <c r="J258" s="60">
        <v>4</v>
      </c>
      <c r="K258" s="60">
        <v>5</v>
      </c>
      <c r="L258" s="60">
        <v>4</v>
      </c>
      <c r="M258" s="60">
        <v>5</v>
      </c>
      <c r="N258" s="60">
        <v>8</v>
      </c>
      <c r="O258" s="60">
        <v>6</v>
      </c>
      <c r="P258" s="60">
        <v>8</v>
      </c>
      <c r="Q258" s="60">
        <v>16</v>
      </c>
      <c r="R258" s="60">
        <v>6</v>
      </c>
      <c r="S258" s="60">
        <v>18</v>
      </c>
      <c r="T258" s="60">
        <v>34</v>
      </c>
      <c r="U258" s="60">
        <v>58</v>
      </c>
      <c r="V258" s="60">
        <v>70</v>
      </c>
      <c r="W258" s="60">
        <v>88</v>
      </c>
      <c r="X258" s="60">
        <v>0</v>
      </c>
      <c r="Y258" s="60">
        <v>0</v>
      </c>
      <c r="Z258" s="111">
        <v>0</v>
      </c>
      <c r="AA258" s="60">
        <v>0</v>
      </c>
      <c r="AB258" s="60">
        <v>0</v>
      </c>
      <c r="AC258" s="60">
        <v>0</v>
      </c>
      <c r="AD258" s="60">
        <v>0</v>
      </c>
      <c r="AE258" s="61">
        <v>0</v>
      </c>
    </row>
    <row r="259" spans="1:31" s="2" customFormat="1" ht="14.45" customHeight="1" x14ac:dyDescent="0.3">
      <c r="A259" s="62"/>
      <c r="B259" s="63" t="s">
        <v>68</v>
      </c>
      <c r="C259" s="64">
        <v>1</v>
      </c>
      <c r="D259" s="64">
        <v>3</v>
      </c>
      <c r="E259" s="64">
        <v>2</v>
      </c>
      <c r="F259" s="64">
        <v>2</v>
      </c>
      <c r="G259" s="64">
        <v>1</v>
      </c>
      <c r="H259" s="64">
        <v>2</v>
      </c>
      <c r="I259" s="64">
        <v>1</v>
      </c>
      <c r="J259" s="64">
        <v>1</v>
      </c>
      <c r="K259" s="64">
        <v>1</v>
      </c>
      <c r="L259" s="64">
        <v>1</v>
      </c>
      <c r="M259" s="64">
        <v>1</v>
      </c>
      <c r="N259" s="64">
        <v>1</v>
      </c>
      <c r="O259" s="64">
        <v>5</v>
      </c>
      <c r="P259" s="64">
        <v>6</v>
      </c>
      <c r="Q259" s="64">
        <v>20</v>
      </c>
      <c r="R259" s="64">
        <v>5</v>
      </c>
      <c r="S259" s="64">
        <v>31</v>
      </c>
      <c r="T259" s="64">
        <v>51</v>
      </c>
      <c r="U259" s="64">
        <v>71</v>
      </c>
      <c r="V259" s="64">
        <v>105</v>
      </c>
      <c r="W259" s="64">
        <v>130</v>
      </c>
      <c r="X259" s="64">
        <v>0</v>
      </c>
      <c r="Y259" s="64">
        <v>0</v>
      </c>
      <c r="Z259" s="112">
        <v>0</v>
      </c>
      <c r="AA259" s="64">
        <v>0</v>
      </c>
      <c r="AB259" s="64">
        <v>0</v>
      </c>
      <c r="AC259" s="64">
        <v>1</v>
      </c>
      <c r="AD259" s="64">
        <v>1</v>
      </c>
      <c r="AE259" s="65">
        <v>1</v>
      </c>
    </row>
    <row r="260" spans="1:31" s="2" customFormat="1" ht="14.45" customHeight="1" x14ac:dyDescent="0.3">
      <c r="A260" s="58"/>
      <c r="B260" s="59" t="s">
        <v>69</v>
      </c>
      <c r="C260" s="60">
        <v>26</v>
      </c>
      <c r="D260" s="60">
        <v>38</v>
      </c>
      <c r="E260" s="60">
        <v>47</v>
      </c>
      <c r="F260" s="60">
        <v>57</v>
      </c>
      <c r="G260" s="60">
        <v>76</v>
      </c>
      <c r="H260" s="60">
        <v>80</v>
      </c>
      <c r="I260" s="60">
        <v>90</v>
      </c>
      <c r="J260" s="60">
        <v>106</v>
      </c>
      <c r="K260" s="60">
        <v>105</v>
      </c>
      <c r="L260" s="60">
        <v>109</v>
      </c>
      <c r="M260" s="60">
        <v>126</v>
      </c>
      <c r="N260" s="60">
        <v>135</v>
      </c>
      <c r="O260" s="60">
        <v>81</v>
      </c>
      <c r="P260" s="60">
        <v>107</v>
      </c>
      <c r="Q260" s="60">
        <v>277</v>
      </c>
      <c r="R260" s="60">
        <v>80</v>
      </c>
      <c r="S260" s="60">
        <v>286</v>
      </c>
      <c r="T260" s="60">
        <v>700</v>
      </c>
      <c r="U260" s="60">
        <v>1027</v>
      </c>
      <c r="V260" s="60">
        <v>1343</v>
      </c>
      <c r="W260" s="60">
        <v>1556</v>
      </c>
      <c r="X260" s="60">
        <v>0</v>
      </c>
      <c r="Y260" s="60">
        <v>0</v>
      </c>
      <c r="Z260" s="111">
        <v>0</v>
      </c>
      <c r="AA260" s="60">
        <v>0</v>
      </c>
      <c r="AB260" s="60">
        <v>0</v>
      </c>
      <c r="AC260" s="60">
        <v>7</v>
      </c>
      <c r="AD260" s="60">
        <v>7</v>
      </c>
      <c r="AE260" s="61">
        <v>5</v>
      </c>
    </row>
    <row r="261" spans="1:31" s="2" customFormat="1" ht="14.45" customHeight="1" x14ac:dyDescent="0.3">
      <c r="A261" s="62"/>
      <c r="B261" s="63" t="s">
        <v>70</v>
      </c>
      <c r="C261" s="64">
        <v>0</v>
      </c>
      <c r="D261" s="64">
        <v>1</v>
      </c>
      <c r="E261" s="64">
        <v>1</v>
      </c>
      <c r="F261" s="64">
        <v>1</v>
      </c>
      <c r="G261" s="64">
        <v>1</v>
      </c>
      <c r="H261" s="64">
        <v>2</v>
      </c>
      <c r="I261" s="64">
        <v>2</v>
      </c>
      <c r="J261" s="64">
        <v>5</v>
      </c>
      <c r="K261" s="64">
        <v>7</v>
      </c>
      <c r="L261" s="64">
        <v>5</v>
      </c>
      <c r="M261" s="64">
        <v>6</v>
      </c>
      <c r="N261" s="64">
        <v>9</v>
      </c>
      <c r="O261" s="64">
        <v>18</v>
      </c>
      <c r="P261" s="64">
        <v>19</v>
      </c>
      <c r="Q261" s="64">
        <v>42</v>
      </c>
      <c r="R261" s="64">
        <v>10</v>
      </c>
      <c r="S261" s="64">
        <v>68</v>
      </c>
      <c r="T261" s="64">
        <v>114</v>
      </c>
      <c r="U261" s="64">
        <v>136</v>
      </c>
      <c r="V261" s="64">
        <v>153</v>
      </c>
      <c r="W261" s="64">
        <v>171</v>
      </c>
      <c r="X261" s="64">
        <v>0</v>
      </c>
      <c r="Y261" s="64">
        <v>0</v>
      </c>
      <c r="Z261" s="112">
        <v>0</v>
      </c>
      <c r="AA261" s="64">
        <v>0</v>
      </c>
      <c r="AB261" s="64">
        <v>0</v>
      </c>
      <c r="AC261" s="64">
        <v>3</v>
      </c>
      <c r="AD261" s="64">
        <v>6</v>
      </c>
      <c r="AE261" s="65">
        <v>4</v>
      </c>
    </row>
    <row r="262" spans="1:31" s="2" customFormat="1" ht="14.45" customHeight="1" x14ac:dyDescent="0.3">
      <c r="A262" s="58"/>
      <c r="B262" s="59" t="s">
        <v>71</v>
      </c>
      <c r="C262" s="60">
        <v>2</v>
      </c>
      <c r="D262" s="60">
        <v>4</v>
      </c>
      <c r="E262" s="60">
        <v>4</v>
      </c>
      <c r="F262" s="60">
        <v>3</v>
      </c>
      <c r="G262" s="60">
        <v>4</v>
      </c>
      <c r="H262" s="60">
        <v>2</v>
      </c>
      <c r="I262" s="60">
        <v>4</v>
      </c>
      <c r="J262" s="60">
        <v>3</v>
      </c>
      <c r="K262" s="60">
        <v>6</v>
      </c>
      <c r="L262" s="60">
        <v>6</v>
      </c>
      <c r="M262" s="60">
        <v>5</v>
      </c>
      <c r="N262" s="60">
        <v>7</v>
      </c>
      <c r="O262" s="60">
        <v>6</v>
      </c>
      <c r="P262" s="60">
        <v>8</v>
      </c>
      <c r="Q262" s="60">
        <v>26</v>
      </c>
      <c r="R262" s="60">
        <v>11</v>
      </c>
      <c r="S262" s="60">
        <v>48</v>
      </c>
      <c r="T262" s="60">
        <v>62</v>
      </c>
      <c r="U262" s="60">
        <v>77</v>
      </c>
      <c r="V262" s="60">
        <v>101</v>
      </c>
      <c r="W262" s="60">
        <v>109</v>
      </c>
      <c r="X262" s="60">
        <v>0</v>
      </c>
      <c r="Y262" s="60">
        <v>0</v>
      </c>
      <c r="Z262" s="111">
        <v>0</v>
      </c>
      <c r="AA262" s="60">
        <v>0</v>
      </c>
      <c r="AB262" s="60">
        <v>0</v>
      </c>
      <c r="AC262" s="60">
        <v>0</v>
      </c>
      <c r="AD262" s="60">
        <v>0</v>
      </c>
      <c r="AE262" s="61">
        <v>1</v>
      </c>
    </row>
    <row r="263" spans="1:31" s="3" customFormat="1" ht="14.45" customHeight="1" x14ac:dyDescent="0.3">
      <c r="A263" s="66"/>
      <c r="B263" s="67" t="s">
        <v>113</v>
      </c>
      <c r="C263" s="68">
        <v>0</v>
      </c>
      <c r="D263" s="68">
        <v>0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68">
        <v>0</v>
      </c>
      <c r="R263" s="68">
        <v>0</v>
      </c>
      <c r="S263" s="68">
        <v>0</v>
      </c>
      <c r="T263" s="68">
        <v>0</v>
      </c>
      <c r="U263" s="68">
        <v>0</v>
      </c>
      <c r="V263" s="68">
        <v>0</v>
      </c>
      <c r="W263" s="68">
        <v>0</v>
      </c>
      <c r="X263" s="68">
        <v>0</v>
      </c>
      <c r="Y263" s="68">
        <v>0</v>
      </c>
      <c r="Z263" s="113">
        <v>0</v>
      </c>
      <c r="AA263" s="68">
        <v>0</v>
      </c>
      <c r="AB263" s="68">
        <v>0</v>
      </c>
      <c r="AC263" s="68">
        <v>0</v>
      </c>
      <c r="AD263" s="68">
        <v>7</v>
      </c>
      <c r="AE263" s="69">
        <v>2</v>
      </c>
    </row>
    <row r="264" spans="1:31" s="2" customFormat="1" ht="14.45" customHeight="1" x14ac:dyDescent="0.3">
      <c r="A264" s="70" t="s">
        <v>17</v>
      </c>
      <c r="B264" s="71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114"/>
      <c r="AA264" s="72"/>
      <c r="AB264" s="72"/>
      <c r="AC264" s="72"/>
      <c r="AD264" s="72"/>
      <c r="AE264" s="73"/>
    </row>
    <row r="265" spans="1:31" s="2" customFormat="1" ht="14.45" customHeight="1" x14ac:dyDescent="0.3">
      <c r="A265" s="66"/>
      <c r="B265" s="67" t="s">
        <v>66</v>
      </c>
      <c r="C265" s="68">
        <v>49</v>
      </c>
      <c r="D265" s="68">
        <v>38</v>
      </c>
      <c r="E265" s="68">
        <v>40</v>
      </c>
      <c r="F265" s="68">
        <v>38</v>
      </c>
      <c r="G265" s="68">
        <v>35</v>
      </c>
      <c r="H265" s="68">
        <v>35</v>
      </c>
      <c r="I265" s="68">
        <v>35</v>
      </c>
      <c r="J265" s="68">
        <v>38</v>
      </c>
      <c r="K265" s="68">
        <v>37</v>
      </c>
      <c r="L265" s="68">
        <v>39</v>
      </c>
      <c r="M265" s="68">
        <v>36</v>
      </c>
      <c r="N265" s="68">
        <v>37</v>
      </c>
      <c r="O265" s="68">
        <v>39</v>
      </c>
      <c r="P265" s="68">
        <v>77</v>
      </c>
      <c r="Q265" s="68">
        <v>65</v>
      </c>
      <c r="R265" s="68">
        <v>72</v>
      </c>
      <c r="S265" s="68">
        <v>64</v>
      </c>
      <c r="T265" s="68">
        <v>52</v>
      </c>
      <c r="U265" s="68">
        <v>50</v>
      </c>
      <c r="V265" s="68">
        <v>40</v>
      </c>
      <c r="W265" s="68">
        <v>33</v>
      </c>
      <c r="X265" s="68">
        <v>56</v>
      </c>
      <c r="Y265" s="68">
        <v>49</v>
      </c>
      <c r="Z265" s="113">
        <v>44</v>
      </c>
      <c r="AA265" s="68">
        <v>55</v>
      </c>
      <c r="AB265" s="68">
        <v>52</v>
      </c>
      <c r="AC265" s="68">
        <v>49</v>
      </c>
      <c r="AD265" s="68">
        <v>18</v>
      </c>
      <c r="AE265" s="69">
        <v>18</v>
      </c>
    </row>
    <row r="266" spans="1:31" s="2" customFormat="1" ht="14.45" customHeight="1" x14ac:dyDescent="0.3">
      <c r="A266" s="70"/>
      <c r="B266" s="71" t="s">
        <v>67</v>
      </c>
      <c r="C266" s="72">
        <v>47</v>
      </c>
      <c r="D266" s="72">
        <v>42</v>
      </c>
      <c r="E266" s="72">
        <v>44</v>
      </c>
      <c r="F266" s="72">
        <v>38</v>
      </c>
      <c r="G266" s="72">
        <v>38</v>
      </c>
      <c r="H266" s="72">
        <v>46</v>
      </c>
      <c r="I266" s="72">
        <v>40</v>
      </c>
      <c r="J266" s="72">
        <v>45</v>
      </c>
      <c r="K266" s="72">
        <v>47</v>
      </c>
      <c r="L266" s="72">
        <v>49</v>
      </c>
      <c r="M266" s="72">
        <v>42</v>
      </c>
      <c r="N266" s="72">
        <v>46</v>
      </c>
      <c r="O266" s="72">
        <v>83</v>
      </c>
      <c r="P266" s="72">
        <v>148</v>
      </c>
      <c r="Q266" s="72">
        <v>125</v>
      </c>
      <c r="R266" s="72">
        <v>130</v>
      </c>
      <c r="S266" s="72">
        <v>115</v>
      </c>
      <c r="T266" s="72">
        <v>110</v>
      </c>
      <c r="U266" s="72">
        <v>103</v>
      </c>
      <c r="V266" s="72">
        <v>99</v>
      </c>
      <c r="W266" s="72">
        <v>92</v>
      </c>
      <c r="X266" s="72">
        <v>104</v>
      </c>
      <c r="Y266" s="72">
        <v>106</v>
      </c>
      <c r="Z266" s="114">
        <v>105</v>
      </c>
      <c r="AA266" s="72">
        <v>94</v>
      </c>
      <c r="AB266" s="72">
        <v>91</v>
      </c>
      <c r="AC266" s="72">
        <v>90</v>
      </c>
      <c r="AD266" s="72">
        <v>60</v>
      </c>
      <c r="AE266" s="73">
        <v>52</v>
      </c>
    </row>
    <row r="267" spans="1:31" s="2" customFormat="1" ht="14.45" customHeight="1" x14ac:dyDescent="0.3">
      <c r="A267" s="66"/>
      <c r="B267" s="67" t="s">
        <v>68</v>
      </c>
      <c r="C267" s="68">
        <v>22</v>
      </c>
      <c r="D267" s="68">
        <v>20</v>
      </c>
      <c r="E267" s="68">
        <v>17</v>
      </c>
      <c r="F267" s="68">
        <v>18</v>
      </c>
      <c r="G267" s="68">
        <v>20</v>
      </c>
      <c r="H267" s="68">
        <v>18</v>
      </c>
      <c r="I267" s="68">
        <v>12</v>
      </c>
      <c r="J267" s="68">
        <v>16</v>
      </c>
      <c r="K267" s="68">
        <v>18</v>
      </c>
      <c r="L267" s="68">
        <v>24</v>
      </c>
      <c r="M267" s="68">
        <v>23</v>
      </c>
      <c r="N267" s="68">
        <v>23</v>
      </c>
      <c r="O267" s="68">
        <v>25</v>
      </c>
      <c r="P267" s="68">
        <v>53</v>
      </c>
      <c r="Q267" s="68">
        <v>46</v>
      </c>
      <c r="R267" s="68">
        <v>47</v>
      </c>
      <c r="S267" s="68">
        <v>44</v>
      </c>
      <c r="T267" s="68">
        <v>47</v>
      </c>
      <c r="U267" s="68">
        <v>45</v>
      </c>
      <c r="V267" s="68">
        <v>37</v>
      </c>
      <c r="W267" s="68">
        <v>34</v>
      </c>
      <c r="X267" s="68">
        <v>64</v>
      </c>
      <c r="Y267" s="68">
        <v>57</v>
      </c>
      <c r="Z267" s="113">
        <v>57</v>
      </c>
      <c r="AA267" s="68">
        <v>66</v>
      </c>
      <c r="AB267" s="68">
        <v>65</v>
      </c>
      <c r="AC267" s="68">
        <v>70</v>
      </c>
      <c r="AD267" s="68">
        <v>30</v>
      </c>
      <c r="AE267" s="69">
        <v>29</v>
      </c>
    </row>
    <row r="268" spans="1:31" s="2" customFormat="1" ht="14.45" customHeight="1" x14ac:dyDescent="0.3">
      <c r="A268" s="70"/>
      <c r="B268" s="71" t="s">
        <v>69</v>
      </c>
      <c r="C268" s="72">
        <v>624</v>
      </c>
      <c r="D268" s="72">
        <v>716</v>
      </c>
      <c r="E268" s="72">
        <v>657</v>
      </c>
      <c r="F268" s="72">
        <v>615</v>
      </c>
      <c r="G268" s="72">
        <v>641</v>
      </c>
      <c r="H268" s="72">
        <v>631</v>
      </c>
      <c r="I268" s="72">
        <v>647</v>
      </c>
      <c r="J268" s="72">
        <v>643</v>
      </c>
      <c r="K268" s="72">
        <v>685</v>
      </c>
      <c r="L268" s="72">
        <v>673</v>
      </c>
      <c r="M268" s="72">
        <v>735</v>
      </c>
      <c r="N268" s="72">
        <v>747</v>
      </c>
      <c r="O268" s="72">
        <v>1009</v>
      </c>
      <c r="P268" s="72">
        <v>1723</v>
      </c>
      <c r="Q268" s="72">
        <v>1579</v>
      </c>
      <c r="R268" s="72">
        <v>1583</v>
      </c>
      <c r="S268" s="72">
        <v>1420</v>
      </c>
      <c r="T268" s="72">
        <v>1272</v>
      </c>
      <c r="U268" s="72">
        <v>1151</v>
      </c>
      <c r="V268" s="72">
        <v>1013</v>
      </c>
      <c r="W268" s="72">
        <v>859</v>
      </c>
      <c r="X268" s="72">
        <v>1134</v>
      </c>
      <c r="Y268" s="72">
        <v>1148</v>
      </c>
      <c r="Z268" s="114">
        <v>1149</v>
      </c>
      <c r="AA268" s="72">
        <v>1111</v>
      </c>
      <c r="AB268" s="72">
        <v>1100</v>
      </c>
      <c r="AC268" s="72">
        <v>1110</v>
      </c>
      <c r="AD268" s="72">
        <v>508</v>
      </c>
      <c r="AE268" s="73">
        <v>527</v>
      </c>
    </row>
    <row r="269" spans="1:31" s="2" customFormat="1" ht="14.45" customHeight="1" x14ac:dyDescent="0.3">
      <c r="A269" s="66"/>
      <c r="B269" s="67" t="s">
        <v>70</v>
      </c>
      <c r="C269" s="68">
        <v>39</v>
      </c>
      <c r="D269" s="68">
        <v>37</v>
      </c>
      <c r="E269" s="68">
        <v>37</v>
      </c>
      <c r="F269" s="68">
        <v>29</v>
      </c>
      <c r="G269" s="68">
        <v>28</v>
      </c>
      <c r="H269" s="68">
        <v>33</v>
      </c>
      <c r="I269" s="68">
        <v>32</v>
      </c>
      <c r="J269" s="68">
        <v>36</v>
      </c>
      <c r="K269" s="68">
        <v>47</v>
      </c>
      <c r="L269" s="68">
        <v>58</v>
      </c>
      <c r="M269" s="68">
        <v>70</v>
      </c>
      <c r="N269" s="68">
        <v>92</v>
      </c>
      <c r="O269" s="68">
        <v>115</v>
      </c>
      <c r="P269" s="68">
        <v>224</v>
      </c>
      <c r="Q269" s="68">
        <v>218</v>
      </c>
      <c r="R269" s="68">
        <v>230</v>
      </c>
      <c r="S269" s="68">
        <v>204</v>
      </c>
      <c r="T269" s="68">
        <v>184</v>
      </c>
      <c r="U269" s="68">
        <v>163</v>
      </c>
      <c r="V269" s="68">
        <v>146</v>
      </c>
      <c r="W269" s="68">
        <v>134</v>
      </c>
      <c r="X269" s="68">
        <v>200</v>
      </c>
      <c r="Y269" s="68">
        <v>194</v>
      </c>
      <c r="Z269" s="113">
        <v>180</v>
      </c>
      <c r="AA269" s="68">
        <v>169</v>
      </c>
      <c r="AB269" s="68">
        <v>137</v>
      </c>
      <c r="AC269" s="68">
        <v>155</v>
      </c>
      <c r="AD269" s="68">
        <v>90</v>
      </c>
      <c r="AE269" s="69">
        <v>77</v>
      </c>
    </row>
    <row r="270" spans="1:31" s="2" customFormat="1" ht="14.45" customHeight="1" x14ac:dyDescent="0.3">
      <c r="A270" s="70"/>
      <c r="B270" s="71" t="s">
        <v>71</v>
      </c>
      <c r="C270" s="72">
        <v>23</v>
      </c>
      <c r="D270" s="72">
        <v>19</v>
      </c>
      <c r="E270" s="72">
        <v>14</v>
      </c>
      <c r="F270" s="72">
        <v>9</v>
      </c>
      <c r="G270" s="72">
        <v>13</v>
      </c>
      <c r="H270" s="72">
        <v>10</v>
      </c>
      <c r="I270" s="72">
        <v>14</v>
      </c>
      <c r="J270" s="72">
        <v>17</v>
      </c>
      <c r="K270" s="72">
        <v>23</v>
      </c>
      <c r="L270" s="72">
        <v>29</v>
      </c>
      <c r="M270" s="72">
        <v>33</v>
      </c>
      <c r="N270" s="72">
        <v>32</v>
      </c>
      <c r="O270" s="72">
        <v>58</v>
      </c>
      <c r="P270" s="72">
        <v>85</v>
      </c>
      <c r="Q270" s="72">
        <v>80</v>
      </c>
      <c r="R270" s="72">
        <v>92</v>
      </c>
      <c r="S270" s="72">
        <v>80</v>
      </c>
      <c r="T270" s="72">
        <v>65</v>
      </c>
      <c r="U270" s="72">
        <v>52</v>
      </c>
      <c r="V270" s="72">
        <v>48</v>
      </c>
      <c r="W270" s="72">
        <v>38</v>
      </c>
      <c r="X270" s="72">
        <v>64</v>
      </c>
      <c r="Y270" s="72">
        <v>63</v>
      </c>
      <c r="Z270" s="114">
        <v>54</v>
      </c>
      <c r="AA270" s="72">
        <v>61</v>
      </c>
      <c r="AB270" s="72">
        <v>58</v>
      </c>
      <c r="AC270" s="72">
        <v>58</v>
      </c>
      <c r="AD270" s="72">
        <v>33</v>
      </c>
      <c r="AE270" s="73">
        <v>24</v>
      </c>
    </row>
    <row r="271" spans="1:31" s="3" customFormat="1" ht="14.45" customHeight="1" x14ac:dyDescent="0.3">
      <c r="A271" s="75"/>
      <c r="B271" s="76" t="s">
        <v>113</v>
      </c>
      <c r="C271" s="77">
        <v>0</v>
      </c>
      <c r="D271" s="77">
        <v>0</v>
      </c>
      <c r="E271" s="77">
        <v>0</v>
      </c>
      <c r="F271" s="77">
        <v>0</v>
      </c>
      <c r="G271" s="77">
        <v>0</v>
      </c>
      <c r="H271" s="77">
        <v>0</v>
      </c>
      <c r="I271" s="77">
        <v>0</v>
      </c>
      <c r="J271" s="77">
        <v>0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0</v>
      </c>
      <c r="R271" s="77">
        <v>0</v>
      </c>
      <c r="S271" s="77">
        <v>0</v>
      </c>
      <c r="T271" s="77">
        <v>0</v>
      </c>
      <c r="U271" s="77">
        <v>0</v>
      </c>
      <c r="V271" s="77">
        <v>0</v>
      </c>
      <c r="W271" s="77">
        <v>0</v>
      </c>
      <c r="X271" s="77">
        <v>0</v>
      </c>
      <c r="Y271" s="77">
        <v>0</v>
      </c>
      <c r="Z271" s="115">
        <v>0</v>
      </c>
      <c r="AA271" s="77">
        <v>0</v>
      </c>
      <c r="AB271" s="77">
        <v>0</v>
      </c>
      <c r="AC271" s="77">
        <v>0</v>
      </c>
      <c r="AD271" s="77">
        <v>27</v>
      </c>
      <c r="AE271" s="78">
        <v>23</v>
      </c>
    </row>
    <row r="272" spans="1:31" s="2" customFormat="1" ht="14.45" customHeight="1" x14ac:dyDescent="0.3">
      <c r="A272" s="58" t="s">
        <v>18</v>
      </c>
      <c r="B272" s="59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111"/>
      <c r="AA272" s="60"/>
      <c r="AB272" s="60"/>
      <c r="AC272" s="60"/>
      <c r="AD272" s="60"/>
      <c r="AE272" s="61"/>
    </row>
    <row r="273" spans="1:31" s="2" customFormat="1" ht="14.45" customHeight="1" x14ac:dyDescent="0.3">
      <c r="A273" s="75"/>
      <c r="B273" s="76" t="s">
        <v>66</v>
      </c>
      <c r="C273" s="77">
        <v>96</v>
      </c>
      <c r="D273" s="77">
        <v>120</v>
      </c>
      <c r="E273" s="77">
        <v>149</v>
      </c>
      <c r="F273" s="77">
        <v>177</v>
      </c>
      <c r="G273" s="77">
        <v>207</v>
      </c>
      <c r="H273" s="77">
        <v>252</v>
      </c>
      <c r="I273" s="77">
        <v>265</v>
      </c>
      <c r="J273" s="77">
        <v>295</v>
      </c>
      <c r="K273" s="77">
        <v>307</v>
      </c>
      <c r="L273" s="77">
        <v>297</v>
      </c>
      <c r="M273" s="77">
        <v>280</v>
      </c>
      <c r="N273" s="77">
        <v>269</v>
      </c>
      <c r="O273" s="77">
        <v>275</v>
      </c>
      <c r="P273" s="77">
        <v>274</v>
      </c>
      <c r="Q273" s="77">
        <v>280</v>
      </c>
      <c r="R273" s="77">
        <v>316</v>
      </c>
      <c r="S273" s="77">
        <v>278</v>
      </c>
      <c r="T273" s="77">
        <v>237</v>
      </c>
      <c r="U273" s="77">
        <v>202</v>
      </c>
      <c r="V273" s="77">
        <v>170</v>
      </c>
      <c r="W273" s="77">
        <v>148</v>
      </c>
      <c r="X273" s="77">
        <v>283</v>
      </c>
      <c r="Y273" s="77">
        <v>289</v>
      </c>
      <c r="Z273" s="115">
        <v>264</v>
      </c>
      <c r="AA273" s="77">
        <v>291</v>
      </c>
      <c r="AB273" s="77">
        <v>296</v>
      </c>
      <c r="AC273" s="77">
        <v>285</v>
      </c>
      <c r="AD273" s="77">
        <v>288</v>
      </c>
      <c r="AE273" s="78">
        <v>294</v>
      </c>
    </row>
    <row r="274" spans="1:31" s="2" customFormat="1" ht="14.45" customHeight="1" x14ac:dyDescent="0.3">
      <c r="A274" s="58"/>
      <c r="B274" s="59" t="s">
        <v>67</v>
      </c>
      <c r="C274" s="60">
        <v>71</v>
      </c>
      <c r="D274" s="60">
        <v>60</v>
      </c>
      <c r="E274" s="60">
        <v>58</v>
      </c>
      <c r="F274" s="60">
        <v>60</v>
      </c>
      <c r="G274" s="60">
        <v>50</v>
      </c>
      <c r="H274" s="60">
        <v>60</v>
      </c>
      <c r="I274" s="60">
        <v>62</v>
      </c>
      <c r="J274" s="60">
        <v>66</v>
      </c>
      <c r="K274" s="60">
        <v>88</v>
      </c>
      <c r="L274" s="60">
        <v>102</v>
      </c>
      <c r="M274" s="60">
        <v>115</v>
      </c>
      <c r="N274" s="60">
        <v>133</v>
      </c>
      <c r="O274" s="60">
        <v>94</v>
      </c>
      <c r="P274" s="60">
        <v>103</v>
      </c>
      <c r="Q274" s="60">
        <v>103</v>
      </c>
      <c r="R274" s="60">
        <v>113</v>
      </c>
      <c r="S274" s="60">
        <v>106</v>
      </c>
      <c r="T274" s="60">
        <v>99</v>
      </c>
      <c r="U274" s="60">
        <v>94</v>
      </c>
      <c r="V274" s="60">
        <v>90</v>
      </c>
      <c r="W274" s="60">
        <v>85</v>
      </c>
      <c r="X274" s="60">
        <v>135</v>
      </c>
      <c r="Y274" s="60">
        <v>141</v>
      </c>
      <c r="Z274" s="111">
        <v>157</v>
      </c>
      <c r="AA274" s="60">
        <v>160</v>
      </c>
      <c r="AB274" s="60">
        <v>163</v>
      </c>
      <c r="AC274" s="60">
        <v>179</v>
      </c>
      <c r="AD274" s="60">
        <v>183</v>
      </c>
      <c r="AE274" s="61">
        <v>181</v>
      </c>
    </row>
    <row r="275" spans="1:31" s="2" customFormat="1" ht="14.45" customHeight="1" x14ac:dyDescent="0.3">
      <c r="A275" s="75"/>
      <c r="B275" s="76" t="s">
        <v>68</v>
      </c>
      <c r="C275" s="77">
        <v>42</v>
      </c>
      <c r="D275" s="77">
        <v>41</v>
      </c>
      <c r="E275" s="77">
        <v>46</v>
      </c>
      <c r="F275" s="77">
        <v>42</v>
      </c>
      <c r="G275" s="77">
        <v>51</v>
      </c>
      <c r="H275" s="77">
        <v>58</v>
      </c>
      <c r="I275" s="77">
        <v>59</v>
      </c>
      <c r="J275" s="77">
        <v>59</v>
      </c>
      <c r="K275" s="77">
        <v>62</v>
      </c>
      <c r="L275" s="77">
        <v>69</v>
      </c>
      <c r="M275" s="77">
        <v>77</v>
      </c>
      <c r="N275" s="77">
        <v>85</v>
      </c>
      <c r="O275" s="77">
        <v>89</v>
      </c>
      <c r="P275" s="77">
        <v>107</v>
      </c>
      <c r="Q275" s="77">
        <v>107</v>
      </c>
      <c r="R275" s="77">
        <v>142</v>
      </c>
      <c r="S275" s="77">
        <v>116</v>
      </c>
      <c r="T275" s="77">
        <v>107</v>
      </c>
      <c r="U275" s="77">
        <v>100</v>
      </c>
      <c r="V275" s="77">
        <v>77</v>
      </c>
      <c r="W275" s="77">
        <v>70</v>
      </c>
      <c r="X275" s="77">
        <v>152</v>
      </c>
      <c r="Y275" s="77">
        <v>160</v>
      </c>
      <c r="Z275" s="115">
        <v>174</v>
      </c>
      <c r="AA275" s="77">
        <v>208</v>
      </c>
      <c r="AB275" s="77">
        <v>207</v>
      </c>
      <c r="AC275" s="77">
        <v>227</v>
      </c>
      <c r="AD275" s="77">
        <v>262</v>
      </c>
      <c r="AE275" s="78">
        <v>277</v>
      </c>
    </row>
    <row r="276" spans="1:31" s="2" customFormat="1" ht="14.45" customHeight="1" x14ac:dyDescent="0.3">
      <c r="A276" s="58"/>
      <c r="B276" s="59" t="s">
        <v>69</v>
      </c>
      <c r="C276" s="60">
        <v>1381</v>
      </c>
      <c r="D276" s="60">
        <v>1535</v>
      </c>
      <c r="E276" s="60">
        <v>1639</v>
      </c>
      <c r="F276" s="60">
        <v>1617</v>
      </c>
      <c r="G276" s="60">
        <v>1760</v>
      </c>
      <c r="H276" s="60">
        <v>1898</v>
      </c>
      <c r="I276" s="60">
        <v>2000</v>
      </c>
      <c r="J276" s="60">
        <v>2033</v>
      </c>
      <c r="K276" s="60">
        <v>2077</v>
      </c>
      <c r="L276" s="60">
        <v>2109</v>
      </c>
      <c r="M276" s="60">
        <v>2175</v>
      </c>
      <c r="N276" s="60">
        <v>2155</v>
      </c>
      <c r="O276" s="60">
        <v>2036</v>
      </c>
      <c r="P276" s="60">
        <v>2138</v>
      </c>
      <c r="Q276" s="60">
        <v>2097</v>
      </c>
      <c r="R276" s="60">
        <v>2245</v>
      </c>
      <c r="S276" s="60">
        <v>2066</v>
      </c>
      <c r="T276" s="60">
        <v>1861</v>
      </c>
      <c r="U276" s="60">
        <v>1658</v>
      </c>
      <c r="V276" s="60">
        <v>1457</v>
      </c>
      <c r="W276" s="60">
        <v>1212</v>
      </c>
      <c r="X276" s="60">
        <v>2107</v>
      </c>
      <c r="Y276" s="60">
        <v>2135</v>
      </c>
      <c r="Z276" s="111">
        <v>2224</v>
      </c>
      <c r="AA276" s="60">
        <v>2190</v>
      </c>
      <c r="AB276" s="60">
        <v>2180</v>
      </c>
      <c r="AC276" s="60">
        <v>2185</v>
      </c>
      <c r="AD276" s="60">
        <v>2331</v>
      </c>
      <c r="AE276" s="61">
        <v>2543</v>
      </c>
    </row>
    <row r="277" spans="1:31" s="2" customFormat="1" ht="14.45" customHeight="1" x14ac:dyDescent="0.3">
      <c r="A277" s="75"/>
      <c r="B277" s="76" t="s">
        <v>70</v>
      </c>
      <c r="C277" s="77">
        <v>44</v>
      </c>
      <c r="D277" s="77">
        <v>44</v>
      </c>
      <c r="E277" s="77">
        <v>42</v>
      </c>
      <c r="F277" s="77">
        <v>41</v>
      </c>
      <c r="G277" s="77">
        <v>39</v>
      </c>
      <c r="H277" s="77">
        <v>50</v>
      </c>
      <c r="I277" s="77">
        <v>49</v>
      </c>
      <c r="J277" s="77">
        <v>60</v>
      </c>
      <c r="K277" s="77">
        <v>74</v>
      </c>
      <c r="L277" s="77">
        <v>90</v>
      </c>
      <c r="M277" s="77">
        <v>107</v>
      </c>
      <c r="N277" s="77">
        <v>131</v>
      </c>
      <c r="O277" s="77">
        <v>158</v>
      </c>
      <c r="P277" s="77">
        <v>190</v>
      </c>
      <c r="Q277" s="77">
        <v>198</v>
      </c>
      <c r="R277" s="77">
        <v>250</v>
      </c>
      <c r="S277" s="77">
        <v>228</v>
      </c>
      <c r="T277" s="77">
        <v>205</v>
      </c>
      <c r="U277" s="77">
        <v>189</v>
      </c>
      <c r="V277" s="77">
        <v>183</v>
      </c>
      <c r="W277" s="77">
        <v>157</v>
      </c>
      <c r="X277" s="77">
        <v>238</v>
      </c>
      <c r="Y277" s="77">
        <v>252</v>
      </c>
      <c r="Z277" s="115">
        <v>236</v>
      </c>
      <c r="AA277" s="77">
        <v>227</v>
      </c>
      <c r="AB277" s="77">
        <v>211</v>
      </c>
      <c r="AC277" s="77">
        <v>230</v>
      </c>
      <c r="AD277" s="77">
        <v>252</v>
      </c>
      <c r="AE277" s="78">
        <v>223</v>
      </c>
    </row>
    <row r="278" spans="1:31" s="2" customFormat="1" ht="14.45" customHeight="1" x14ac:dyDescent="0.3">
      <c r="A278" s="58"/>
      <c r="B278" s="59" t="s">
        <v>71</v>
      </c>
      <c r="C278" s="60">
        <v>70</v>
      </c>
      <c r="D278" s="60">
        <v>71</v>
      </c>
      <c r="E278" s="60">
        <v>48</v>
      </c>
      <c r="F278" s="60">
        <v>50</v>
      </c>
      <c r="G278" s="60">
        <v>49</v>
      </c>
      <c r="H278" s="60">
        <v>57</v>
      </c>
      <c r="I278" s="60">
        <v>65</v>
      </c>
      <c r="J278" s="60">
        <v>72</v>
      </c>
      <c r="K278" s="60">
        <v>75</v>
      </c>
      <c r="L278" s="60">
        <v>81</v>
      </c>
      <c r="M278" s="60">
        <v>85</v>
      </c>
      <c r="N278" s="60">
        <v>94</v>
      </c>
      <c r="O278" s="60">
        <v>105</v>
      </c>
      <c r="P278" s="60">
        <v>110</v>
      </c>
      <c r="Q278" s="60">
        <v>103</v>
      </c>
      <c r="R278" s="60">
        <v>125</v>
      </c>
      <c r="S278" s="60">
        <v>113</v>
      </c>
      <c r="T278" s="60">
        <v>105</v>
      </c>
      <c r="U278" s="60">
        <v>87</v>
      </c>
      <c r="V278" s="60">
        <v>88</v>
      </c>
      <c r="W278" s="60">
        <v>76</v>
      </c>
      <c r="X278" s="60">
        <v>140</v>
      </c>
      <c r="Y278" s="60">
        <v>148</v>
      </c>
      <c r="Z278" s="111">
        <v>163</v>
      </c>
      <c r="AA278" s="60">
        <v>164</v>
      </c>
      <c r="AB278" s="60">
        <v>142</v>
      </c>
      <c r="AC278" s="60">
        <v>143</v>
      </c>
      <c r="AD278" s="60">
        <v>144</v>
      </c>
      <c r="AE278" s="61">
        <v>150</v>
      </c>
    </row>
    <row r="279" spans="1:31" s="3" customFormat="1" ht="14.45" customHeight="1" x14ac:dyDescent="0.3">
      <c r="A279" s="66"/>
      <c r="B279" s="67" t="s">
        <v>113</v>
      </c>
      <c r="C279" s="68">
        <v>0</v>
      </c>
      <c r="D279" s="68">
        <v>0</v>
      </c>
      <c r="E279" s="68">
        <v>0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68">
        <v>0</v>
      </c>
      <c r="R279" s="68">
        <v>0</v>
      </c>
      <c r="S279" s="68">
        <v>0</v>
      </c>
      <c r="T279" s="68">
        <v>0</v>
      </c>
      <c r="U279" s="68">
        <v>0</v>
      </c>
      <c r="V279" s="68">
        <v>0</v>
      </c>
      <c r="W279" s="68">
        <v>0</v>
      </c>
      <c r="X279" s="68">
        <v>0</v>
      </c>
      <c r="Y279" s="68">
        <v>0</v>
      </c>
      <c r="Z279" s="113">
        <v>0</v>
      </c>
      <c r="AA279" s="68">
        <v>0</v>
      </c>
      <c r="AB279" s="68">
        <v>0</v>
      </c>
      <c r="AC279" s="68">
        <v>0</v>
      </c>
      <c r="AD279" s="68">
        <v>61</v>
      </c>
      <c r="AE279" s="69">
        <v>44</v>
      </c>
    </row>
    <row r="280" spans="1:31" s="2" customFormat="1" ht="14.45" customHeight="1" x14ac:dyDescent="0.3">
      <c r="A280" s="70" t="s">
        <v>19</v>
      </c>
      <c r="B280" s="71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114"/>
      <c r="AA280" s="72"/>
      <c r="AB280" s="72"/>
      <c r="AC280" s="72"/>
      <c r="AD280" s="72"/>
      <c r="AE280" s="73"/>
    </row>
    <row r="281" spans="1:31" s="2" customFormat="1" ht="14.45" customHeight="1" x14ac:dyDescent="0.3">
      <c r="A281" s="66"/>
      <c r="B281" s="67" t="s">
        <v>66</v>
      </c>
      <c r="C281" s="68">
        <v>14</v>
      </c>
      <c r="D281" s="68">
        <v>13</v>
      </c>
      <c r="E281" s="68">
        <v>17</v>
      </c>
      <c r="F281" s="68">
        <v>21</v>
      </c>
      <c r="G281" s="68">
        <v>21</v>
      </c>
      <c r="H281" s="68">
        <v>21</v>
      </c>
      <c r="I281" s="68">
        <v>25</v>
      </c>
      <c r="J281" s="68">
        <v>28</v>
      </c>
      <c r="K281" s="68">
        <v>29</v>
      </c>
      <c r="L281" s="68">
        <v>34</v>
      </c>
      <c r="M281" s="68">
        <v>34</v>
      </c>
      <c r="N281" s="68">
        <v>36</v>
      </c>
      <c r="O281" s="68">
        <v>36</v>
      </c>
      <c r="P281" s="68">
        <v>0</v>
      </c>
      <c r="Q281" s="68">
        <v>0</v>
      </c>
      <c r="R281" s="68">
        <v>0</v>
      </c>
      <c r="S281" s="68">
        <v>0</v>
      </c>
      <c r="T281" s="68">
        <v>0</v>
      </c>
      <c r="U281" s="68">
        <v>0</v>
      </c>
      <c r="V281" s="68">
        <v>0</v>
      </c>
      <c r="W281" s="68">
        <v>0</v>
      </c>
      <c r="X281" s="68">
        <v>0</v>
      </c>
      <c r="Y281" s="68">
        <v>0</v>
      </c>
      <c r="Z281" s="113">
        <v>0</v>
      </c>
      <c r="AA281" s="68">
        <v>0</v>
      </c>
      <c r="AB281" s="68">
        <v>0</v>
      </c>
      <c r="AC281" s="68">
        <v>0</v>
      </c>
      <c r="AD281" s="68">
        <v>32</v>
      </c>
      <c r="AE281" s="69">
        <v>39</v>
      </c>
    </row>
    <row r="282" spans="1:31" s="2" customFormat="1" ht="14.45" customHeight="1" x14ac:dyDescent="0.3">
      <c r="A282" s="70"/>
      <c r="B282" s="71" t="s">
        <v>67</v>
      </c>
      <c r="C282" s="72">
        <v>11</v>
      </c>
      <c r="D282" s="72">
        <v>13</v>
      </c>
      <c r="E282" s="72">
        <v>12</v>
      </c>
      <c r="F282" s="72">
        <v>11</v>
      </c>
      <c r="G282" s="72">
        <v>12</v>
      </c>
      <c r="H282" s="72">
        <v>8</v>
      </c>
      <c r="I282" s="72">
        <v>10</v>
      </c>
      <c r="J282" s="72">
        <v>14</v>
      </c>
      <c r="K282" s="72">
        <v>13</v>
      </c>
      <c r="L282" s="72">
        <v>20</v>
      </c>
      <c r="M282" s="72">
        <v>25</v>
      </c>
      <c r="N282" s="72">
        <v>29</v>
      </c>
      <c r="O282" s="72">
        <v>65</v>
      </c>
      <c r="P282" s="72">
        <v>0</v>
      </c>
      <c r="Q282" s="72">
        <v>0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  <c r="W282" s="72">
        <v>0</v>
      </c>
      <c r="X282" s="72">
        <v>0</v>
      </c>
      <c r="Y282" s="72">
        <v>0</v>
      </c>
      <c r="Z282" s="114">
        <v>0</v>
      </c>
      <c r="AA282" s="72">
        <v>0</v>
      </c>
      <c r="AB282" s="72">
        <v>0</v>
      </c>
      <c r="AC282" s="72">
        <v>0</v>
      </c>
      <c r="AD282" s="72">
        <v>42</v>
      </c>
      <c r="AE282" s="73">
        <v>37</v>
      </c>
    </row>
    <row r="283" spans="1:31" s="2" customFormat="1" ht="14.45" customHeight="1" x14ac:dyDescent="0.3">
      <c r="A283" s="66"/>
      <c r="B283" s="67" t="s">
        <v>68</v>
      </c>
      <c r="C283" s="68">
        <v>16</v>
      </c>
      <c r="D283" s="68">
        <v>12</v>
      </c>
      <c r="E283" s="68">
        <v>10</v>
      </c>
      <c r="F283" s="68">
        <v>7</v>
      </c>
      <c r="G283" s="68">
        <v>7</v>
      </c>
      <c r="H283" s="68">
        <v>8</v>
      </c>
      <c r="I283" s="68">
        <v>10</v>
      </c>
      <c r="J283" s="68">
        <v>10</v>
      </c>
      <c r="K283" s="68">
        <v>10</v>
      </c>
      <c r="L283" s="68">
        <v>15</v>
      </c>
      <c r="M283" s="68">
        <v>14</v>
      </c>
      <c r="N283" s="68">
        <v>21</v>
      </c>
      <c r="O283" s="68">
        <v>26</v>
      </c>
      <c r="P283" s="68">
        <v>0</v>
      </c>
      <c r="Q283" s="68">
        <v>0</v>
      </c>
      <c r="R283" s="68">
        <v>0</v>
      </c>
      <c r="S283" s="68">
        <v>0</v>
      </c>
      <c r="T283" s="68">
        <v>0</v>
      </c>
      <c r="U283" s="68">
        <v>0</v>
      </c>
      <c r="V283" s="68">
        <v>0</v>
      </c>
      <c r="W283" s="68">
        <v>0</v>
      </c>
      <c r="X283" s="68">
        <v>0</v>
      </c>
      <c r="Y283" s="68">
        <v>0</v>
      </c>
      <c r="Z283" s="113">
        <v>0</v>
      </c>
      <c r="AA283" s="68">
        <v>0</v>
      </c>
      <c r="AB283" s="68">
        <v>0</v>
      </c>
      <c r="AC283" s="68">
        <v>0</v>
      </c>
      <c r="AD283" s="68">
        <v>46</v>
      </c>
      <c r="AE283" s="69">
        <v>50</v>
      </c>
    </row>
    <row r="284" spans="1:31" s="2" customFormat="1" ht="14.45" customHeight="1" x14ac:dyDescent="0.3">
      <c r="A284" s="70"/>
      <c r="B284" s="71" t="s">
        <v>69</v>
      </c>
      <c r="C284" s="72">
        <v>230</v>
      </c>
      <c r="D284" s="72">
        <v>256</v>
      </c>
      <c r="E284" s="72">
        <v>255</v>
      </c>
      <c r="F284" s="72">
        <v>238</v>
      </c>
      <c r="G284" s="72">
        <v>300</v>
      </c>
      <c r="H284" s="72">
        <v>355</v>
      </c>
      <c r="I284" s="72">
        <v>410</v>
      </c>
      <c r="J284" s="72">
        <v>448</v>
      </c>
      <c r="K284" s="72">
        <v>509</v>
      </c>
      <c r="L284" s="72">
        <v>562</v>
      </c>
      <c r="M284" s="72">
        <v>640</v>
      </c>
      <c r="N284" s="72">
        <v>667</v>
      </c>
      <c r="O284" s="72">
        <v>753</v>
      </c>
      <c r="P284" s="72">
        <v>0</v>
      </c>
      <c r="Q284" s="72">
        <v>0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  <c r="W284" s="72">
        <v>0</v>
      </c>
      <c r="X284" s="72">
        <v>0</v>
      </c>
      <c r="Y284" s="72">
        <v>0</v>
      </c>
      <c r="Z284" s="114">
        <v>0</v>
      </c>
      <c r="AA284" s="72">
        <v>0</v>
      </c>
      <c r="AB284" s="72">
        <v>0</v>
      </c>
      <c r="AC284" s="72">
        <v>0</v>
      </c>
      <c r="AD284" s="72">
        <v>675</v>
      </c>
      <c r="AE284" s="73">
        <v>715</v>
      </c>
    </row>
    <row r="285" spans="1:31" s="2" customFormat="1" ht="14.45" customHeight="1" x14ac:dyDescent="0.3">
      <c r="A285" s="66"/>
      <c r="B285" s="67" t="s">
        <v>70</v>
      </c>
      <c r="C285" s="68">
        <v>10</v>
      </c>
      <c r="D285" s="68">
        <v>11</v>
      </c>
      <c r="E285" s="68">
        <v>11</v>
      </c>
      <c r="F285" s="68">
        <v>7</v>
      </c>
      <c r="G285" s="68">
        <v>3</v>
      </c>
      <c r="H285" s="68">
        <v>7</v>
      </c>
      <c r="I285" s="68">
        <v>9</v>
      </c>
      <c r="J285" s="68">
        <v>14</v>
      </c>
      <c r="K285" s="68">
        <v>23</v>
      </c>
      <c r="L285" s="68">
        <v>34</v>
      </c>
      <c r="M285" s="68">
        <v>47</v>
      </c>
      <c r="N285" s="68">
        <v>58</v>
      </c>
      <c r="O285" s="68">
        <v>76</v>
      </c>
      <c r="P285" s="68">
        <v>0</v>
      </c>
      <c r="Q285" s="68">
        <v>0</v>
      </c>
      <c r="R285" s="68">
        <v>0</v>
      </c>
      <c r="S285" s="68">
        <v>0</v>
      </c>
      <c r="T285" s="68">
        <v>0</v>
      </c>
      <c r="U285" s="68">
        <v>0</v>
      </c>
      <c r="V285" s="68">
        <v>0</v>
      </c>
      <c r="W285" s="68">
        <v>0</v>
      </c>
      <c r="X285" s="68">
        <v>0</v>
      </c>
      <c r="Y285" s="68">
        <v>0</v>
      </c>
      <c r="Z285" s="113">
        <v>0</v>
      </c>
      <c r="AA285" s="68">
        <v>0</v>
      </c>
      <c r="AB285" s="68">
        <v>0</v>
      </c>
      <c r="AC285" s="68">
        <v>0</v>
      </c>
      <c r="AD285" s="68">
        <v>71</v>
      </c>
      <c r="AE285" s="69">
        <v>66</v>
      </c>
    </row>
    <row r="286" spans="1:31" s="2" customFormat="1" ht="14.45" customHeight="1" x14ac:dyDescent="0.3">
      <c r="A286" s="70"/>
      <c r="B286" s="71" t="s">
        <v>71</v>
      </c>
      <c r="C286" s="72">
        <v>11</v>
      </c>
      <c r="D286" s="72">
        <v>9</v>
      </c>
      <c r="E286" s="72">
        <v>8</v>
      </c>
      <c r="F286" s="72">
        <v>7</v>
      </c>
      <c r="G286" s="72">
        <v>9</v>
      </c>
      <c r="H286" s="72">
        <v>11</v>
      </c>
      <c r="I286" s="72">
        <v>12</v>
      </c>
      <c r="J286" s="72">
        <v>14</v>
      </c>
      <c r="K286" s="72">
        <v>18</v>
      </c>
      <c r="L286" s="72">
        <v>19</v>
      </c>
      <c r="M286" s="72">
        <v>20</v>
      </c>
      <c r="N286" s="72">
        <v>28</v>
      </c>
      <c r="O286" s="72">
        <v>28</v>
      </c>
      <c r="P286" s="72">
        <v>0</v>
      </c>
      <c r="Q286" s="72">
        <v>0</v>
      </c>
      <c r="R286" s="72">
        <v>0</v>
      </c>
      <c r="S286" s="72">
        <v>0</v>
      </c>
      <c r="T286" s="72">
        <v>0</v>
      </c>
      <c r="U286" s="72">
        <v>0</v>
      </c>
      <c r="V286" s="72">
        <v>0</v>
      </c>
      <c r="W286" s="72">
        <v>0</v>
      </c>
      <c r="X286" s="72">
        <v>0</v>
      </c>
      <c r="Y286" s="72">
        <v>0</v>
      </c>
      <c r="Z286" s="114">
        <v>0</v>
      </c>
      <c r="AA286" s="72">
        <v>0</v>
      </c>
      <c r="AB286" s="72">
        <v>0</v>
      </c>
      <c r="AC286" s="72">
        <v>0</v>
      </c>
      <c r="AD286" s="72">
        <v>36</v>
      </c>
      <c r="AE286" s="73">
        <v>32</v>
      </c>
    </row>
    <row r="287" spans="1:31" s="3" customFormat="1" ht="14.45" customHeight="1" x14ac:dyDescent="0.3">
      <c r="A287" s="75"/>
      <c r="B287" s="76" t="s">
        <v>113</v>
      </c>
      <c r="C287" s="77">
        <v>0</v>
      </c>
      <c r="D287" s="77">
        <v>0</v>
      </c>
      <c r="E287" s="77">
        <v>0</v>
      </c>
      <c r="F287" s="77">
        <v>0</v>
      </c>
      <c r="G287" s="77">
        <v>0</v>
      </c>
      <c r="H287" s="77">
        <v>0</v>
      </c>
      <c r="I287" s="77">
        <v>0</v>
      </c>
      <c r="J287" s="77">
        <v>0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77">
        <v>0</v>
      </c>
      <c r="T287" s="77">
        <v>0</v>
      </c>
      <c r="U287" s="77">
        <v>0</v>
      </c>
      <c r="V287" s="77">
        <v>0</v>
      </c>
      <c r="W287" s="77">
        <v>0</v>
      </c>
      <c r="X287" s="77">
        <v>0</v>
      </c>
      <c r="Y287" s="77">
        <v>0</v>
      </c>
      <c r="Z287" s="115">
        <v>0</v>
      </c>
      <c r="AA287" s="77">
        <v>0</v>
      </c>
      <c r="AB287" s="77">
        <v>0</v>
      </c>
      <c r="AC287" s="77">
        <v>0</v>
      </c>
      <c r="AD287" s="77">
        <v>7</v>
      </c>
      <c r="AE287" s="78">
        <v>4</v>
      </c>
    </row>
    <row r="288" spans="1:31" s="2" customFormat="1" ht="14.45" customHeight="1" x14ac:dyDescent="0.3">
      <c r="A288" s="58" t="s">
        <v>95</v>
      </c>
      <c r="B288" s="59"/>
      <c r="C288" s="60">
        <f t="shared" ref="C288:AD288" si="55">+C257+C265+C273+C281</f>
        <v>164</v>
      </c>
      <c r="D288" s="60">
        <f t="shared" si="55"/>
        <v>176</v>
      </c>
      <c r="E288" s="60">
        <f t="shared" si="55"/>
        <v>212</v>
      </c>
      <c r="F288" s="60">
        <f t="shared" si="55"/>
        <v>241</v>
      </c>
      <c r="G288" s="60">
        <f t="shared" si="55"/>
        <v>270</v>
      </c>
      <c r="H288" s="60">
        <f t="shared" si="55"/>
        <v>314</v>
      </c>
      <c r="I288" s="60">
        <f t="shared" si="55"/>
        <v>333</v>
      </c>
      <c r="J288" s="60">
        <f t="shared" si="55"/>
        <v>372</v>
      </c>
      <c r="K288" s="60">
        <f t="shared" si="55"/>
        <v>385</v>
      </c>
      <c r="L288" s="60">
        <f t="shared" si="55"/>
        <v>386</v>
      </c>
      <c r="M288" s="60">
        <f t="shared" si="55"/>
        <v>363</v>
      </c>
      <c r="N288" s="60">
        <f t="shared" si="55"/>
        <v>357</v>
      </c>
      <c r="O288" s="60">
        <f t="shared" si="55"/>
        <v>370</v>
      </c>
      <c r="P288" s="60">
        <f t="shared" si="55"/>
        <v>374</v>
      </c>
      <c r="Q288" s="60">
        <f t="shared" si="55"/>
        <v>387</v>
      </c>
      <c r="R288" s="60">
        <f t="shared" si="55"/>
        <v>403</v>
      </c>
      <c r="S288" s="60">
        <f t="shared" si="55"/>
        <v>399</v>
      </c>
      <c r="T288" s="60">
        <f t="shared" si="55"/>
        <v>381</v>
      </c>
      <c r="U288" s="60">
        <f t="shared" si="55"/>
        <v>372</v>
      </c>
      <c r="V288" s="60">
        <f t="shared" si="55"/>
        <v>369</v>
      </c>
      <c r="W288" s="60">
        <f t="shared" si="55"/>
        <v>374</v>
      </c>
      <c r="X288" s="60">
        <f t="shared" si="55"/>
        <v>339</v>
      </c>
      <c r="Y288" s="60">
        <f t="shared" si="55"/>
        <v>338</v>
      </c>
      <c r="Z288" s="60">
        <f t="shared" si="55"/>
        <v>308</v>
      </c>
      <c r="AA288" s="60">
        <f t="shared" si="55"/>
        <v>346</v>
      </c>
      <c r="AB288" s="60">
        <f t="shared" si="55"/>
        <v>348</v>
      </c>
      <c r="AC288" s="60">
        <f t="shared" si="55"/>
        <v>336</v>
      </c>
      <c r="AD288" s="60">
        <f t="shared" si="55"/>
        <v>340</v>
      </c>
      <c r="AE288" s="61">
        <f t="shared" ref="AE288" si="56">+AE257+AE265+AE273+AE281</f>
        <v>354</v>
      </c>
    </row>
    <row r="289" spans="1:32" s="2" customFormat="1" ht="14.45" customHeight="1" x14ac:dyDescent="0.3">
      <c r="A289" s="75" t="s">
        <v>96</v>
      </c>
      <c r="B289" s="76"/>
      <c r="C289" s="77">
        <f>+C258+C266+C274+C282</f>
        <v>132</v>
      </c>
      <c r="D289" s="77">
        <f t="shared" ref="D289:R289" si="57">+D258+D266+D274+D282</f>
        <v>119</v>
      </c>
      <c r="E289" s="77">
        <f t="shared" si="57"/>
        <v>117</v>
      </c>
      <c r="F289" s="77">
        <f t="shared" si="57"/>
        <v>112</v>
      </c>
      <c r="G289" s="77">
        <f t="shared" si="57"/>
        <v>103</v>
      </c>
      <c r="H289" s="77">
        <f t="shared" si="57"/>
        <v>118</v>
      </c>
      <c r="I289" s="77">
        <f t="shared" si="57"/>
        <v>115</v>
      </c>
      <c r="J289" s="77">
        <f t="shared" si="57"/>
        <v>129</v>
      </c>
      <c r="K289" s="77">
        <f t="shared" si="57"/>
        <v>153</v>
      </c>
      <c r="L289" s="77">
        <f t="shared" si="57"/>
        <v>175</v>
      </c>
      <c r="M289" s="77">
        <f t="shared" si="57"/>
        <v>187</v>
      </c>
      <c r="N289" s="77">
        <f t="shared" si="57"/>
        <v>216</v>
      </c>
      <c r="O289" s="77">
        <f t="shared" si="57"/>
        <v>248</v>
      </c>
      <c r="P289" s="77">
        <f t="shared" si="57"/>
        <v>259</v>
      </c>
      <c r="Q289" s="77">
        <f t="shared" si="57"/>
        <v>244</v>
      </c>
      <c r="R289" s="77">
        <f t="shared" si="57"/>
        <v>249</v>
      </c>
      <c r="S289" s="77">
        <f t="shared" ref="S289:AD289" si="58">+S258+S266+S274+S282</f>
        <v>239</v>
      </c>
      <c r="T289" s="77">
        <f t="shared" si="58"/>
        <v>243</v>
      </c>
      <c r="U289" s="77">
        <f t="shared" si="58"/>
        <v>255</v>
      </c>
      <c r="V289" s="77">
        <f t="shared" si="58"/>
        <v>259</v>
      </c>
      <c r="W289" s="77">
        <f t="shared" si="58"/>
        <v>265</v>
      </c>
      <c r="X289" s="77">
        <f t="shared" si="58"/>
        <v>239</v>
      </c>
      <c r="Y289" s="77">
        <f t="shared" si="58"/>
        <v>247</v>
      </c>
      <c r="Z289" s="77">
        <f t="shared" si="58"/>
        <v>262</v>
      </c>
      <c r="AA289" s="77">
        <f t="shared" si="58"/>
        <v>254</v>
      </c>
      <c r="AB289" s="77">
        <f t="shared" si="58"/>
        <v>254</v>
      </c>
      <c r="AC289" s="77">
        <f t="shared" si="58"/>
        <v>269</v>
      </c>
      <c r="AD289" s="77">
        <f t="shared" si="58"/>
        <v>285</v>
      </c>
      <c r="AE289" s="78">
        <f t="shared" ref="AE289" si="59">+AE258+AE266+AE274+AE282</f>
        <v>270</v>
      </c>
      <c r="AF289" s="41"/>
    </row>
    <row r="290" spans="1:32" s="2" customFormat="1" ht="14.45" customHeight="1" x14ac:dyDescent="0.3">
      <c r="A290" s="58" t="s">
        <v>97</v>
      </c>
      <c r="B290" s="59"/>
      <c r="C290" s="60">
        <f>+C259+C267+C275+C283</f>
        <v>81</v>
      </c>
      <c r="D290" s="60">
        <f t="shared" ref="D290:R290" si="60">+D259+D267+D275+D283</f>
        <v>76</v>
      </c>
      <c r="E290" s="60">
        <f t="shared" si="60"/>
        <v>75</v>
      </c>
      <c r="F290" s="60">
        <f t="shared" si="60"/>
        <v>69</v>
      </c>
      <c r="G290" s="60">
        <f t="shared" si="60"/>
        <v>79</v>
      </c>
      <c r="H290" s="60">
        <f t="shared" si="60"/>
        <v>86</v>
      </c>
      <c r="I290" s="60">
        <f t="shared" si="60"/>
        <v>82</v>
      </c>
      <c r="J290" s="60">
        <f t="shared" si="60"/>
        <v>86</v>
      </c>
      <c r="K290" s="60">
        <f t="shared" si="60"/>
        <v>91</v>
      </c>
      <c r="L290" s="60">
        <f t="shared" si="60"/>
        <v>109</v>
      </c>
      <c r="M290" s="60">
        <f t="shared" si="60"/>
        <v>115</v>
      </c>
      <c r="N290" s="60">
        <f t="shared" si="60"/>
        <v>130</v>
      </c>
      <c r="O290" s="60">
        <f t="shared" si="60"/>
        <v>145</v>
      </c>
      <c r="P290" s="60">
        <f t="shared" si="60"/>
        <v>166</v>
      </c>
      <c r="Q290" s="60">
        <f t="shared" si="60"/>
        <v>173</v>
      </c>
      <c r="R290" s="60">
        <f t="shared" si="60"/>
        <v>194</v>
      </c>
      <c r="S290" s="60">
        <f t="shared" ref="S290:AD290" si="61">+S259+S267+S275+S283</f>
        <v>191</v>
      </c>
      <c r="T290" s="60">
        <f t="shared" si="61"/>
        <v>205</v>
      </c>
      <c r="U290" s="60">
        <f t="shared" si="61"/>
        <v>216</v>
      </c>
      <c r="V290" s="60">
        <f t="shared" si="61"/>
        <v>219</v>
      </c>
      <c r="W290" s="60">
        <f t="shared" si="61"/>
        <v>234</v>
      </c>
      <c r="X290" s="60">
        <f t="shared" si="61"/>
        <v>216</v>
      </c>
      <c r="Y290" s="60">
        <f t="shared" si="61"/>
        <v>217</v>
      </c>
      <c r="Z290" s="60">
        <f t="shared" si="61"/>
        <v>231</v>
      </c>
      <c r="AA290" s="60">
        <f t="shared" si="61"/>
        <v>274</v>
      </c>
      <c r="AB290" s="60">
        <f t="shared" si="61"/>
        <v>272</v>
      </c>
      <c r="AC290" s="60">
        <f t="shared" si="61"/>
        <v>298</v>
      </c>
      <c r="AD290" s="60">
        <f t="shared" si="61"/>
        <v>339</v>
      </c>
      <c r="AE290" s="61">
        <f t="shared" ref="AE290" si="62">+AE259+AE267+AE275+AE283</f>
        <v>357</v>
      </c>
    </row>
    <row r="291" spans="1:32" s="2" customFormat="1" ht="14.45" customHeight="1" x14ac:dyDescent="0.3">
      <c r="A291" s="75" t="s">
        <v>98</v>
      </c>
      <c r="B291" s="76"/>
      <c r="C291" s="77">
        <f>+C260+C268+C276+C284</f>
        <v>2261</v>
      </c>
      <c r="D291" s="77">
        <f t="shared" ref="D291:R291" si="63">+D260+D268+D276+D284</f>
        <v>2545</v>
      </c>
      <c r="E291" s="77">
        <f t="shared" si="63"/>
        <v>2598</v>
      </c>
      <c r="F291" s="77">
        <f t="shared" si="63"/>
        <v>2527</v>
      </c>
      <c r="G291" s="77">
        <f t="shared" si="63"/>
        <v>2777</v>
      </c>
      <c r="H291" s="77">
        <f t="shared" si="63"/>
        <v>2964</v>
      </c>
      <c r="I291" s="77">
        <f t="shared" si="63"/>
        <v>3147</v>
      </c>
      <c r="J291" s="77">
        <f t="shared" si="63"/>
        <v>3230</v>
      </c>
      <c r="K291" s="77">
        <f t="shared" si="63"/>
        <v>3376</v>
      </c>
      <c r="L291" s="77">
        <f t="shared" si="63"/>
        <v>3453</v>
      </c>
      <c r="M291" s="77">
        <f t="shared" si="63"/>
        <v>3676</v>
      </c>
      <c r="N291" s="77">
        <f t="shared" si="63"/>
        <v>3704</v>
      </c>
      <c r="O291" s="77">
        <f t="shared" si="63"/>
        <v>3879</v>
      </c>
      <c r="P291" s="77">
        <f t="shared" si="63"/>
        <v>3968</v>
      </c>
      <c r="Q291" s="77">
        <f t="shared" si="63"/>
        <v>3953</v>
      </c>
      <c r="R291" s="77">
        <f t="shared" si="63"/>
        <v>3908</v>
      </c>
      <c r="S291" s="77">
        <f t="shared" ref="S291:AD291" si="64">+S260+S268+S276+S284</f>
        <v>3772</v>
      </c>
      <c r="T291" s="77">
        <f t="shared" si="64"/>
        <v>3833</v>
      </c>
      <c r="U291" s="77">
        <f t="shared" si="64"/>
        <v>3836</v>
      </c>
      <c r="V291" s="77">
        <f t="shared" si="64"/>
        <v>3813</v>
      </c>
      <c r="W291" s="77">
        <f t="shared" si="64"/>
        <v>3627</v>
      </c>
      <c r="X291" s="77">
        <f t="shared" si="64"/>
        <v>3241</v>
      </c>
      <c r="Y291" s="77">
        <f t="shared" si="64"/>
        <v>3283</v>
      </c>
      <c r="Z291" s="77">
        <f t="shared" si="64"/>
        <v>3373</v>
      </c>
      <c r="AA291" s="77">
        <f t="shared" si="64"/>
        <v>3301</v>
      </c>
      <c r="AB291" s="77">
        <f t="shared" si="64"/>
        <v>3280</v>
      </c>
      <c r="AC291" s="77">
        <f t="shared" si="64"/>
        <v>3302</v>
      </c>
      <c r="AD291" s="77">
        <f t="shared" si="64"/>
        <v>3521</v>
      </c>
      <c r="AE291" s="78">
        <f t="shared" ref="AE291" si="65">+AE260+AE268+AE276+AE284</f>
        <v>3790</v>
      </c>
    </row>
    <row r="292" spans="1:32" s="2" customFormat="1" ht="14.45" customHeight="1" x14ac:dyDescent="0.3">
      <c r="A292" s="58" t="s">
        <v>99</v>
      </c>
      <c r="B292" s="59"/>
      <c r="C292" s="60">
        <f>+C261+C269+C277+C285</f>
        <v>93</v>
      </c>
      <c r="D292" s="60">
        <f t="shared" ref="D292:R292" si="66">+D261+D269+D277+D285</f>
        <v>93</v>
      </c>
      <c r="E292" s="60">
        <f t="shared" si="66"/>
        <v>91</v>
      </c>
      <c r="F292" s="60">
        <f t="shared" si="66"/>
        <v>78</v>
      </c>
      <c r="G292" s="60">
        <f t="shared" si="66"/>
        <v>71</v>
      </c>
      <c r="H292" s="60">
        <f t="shared" si="66"/>
        <v>92</v>
      </c>
      <c r="I292" s="60">
        <f t="shared" si="66"/>
        <v>92</v>
      </c>
      <c r="J292" s="60">
        <f t="shared" si="66"/>
        <v>115</v>
      </c>
      <c r="K292" s="60">
        <f t="shared" si="66"/>
        <v>151</v>
      </c>
      <c r="L292" s="60">
        <f t="shared" si="66"/>
        <v>187</v>
      </c>
      <c r="M292" s="60">
        <f t="shared" si="66"/>
        <v>230</v>
      </c>
      <c r="N292" s="60">
        <f t="shared" si="66"/>
        <v>290</v>
      </c>
      <c r="O292" s="60">
        <f t="shared" si="66"/>
        <v>367</v>
      </c>
      <c r="P292" s="60">
        <f t="shared" si="66"/>
        <v>433</v>
      </c>
      <c r="Q292" s="60">
        <f t="shared" si="66"/>
        <v>458</v>
      </c>
      <c r="R292" s="60">
        <f t="shared" si="66"/>
        <v>490</v>
      </c>
      <c r="S292" s="60">
        <f t="shared" ref="S292:AD292" si="67">+S261+S269+S277+S285</f>
        <v>500</v>
      </c>
      <c r="T292" s="60">
        <f t="shared" si="67"/>
        <v>503</v>
      </c>
      <c r="U292" s="60">
        <f t="shared" si="67"/>
        <v>488</v>
      </c>
      <c r="V292" s="60">
        <f t="shared" si="67"/>
        <v>482</v>
      </c>
      <c r="W292" s="60">
        <f t="shared" si="67"/>
        <v>462</v>
      </c>
      <c r="X292" s="60">
        <f t="shared" si="67"/>
        <v>438</v>
      </c>
      <c r="Y292" s="60">
        <f t="shared" si="67"/>
        <v>446</v>
      </c>
      <c r="Z292" s="60">
        <f t="shared" si="67"/>
        <v>416</v>
      </c>
      <c r="AA292" s="60">
        <f t="shared" si="67"/>
        <v>396</v>
      </c>
      <c r="AB292" s="60">
        <f t="shared" si="67"/>
        <v>348</v>
      </c>
      <c r="AC292" s="60">
        <f t="shared" si="67"/>
        <v>388</v>
      </c>
      <c r="AD292" s="60">
        <f t="shared" si="67"/>
        <v>419</v>
      </c>
      <c r="AE292" s="61">
        <f t="shared" ref="AE292" si="68">+AE261+AE269+AE277+AE285</f>
        <v>370</v>
      </c>
    </row>
    <row r="293" spans="1:32" s="2" customFormat="1" ht="14.45" customHeight="1" x14ac:dyDescent="0.3">
      <c r="A293" s="75" t="s">
        <v>100</v>
      </c>
      <c r="B293" s="76"/>
      <c r="C293" s="77">
        <f>+C262+C270+C278+C286</f>
        <v>106</v>
      </c>
      <c r="D293" s="77">
        <f t="shared" ref="D293:R293" si="69">+D262+D270+D278+D286</f>
        <v>103</v>
      </c>
      <c r="E293" s="77">
        <f t="shared" si="69"/>
        <v>74</v>
      </c>
      <c r="F293" s="77">
        <f t="shared" si="69"/>
        <v>69</v>
      </c>
      <c r="G293" s="77">
        <f t="shared" si="69"/>
        <v>75</v>
      </c>
      <c r="H293" s="77">
        <f t="shared" si="69"/>
        <v>80</v>
      </c>
      <c r="I293" s="77">
        <f t="shared" si="69"/>
        <v>95</v>
      </c>
      <c r="J293" s="77">
        <f t="shared" si="69"/>
        <v>106</v>
      </c>
      <c r="K293" s="77">
        <f t="shared" si="69"/>
        <v>122</v>
      </c>
      <c r="L293" s="77">
        <f t="shared" si="69"/>
        <v>135</v>
      </c>
      <c r="M293" s="77">
        <f t="shared" si="69"/>
        <v>143</v>
      </c>
      <c r="N293" s="77">
        <f t="shared" si="69"/>
        <v>161</v>
      </c>
      <c r="O293" s="77">
        <f t="shared" si="69"/>
        <v>197</v>
      </c>
      <c r="P293" s="77">
        <f t="shared" si="69"/>
        <v>203</v>
      </c>
      <c r="Q293" s="77">
        <f t="shared" si="69"/>
        <v>209</v>
      </c>
      <c r="R293" s="77">
        <f t="shared" si="69"/>
        <v>228</v>
      </c>
      <c r="S293" s="77">
        <f t="shared" ref="S293:AD293" si="70">+S262+S270+S278+S286</f>
        <v>241</v>
      </c>
      <c r="T293" s="77">
        <f t="shared" si="70"/>
        <v>232</v>
      </c>
      <c r="U293" s="77">
        <f t="shared" si="70"/>
        <v>216</v>
      </c>
      <c r="V293" s="77">
        <f t="shared" si="70"/>
        <v>237</v>
      </c>
      <c r="W293" s="77">
        <f t="shared" si="70"/>
        <v>223</v>
      </c>
      <c r="X293" s="77">
        <f t="shared" si="70"/>
        <v>204</v>
      </c>
      <c r="Y293" s="77">
        <f t="shared" si="70"/>
        <v>211</v>
      </c>
      <c r="Z293" s="77">
        <f t="shared" si="70"/>
        <v>217</v>
      </c>
      <c r="AA293" s="77">
        <f t="shared" si="70"/>
        <v>225</v>
      </c>
      <c r="AB293" s="77">
        <f t="shared" si="70"/>
        <v>200</v>
      </c>
      <c r="AC293" s="77">
        <f t="shared" si="70"/>
        <v>201</v>
      </c>
      <c r="AD293" s="77">
        <f t="shared" si="70"/>
        <v>213</v>
      </c>
      <c r="AE293" s="78">
        <f t="shared" ref="AE293" si="71">+AE262+AE270+AE278+AE286</f>
        <v>207</v>
      </c>
    </row>
    <row r="294" spans="1:32" s="3" customFormat="1" ht="14.45" customHeight="1" x14ac:dyDescent="0.3">
      <c r="A294" s="70" t="s">
        <v>114</v>
      </c>
      <c r="B294" s="71"/>
      <c r="C294" s="72">
        <f>C263+C271+C279+C287</f>
        <v>0</v>
      </c>
      <c r="D294" s="72">
        <f t="shared" ref="D294:AD294" si="72">D263+D271+D279+D287</f>
        <v>0</v>
      </c>
      <c r="E294" s="72">
        <f t="shared" si="72"/>
        <v>0</v>
      </c>
      <c r="F294" s="72">
        <f t="shared" si="72"/>
        <v>0</v>
      </c>
      <c r="G294" s="72">
        <f t="shared" si="72"/>
        <v>0</v>
      </c>
      <c r="H294" s="72">
        <f t="shared" si="72"/>
        <v>0</v>
      </c>
      <c r="I294" s="72">
        <f t="shared" si="72"/>
        <v>0</v>
      </c>
      <c r="J294" s="72">
        <f t="shared" si="72"/>
        <v>0</v>
      </c>
      <c r="K294" s="72">
        <f t="shared" si="72"/>
        <v>0</v>
      </c>
      <c r="L294" s="72">
        <f t="shared" si="72"/>
        <v>0</v>
      </c>
      <c r="M294" s="72">
        <f t="shared" si="72"/>
        <v>0</v>
      </c>
      <c r="N294" s="72">
        <f t="shared" si="72"/>
        <v>0</v>
      </c>
      <c r="O294" s="72">
        <f t="shared" si="72"/>
        <v>0</v>
      </c>
      <c r="P294" s="72">
        <f t="shared" si="72"/>
        <v>0</v>
      </c>
      <c r="Q294" s="72">
        <f t="shared" si="72"/>
        <v>0</v>
      </c>
      <c r="R294" s="72">
        <f t="shared" si="72"/>
        <v>0</v>
      </c>
      <c r="S294" s="72">
        <f t="shared" si="72"/>
        <v>0</v>
      </c>
      <c r="T294" s="72">
        <f t="shared" si="72"/>
        <v>0</v>
      </c>
      <c r="U294" s="72">
        <f t="shared" si="72"/>
        <v>0</v>
      </c>
      <c r="V294" s="72">
        <f t="shared" si="72"/>
        <v>0</v>
      </c>
      <c r="W294" s="72">
        <f t="shared" si="72"/>
        <v>0</v>
      </c>
      <c r="X294" s="72">
        <f t="shared" si="72"/>
        <v>0</v>
      </c>
      <c r="Y294" s="72">
        <f t="shared" si="72"/>
        <v>0</v>
      </c>
      <c r="Z294" s="72">
        <f t="shared" si="72"/>
        <v>0</v>
      </c>
      <c r="AA294" s="72">
        <f t="shared" si="72"/>
        <v>0</v>
      </c>
      <c r="AB294" s="72">
        <f t="shared" si="72"/>
        <v>0</v>
      </c>
      <c r="AC294" s="72">
        <f t="shared" si="72"/>
        <v>0</v>
      </c>
      <c r="AD294" s="72">
        <f t="shared" si="72"/>
        <v>102</v>
      </c>
      <c r="AE294" s="73">
        <f t="shared" ref="AE294" si="73">AE263+AE271+AE279+AE287</f>
        <v>73</v>
      </c>
    </row>
    <row r="295" spans="1:32" s="2" customFormat="1" ht="14.45" customHeight="1" x14ac:dyDescent="0.3">
      <c r="A295" s="66" t="s">
        <v>101</v>
      </c>
      <c r="B295" s="67"/>
      <c r="C295" s="102">
        <f>SUM(C288:C294)</f>
        <v>2837</v>
      </c>
      <c r="D295" s="102">
        <f>SUM(D288:D293)</f>
        <v>3112</v>
      </c>
      <c r="E295" s="102">
        <f>SUM(E288:E293)</f>
        <v>3167</v>
      </c>
      <c r="F295" s="102">
        <f t="shared" ref="F295:T295" si="74">SUM(F288:F293)</f>
        <v>3096</v>
      </c>
      <c r="G295" s="102">
        <f t="shared" si="74"/>
        <v>3375</v>
      </c>
      <c r="H295" s="102">
        <f t="shared" si="74"/>
        <v>3654</v>
      </c>
      <c r="I295" s="102">
        <f t="shared" si="74"/>
        <v>3864</v>
      </c>
      <c r="J295" s="102">
        <f t="shared" si="74"/>
        <v>4038</v>
      </c>
      <c r="K295" s="102">
        <f t="shared" si="74"/>
        <v>4278</v>
      </c>
      <c r="L295" s="102">
        <f t="shared" si="74"/>
        <v>4445</v>
      </c>
      <c r="M295" s="102">
        <f t="shared" si="74"/>
        <v>4714</v>
      </c>
      <c r="N295" s="102">
        <f t="shared" si="74"/>
        <v>4858</v>
      </c>
      <c r="O295" s="102">
        <f t="shared" si="74"/>
        <v>5206</v>
      </c>
      <c r="P295" s="102">
        <f t="shared" si="74"/>
        <v>5403</v>
      </c>
      <c r="Q295" s="102">
        <f t="shared" si="74"/>
        <v>5424</v>
      </c>
      <c r="R295" s="102">
        <f t="shared" si="74"/>
        <v>5472</v>
      </c>
      <c r="S295" s="102">
        <f t="shared" si="74"/>
        <v>5342</v>
      </c>
      <c r="T295" s="102">
        <f t="shared" si="74"/>
        <v>5397</v>
      </c>
      <c r="U295" s="102">
        <f t="shared" ref="U295:AA295" si="75">SUM(U288:U293)</f>
        <v>5383</v>
      </c>
      <c r="V295" s="102">
        <f t="shared" si="75"/>
        <v>5379</v>
      </c>
      <c r="W295" s="102">
        <f t="shared" si="75"/>
        <v>5185</v>
      </c>
      <c r="X295" s="102">
        <f t="shared" si="75"/>
        <v>4677</v>
      </c>
      <c r="Y295" s="102">
        <f t="shared" si="75"/>
        <v>4742</v>
      </c>
      <c r="Z295" s="102">
        <f t="shared" si="75"/>
        <v>4807</v>
      </c>
      <c r="AA295" s="102">
        <f t="shared" si="75"/>
        <v>4796</v>
      </c>
      <c r="AB295" s="102">
        <f>SUM(AB288:AB293)</f>
        <v>4702</v>
      </c>
      <c r="AC295" s="102">
        <f>SUM(AC288:AC293)</f>
        <v>4794</v>
      </c>
      <c r="AD295" s="102">
        <f>SUM(AD288:AD294)</f>
        <v>5219</v>
      </c>
      <c r="AE295" s="103">
        <f>SUM(AE288:AE294)</f>
        <v>5421</v>
      </c>
    </row>
    <row r="296" spans="1:32" s="2" customFormat="1" ht="14.45" customHeight="1" x14ac:dyDescent="0.3">
      <c r="A296" s="155" t="s">
        <v>78</v>
      </c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</row>
    <row r="297" spans="1:32" s="1" customFormat="1" ht="14.45" customHeight="1" x14ac:dyDescent="0.1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</row>
    <row r="298" spans="1:32" s="2" customFormat="1" ht="14.45" customHeight="1" x14ac:dyDescent="0.3">
      <c r="A298" s="33" t="s">
        <v>89</v>
      </c>
      <c r="B298" s="34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6"/>
      <c r="AA298" s="35"/>
      <c r="AB298" s="37"/>
      <c r="AC298" s="37"/>
      <c r="AD298" s="37"/>
      <c r="AE298" s="38"/>
      <c r="AF298"/>
    </row>
    <row r="299" spans="1:32" s="2" customFormat="1" ht="14.45" customHeight="1" x14ac:dyDescent="0.3">
      <c r="A299" s="75"/>
      <c r="B299" s="76" t="s">
        <v>66</v>
      </c>
      <c r="C299" s="77">
        <v>99</v>
      </c>
      <c r="D299" s="77">
        <v>120</v>
      </c>
      <c r="E299" s="77">
        <v>151</v>
      </c>
      <c r="F299" s="77">
        <v>180</v>
      </c>
      <c r="G299" s="77">
        <v>215</v>
      </c>
      <c r="H299" s="77">
        <v>264</v>
      </c>
      <c r="I299" s="77">
        <v>289</v>
      </c>
      <c r="J299" s="77">
        <v>320</v>
      </c>
      <c r="K299" s="77">
        <v>329</v>
      </c>
      <c r="L299" s="77">
        <v>14</v>
      </c>
      <c r="M299" s="77">
        <v>13</v>
      </c>
      <c r="N299" s="77">
        <v>10</v>
      </c>
      <c r="O299" s="77">
        <v>29</v>
      </c>
      <c r="P299" s="77">
        <v>3</v>
      </c>
      <c r="Q299" s="77">
        <v>5</v>
      </c>
      <c r="R299" s="77">
        <v>16</v>
      </c>
      <c r="S299" s="77">
        <v>16</v>
      </c>
      <c r="T299" s="77">
        <v>9</v>
      </c>
      <c r="U299" s="77">
        <v>11</v>
      </c>
      <c r="V299" s="77">
        <v>10</v>
      </c>
      <c r="W299" s="77">
        <v>7</v>
      </c>
      <c r="X299" s="77">
        <v>0</v>
      </c>
      <c r="Y299" s="77">
        <v>0</v>
      </c>
      <c r="Z299" s="77">
        <v>0</v>
      </c>
      <c r="AA299" s="77">
        <v>0</v>
      </c>
      <c r="AB299" s="77">
        <v>0</v>
      </c>
      <c r="AC299" s="77">
        <v>0</v>
      </c>
      <c r="AD299" s="77">
        <v>0</v>
      </c>
      <c r="AE299" s="78">
        <v>3</v>
      </c>
      <c r="AF299"/>
    </row>
    <row r="300" spans="1:32" s="2" customFormat="1" ht="14.45" customHeight="1" x14ac:dyDescent="0.3">
      <c r="A300" s="33"/>
      <c r="B300" s="34" t="s">
        <v>67</v>
      </c>
      <c r="C300" s="35">
        <v>73</v>
      </c>
      <c r="D300" s="35">
        <v>66</v>
      </c>
      <c r="E300" s="35">
        <v>62</v>
      </c>
      <c r="F300" s="35">
        <v>61</v>
      </c>
      <c r="G300" s="35">
        <v>53</v>
      </c>
      <c r="H300" s="35">
        <v>71</v>
      </c>
      <c r="I300" s="35">
        <v>72</v>
      </c>
      <c r="J300" s="35">
        <v>76</v>
      </c>
      <c r="K300" s="35">
        <v>99</v>
      </c>
      <c r="L300" s="35">
        <v>6</v>
      </c>
      <c r="M300" s="35">
        <v>5</v>
      </c>
      <c r="N300" s="35">
        <v>5</v>
      </c>
      <c r="O300" s="35">
        <v>11</v>
      </c>
      <c r="P300" s="35">
        <v>2</v>
      </c>
      <c r="Q300" s="35">
        <v>1</v>
      </c>
      <c r="R300" s="35">
        <v>11</v>
      </c>
      <c r="S300" s="35">
        <v>11</v>
      </c>
      <c r="T300" s="35">
        <v>11</v>
      </c>
      <c r="U300" s="35">
        <v>10</v>
      </c>
      <c r="V300" s="35">
        <v>12</v>
      </c>
      <c r="W300" s="35">
        <v>9</v>
      </c>
      <c r="X300" s="35">
        <v>0</v>
      </c>
      <c r="Y300" s="35">
        <v>0</v>
      </c>
      <c r="Z300" s="36">
        <v>0</v>
      </c>
      <c r="AA300" s="35">
        <v>0</v>
      </c>
      <c r="AB300" s="35">
        <v>0</v>
      </c>
      <c r="AC300" s="35">
        <v>0</v>
      </c>
      <c r="AD300" s="35">
        <v>0</v>
      </c>
      <c r="AE300" s="85">
        <v>0</v>
      </c>
      <c r="AF300"/>
    </row>
    <row r="301" spans="1:32" s="2" customFormat="1" ht="14.45" customHeight="1" x14ac:dyDescent="0.3">
      <c r="A301" s="75"/>
      <c r="B301" s="76" t="s">
        <v>68</v>
      </c>
      <c r="C301" s="77">
        <v>43</v>
      </c>
      <c r="D301" s="77">
        <v>43</v>
      </c>
      <c r="E301" s="77">
        <v>46</v>
      </c>
      <c r="F301" s="77">
        <v>43</v>
      </c>
      <c r="G301" s="77">
        <v>52</v>
      </c>
      <c r="H301" s="77">
        <v>2</v>
      </c>
      <c r="I301" s="77">
        <v>65</v>
      </c>
      <c r="J301" s="77">
        <v>66</v>
      </c>
      <c r="K301" s="77">
        <v>70</v>
      </c>
      <c r="L301" s="77">
        <v>6</v>
      </c>
      <c r="M301" s="77">
        <v>5</v>
      </c>
      <c r="N301" s="77">
        <v>6</v>
      </c>
      <c r="O301" s="77">
        <v>12</v>
      </c>
      <c r="P301" s="77">
        <v>2</v>
      </c>
      <c r="Q301" s="77">
        <v>3</v>
      </c>
      <c r="R301" s="77">
        <v>7</v>
      </c>
      <c r="S301" s="77">
        <v>5</v>
      </c>
      <c r="T301" s="77">
        <v>8</v>
      </c>
      <c r="U301" s="77">
        <v>15</v>
      </c>
      <c r="V301" s="77">
        <v>9</v>
      </c>
      <c r="W301" s="77">
        <v>12</v>
      </c>
      <c r="X301" s="77">
        <v>0</v>
      </c>
      <c r="Y301" s="77">
        <v>0</v>
      </c>
      <c r="Z301" s="77">
        <v>0</v>
      </c>
      <c r="AA301" s="77">
        <v>0</v>
      </c>
      <c r="AB301" s="77">
        <v>0</v>
      </c>
      <c r="AC301" s="77">
        <v>0</v>
      </c>
      <c r="AD301" s="77">
        <v>0</v>
      </c>
      <c r="AE301" s="78">
        <v>1</v>
      </c>
      <c r="AF301"/>
    </row>
    <row r="302" spans="1:32" s="2" customFormat="1" ht="14.45" customHeight="1" x14ac:dyDescent="0.3">
      <c r="A302" s="33"/>
      <c r="B302" s="34" t="s">
        <v>69</v>
      </c>
      <c r="C302" s="35">
        <v>1422</v>
      </c>
      <c r="D302" s="35">
        <v>1594</v>
      </c>
      <c r="E302" s="35">
        <v>1709</v>
      </c>
      <c r="F302" s="35">
        <v>1690</v>
      </c>
      <c r="G302" s="35">
        <v>1879</v>
      </c>
      <c r="H302" s="35">
        <v>2093</v>
      </c>
      <c r="I302" s="35">
        <v>2378</v>
      </c>
      <c r="J302" s="35">
        <v>2391</v>
      </c>
      <c r="K302" s="35">
        <v>2421</v>
      </c>
      <c r="L302" s="35">
        <v>243</v>
      </c>
      <c r="M302" s="35">
        <v>244</v>
      </c>
      <c r="N302" s="35">
        <v>227</v>
      </c>
      <c r="O302" s="35">
        <v>244</v>
      </c>
      <c r="P302" s="35">
        <v>52</v>
      </c>
      <c r="Q302" s="35">
        <v>44</v>
      </c>
      <c r="R302" s="35">
        <v>176</v>
      </c>
      <c r="S302" s="35">
        <v>165</v>
      </c>
      <c r="T302" s="35">
        <v>166</v>
      </c>
      <c r="U302" s="35">
        <v>147</v>
      </c>
      <c r="V302" s="35">
        <v>147</v>
      </c>
      <c r="W302" s="35">
        <v>137</v>
      </c>
      <c r="X302" s="35">
        <v>0</v>
      </c>
      <c r="Y302" s="35">
        <v>0</v>
      </c>
      <c r="Z302" s="36">
        <v>0</v>
      </c>
      <c r="AA302" s="35">
        <v>0</v>
      </c>
      <c r="AB302" s="35">
        <v>0</v>
      </c>
      <c r="AC302" s="35">
        <v>0</v>
      </c>
      <c r="AD302" s="35">
        <v>0</v>
      </c>
      <c r="AE302" s="85">
        <v>5</v>
      </c>
      <c r="AF302"/>
    </row>
    <row r="303" spans="1:32" s="2" customFormat="1" ht="14.45" customHeight="1" x14ac:dyDescent="0.3">
      <c r="A303" s="75"/>
      <c r="B303" s="76" t="s">
        <v>70</v>
      </c>
      <c r="C303" s="77">
        <v>46</v>
      </c>
      <c r="D303" s="77">
        <v>48</v>
      </c>
      <c r="E303" s="77">
        <v>46</v>
      </c>
      <c r="F303" s="77">
        <v>45</v>
      </c>
      <c r="G303" s="77">
        <v>42</v>
      </c>
      <c r="H303" s="77">
        <v>60</v>
      </c>
      <c r="I303" s="77">
        <v>66</v>
      </c>
      <c r="J303" s="77">
        <v>80</v>
      </c>
      <c r="K303" s="77">
        <v>95</v>
      </c>
      <c r="L303" s="77">
        <v>15</v>
      </c>
      <c r="M303" s="77">
        <v>13</v>
      </c>
      <c r="N303" s="77">
        <v>14</v>
      </c>
      <c r="O303" s="77">
        <v>35</v>
      </c>
      <c r="P303" s="77">
        <v>8</v>
      </c>
      <c r="Q303" s="77">
        <v>10</v>
      </c>
      <c r="R303" s="77">
        <v>42</v>
      </c>
      <c r="S303" s="77">
        <v>39</v>
      </c>
      <c r="T303" s="77">
        <v>35</v>
      </c>
      <c r="U303" s="77">
        <v>36</v>
      </c>
      <c r="V303" s="77">
        <v>28</v>
      </c>
      <c r="W303" s="77">
        <v>31</v>
      </c>
      <c r="X303" s="77">
        <v>0</v>
      </c>
      <c r="Y303" s="77">
        <v>0</v>
      </c>
      <c r="Z303" s="77">
        <v>0</v>
      </c>
      <c r="AA303" s="77">
        <v>0</v>
      </c>
      <c r="AB303" s="77">
        <v>0</v>
      </c>
      <c r="AC303" s="77">
        <v>0</v>
      </c>
      <c r="AD303" s="77">
        <v>0</v>
      </c>
      <c r="AE303" s="78">
        <v>4</v>
      </c>
      <c r="AF303"/>
    </row>
    <row r="304" spans="1:32" s="2" customFormat="1" ht="14.45" customHeight="1" x14ac:dyDescent="0.3">
      <c r="A304" s="33"/>
      <c r="B304" s="34" t="s">
        <v>71</v>
      </c>
      <c r="C304" s="35">
        <v>73</v>
      </c>
      <c r="D304" s="35">
        <v>77</v>
      </c>
      <c r="E304" s="35">
        <v>54</v>
      </c>
      <c r="F304" s="35">
        <v>55</v>
      </c>
      <c r="G304" s="35">
        <v>55</v>
      </c>
      <c r="H304" s="35">
        <v>62</v>
      </c>
      <c r="I304" s="35">
        <v>79</v>
      </c>
      <c r="J304" s="35">
        <v>85</v>
      </c>
      <c r="K304" s="35">
        <v>87</v>
      </c>
      <c r="L304" s="35">
        <v>9</v>
      </c>
      <c r="M304" s="35">
        <v>8</v>
      </c>
      <c r="N304" s="35">
        <v>7</v>
      </c>
      <c r="O304" s="35">
        <v>12</v>
      </c>
      <c r="P304" s="35">
        <v>2</v>
      </c>
      <c r="Q304" s="35">
        <v>2</v>
      </c>
      <c r="R304" s="35">
        <v>17</v>
      </c>
      <c r="S304" s="35">
        <v>12</v>
      </c>
      <c r="T304" s="35">
        <v>12</v>
      </c>
      <c r="U304" s="35">
        <v>9</v>
      </c>
      <c r="V304" s="35">
        <v>11</v>
      </c>
      <c r="W304" s="35">
        <v>10</v>
      </c>
      <c r="X304" s="35">
        <v>0</v>
      </c>
      <c r="Y304" s="35">
        <v>0</v>
      </c>
      <c r="Z304" s="36">
        <v>0</v>
      </c>
      <c r="AA304" s="35">
        <v>0</v>
      </c>
      <c r="AB304" s="35">
        <v>0</v>
      </c>
      <c r="AC304" s="35">
        <v>0</v>
      </c>
      <c r="AD304" s="35">
        <v>0</v>
      </c>
      <c r="AE304" s="85">
        <v>1</v>
      </c>
      <c r="AF304"/>
    </row>
    <row r="305" spans="1:32" s="3" customFormat="1" ht="14.45" customHeight="1" x14ac:dyDescent="0.3">
      <c r="A305" s="86"/>
      <c r="B305" s="87" t="s">
        <v>113</v>
      </c>
      <c r="C305" s="88">
        <v>0</v>
      </c>
      <c r="D305" s="88">
        <v>0</v>
      </c>
      <c r="E305" s="88">
        <v>0</v>
      </c>
      <c r="F305" s="88">
        <v>0</v>
      </c>
      <c r="G305" s="88">
        <v>0</v>
      </c>
      <c r="H305" s="88">
        <v>0</v>
      </c>
      <c r="I305" s="88">
        <v>0</v>
      </c>
      <c r="J305" s="88">
        <v>0</v>
      </c>
      <c r="K305" s="88">
        <v>0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0</v>
      </c>
      <c r="U305" s="88">
        <v>0</v>
      </c>
      <c r="V305" s="88">
        <v>0</v>
      </c>
      <c r="W305" s="88">
        <v>0</v>
      </c>
      <c r="X305" s="88">
        <v>0</v>
      </c>
      <c r="Y305" s="88">
        <v>0</v>
      </c>
      <c r="Z305" s="89">
        <v>0</v>
      </c>
      <c r="AA305" s="88">
        <v>0</v>
      </c>
      <c r="AB305" s="88">
        <v>0</v>
      </c>
      <c r="AC305" s="88">
        <v>0</v>
      </c>
      <c r="AD305" s="88">
        <v>0</v>
      </c>
      <c r="AE305" s="90">
        <v>2</v>
      </c>
      <c r="AF305"/>
    </row>
    <row r="306" spans="1:32" s="2" customFormat="1" ht="14.45" customHeight="1" x14ac:dyDescent="0.3">
      <c r="A306" s="91" t="s">
        <v>76</v>
      </c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151"/>
      <c r="AC306" s="151"/>
      <c r="AD306" s="151"/>
      <c r="AE306" s="152"/>
      <c r="AF306"/>
    </row>
    <row r="307" spans="1:32" s="2" customFormat="1" ht="14.45" customHeight="1" x14ac:dyDescent="0.3">
      <c r="A307" s="86"/>
      <c r="B307" s="87" t="s">
        <v>66</v>
      </c>
      <c r="C307" s="88">
        <v>12</v>
      </c>
      <c r="D307" s="88">
        <v>5</v>
      </c>
      <c r="E307" s="88">
        <v>8</v>
      </c>
      <c r="F307" s="88">
        <v>8</v>
      </c>
      <c r="G307" s="88">
        <v>7</v>
      </c>
      <c r="H307" s="88">
        <v>5</v>
      </c>
      <c r="I307" s="88">
        <v>4</v>
      </c>
      <c r="J307" s="88">
        <v>7</v>
      </c>
      <c r="K307" s="88">
        <v>7</v>
      </c>
      <c r="L307" s="88">
        <v>4</v>
      </c>
      <c r="M307" s="88">
        <v>6</v>
      </c>
      <c r="N307" s="88">
        <v>6</v>
      </c>
      <c r="O307" s="88">
        <v>6</v>
      </c>
      <c r="P307" s="88">
        <v>4</v>
      </c>
      <c r="Q307" s="88">
        <v>3</v>
      </c>
      <c r="R307" s="88">
        <v>3</v>
      </c>
      <c r="S307" s="88">
        <v>3</v>
      </c>
      <c r="T307" s="88">
        <v>2</v>
      </c>
      <c r="U307" s="88">
        <v>2</v>
      </c>
      <c r="V307" s="88">
        <v>1</v>
      </c>
      <c r="W307" s="88">
        <v>2</v>
      </c>
      <c r="X307" s="88">
        <v>7</v>
      </c>
      <c r="Y307" s="88">
        <v>4</v>
      </c>
      <c r="Z307" s="89">
        <v>6</v>
      </c>
      <c r="AA307" s="88">
        <v>8</v>
      </c>
      <c r="AB307" s="153">
        <v>8</v>
      </c>
      <c r="AC307" s="153">
        <v>6</v>
      </c>
      <c r="AD307" s="153">
        <v>5</v>
      </c>
      <c r="AE307" s="154">
        <v>4</v>
      </c>
      <c r="AF307"/>
    </row>
    <row r="308" spans="1:32" s="2" customFormat="1" ht="14.45" customHeight="1" x14ac:dyDescent="0.3">
      <c r="A308" s="91"/>
      <c r="B308" s="92" t="s">
        <v>67</v>
      </c>
      <c r="C308" s="93">
        <v>16</v>
      </c>
      <c r="D308" s="93">
        <v>14</v>
      </c>
      <c r="E308" s="93">
        <v>13</v>
      </c>
      <c r="F308" s="93">
        <v>11</v>
      </c>
      <c r="G308" s="93">
        <v>11</v>
      </c>
      <c r="H308" s="93">
        <v>10</v>
      </c>
      <c r="I308" s="93">
        <v>9</v>
      </c>
      <c r="J308" s="93">
        <v>12</v>
      </c>
      <c r="K308" s="93">
        <v>12</v>
      </c>
      <c r="L308" s="93">
        <v>9</v>
      </c>
      <c r="M308" s="93">
        <v>9</v>
      </c>
      <c r="N308" s="93">
        <v>7</v>
      </c>
      <c r="O308" s="93">
        <v>32</v>
      </c>
      <c r="P308" s="93">
        <v>28</v>
      </c>
      <c r="Q308" s="93">
        <v>18</v>
      </c>
      <c r="R308" s="93">
        <v>17</v>
      </c>
      <c r="S308" s="93">
        <v>14</v>
      </c>
      <c r="T308" s="93">
        <v>14</v>
      </c>
      <c r="U308" s="93">
        <v>12</v>
      </c>
      <c r="V308" s="93">
        <v>15</v>
      </c>
      <c r="W308" s="93">
        <v>14</v>
      </c>
      <c r="X308" s="93">
        <v>15</v>
      </c>
      <c r="Y308" s="93">
        <v>18</v>
      </c>
      <c r="Z308" s="93">
        <v>16</v>
      </c>
      <c r="AA308" s="93">
        <v>16</v>
      </c>
      <c r="AB308" s="151">
        <v>14</v>
      </c>
      <c r="AC308" s="151">
        <v>14</v>
      </c>
      <c r="AD308" s="151">
        <v>16</v>
      </c>
      <c r="AE308" s="152">
        <v>18</v>
      </c>
      <c r="AF308"/>
    </row>
    <row r="309" spans="1:32" s="2" customFormat="1" ht="14.45" customHeight="1" x14ac:dyDescent="0.3">
      <c r="A309" s="86"/>
      <c r="B309" s="87" t="s">
        <v>68</v>
      </c>
      <c r="C309" s="88">
        <v>9</v>
      </c>
      <c r="D309" s="88">
        <v>8</v>
      </c>
      <c r="E309" s="88">
        <v>9</v>
      </c>
      <c r="F309" s="88">
        <v>4</v>
      </c>
      <c r="G309" s="88">
        <v>6</v>
      </c>
      <c r="H309" s="88">
        <v>18</v>
      </c>
      <c r="I309" s="88">
        <v>2</v>
      </c>
      <c r="J309" s="88">
        <v>1</v>
      </c>
      <c r="K309" s="88">
        <v>1</v>
      </c>
      <c r="L309" s="88">
        <v>6</v>
      </c>
      <c r="M309" s="88">
        <v>2</v>
      </c>
      <c r="N309" s="88">
        <v>3</v>
      </c>
      <c r="O309" s="88">
        <v>3</v>
      </c>
      <c r="P309" s="88">
        <v>2</v>
      </c>
      <c r="Q309" s="88">
        <v>2</v>
      </c>
      <c r="R309" s="88">
        <v>3</v>
      </c>
      <c r="S309" s="88">
        <v>3</v>
      </c>
      <c r="T309" s="88">
        <v>2</v>
      </c>
      <c r="U309" s="88">
        <v>3</v>
      </c>
      <c r="V309" s="88">
        <v>6</v>
      </c>
      <c r="W309" s="88">
        <v>4</v>
      </c>
      <c r="X309" s="88">
        <v>9</v>
      </c>
      <c r="Y309" s="88">
        <v>6</v>
      </c>
      <c r="Z309" s="89">
        <v>7</v>
      </c>
      <c r="AA309" s="88">
        <v>8</v>
      </c>
      <c r="AB309" s="153">
        <v>9</v>
      </c>
      <c r="AC309" s="153">
        <v>7</v>
      </c>
      <c r="AD309" s="153">
        <v>5</v>
      </c>
      <c r="AE309" s="154">
        <v>8</v>
      </c>
      <c r="AF309"/>
    </row>
    <row r="310" spans="1:32" s="2" customFormat="1" ht="14.45" customHeight="1" x14ac:dyDescent="0.3">
      <c r="A310" s="91"/>
      <c r="B310" s="92" t="s">
        <v>69</v>
      </c>
      <c r="C310" s="93">
        <v>179</v>
      </c>
      <c r="D310" s="93">
        <v>189</v>
      </c>
      <c r="E310" s="93">
        <v>160</v>
      </c>
      <c r="F310" s="93">
        <v>145</v>
      </c>
      <c r="G310" s="93">
        <v>152</v>
      </c>
      <c r="H310" s="93">
        <v>120</v>
      </c>
      <c r="I310" s="93">
        <v>104</v>
      </c>
      <c r="J310" s="93">
        <v>110</v>
      </c>
      <c r="K310" s="93">
        <v>116</v>
      </c>
      <c r="L310" s="93">
        <v>95</v>
      </c>
      <c r="M310" s="93">
        <v>95</v>
      </c>
      <c r="N310" s="93">
        <v>89</v>
      </c>
      <c r="O310" s="93">
        <v>200</v>
      </c>
      <c r="P310" s="93">
        <v>153</v>
      </c>
      <c r="Q310" s="93">
        <v>122</v>
      </c>
      <c r="R310" s="93">
        <v>112</v>
      </c>
      <c r="S310" s="93">
        <v>109</v>
      </c>
      <c r="T310" s="93">
        <v>108</v>
      </c>
      <c r="U310" s="93">
        <v>84</v>
      </c>
      <c r="V310" s="93">
        <v>91</v>
      </c>
      <c r="W310" s="93">
        <v>91</v>
      </c>
      <c r="X310" s="93">
        <v>126</v>
      </c>
      <c r="Y310" s="93">
        <v>112</v>
      </c>
      <c r="Z310" s="93">
        <v>98</v>
      </c>
      <c r="AA310" s="93">
        <v>92</v>
      </c>
      <c r="AB310" s="151">
        <v>99</v>
      </c>
      <c r="AC310" s="151">
        <v>90</v>
      </c>
      <c r="AD310" s="151">
        <v>119</v>
      </c>
      <c r="AE310" s="152">
        <v>115</v>
      </c>
      <c r="AF310"/>
    </row>
    <row r="311" spans="1:32" s="2" customFormat="1" ht="14.45" customHeight="1" x14ac:dyDescent="0.3">
      <c r="A311" s="86"/>
      <c r="B311" s="87" t="s">
        <v>70</v>
      </c>
      <c r="C311" s="88">
        <v>11</v>
      </c>
      <c r="D311" s="88">
        <v>8</v>
      </c>
      <c r="E311" s="88">
        <v>7</v>
      </c>
      <c r="F311" s="88">
        <v>8</v>
      </c>
      <c r="G311" s="88">
        <v>7</v>
      </c>
      <c r="H311" s="88">
        <v>4</v>
      </c>
      <c r="I311" s="88">
        <v>3</v>
      </c>
      <c r="J311" s="88">
        <v>4</v>
      </c>
      <c r="K311" s="88">
        <v>9</v>
      </c>
      <c r="L311" s="88">
        <v>9</v>
      </c>
      <c r="M311" s="88">
        <v>12</v>
      </c>
      <c r="N311" s="88">
        <v>11</v>
      </c>
      <c r="O311" s="88">
        <v>15</v>
      </c>
      <c r="P311" s="88">
        <v>17</v>
      </c>
      <c r="Q311" s="88">
        <v>18</v>
      </c>
      <c r="R311" s="88">
        <v>11</v>
      </c>
      <c r="S311" s="88">
        <v>13</v>
      </c>
      <c r="T311" s="88">
        <v>10</v>
      </c>
      <c r="U311" s="88">
        <v>7</v>
      </c>
      <c r="V311" s="88">
        <v>7</v>
      </c>
      <c r="W311" s="88">
        <v>6</v>
      </c>
      <c r="X311" s="88">
        <v>14</v>
      </c>
      <c r="Y311" s="88">
        <v>17</v>
      </c>
      <c r="Z311" s="89">
        <v>16</v>
      </c>
      <c r="AA311" s="88">
        <v>16</v>
      </c>
      <c r="AB311" s="153">
        <v>12</v>
      </c>
      <c r="AC311" s="153">
        <v>19</v>
      </c>
      <c r="AD311" s="153">
        <v>23</v>
      </c>
      <c r="AE311" s="154">
        <v>13</v>
      </c>
    </row>
    <row r="312" spans="1:32" s="2" customFormat="1" ht="14.45" customHeight="1" x14ac:dyDescent="0.3">
      <c r="A312" s="91"/>
      <c r="B312" s="92" t="s">
        <v>71</v>
      </c>
      <c r="C312" s="93">
        <v>8</v>
      </c>
      <c r="D312" s="93">
        <v>7</v>
      </c>
      <c r="E312" s="93">
        <v>6</v>
      </c>
      <c r="F312" s="93">
        <v>3</v>
      </c>
      <c r="G312" s="93">
        <v>4</v>
      </c>
      <c r="H312" s="93">
        <v>4</v>
      </c>
      <c r="I312" s="93">
        <v>4</v>
      </c>
      <c r="J312" s="93">
        <v>2</v>
      </c>
      <c r="K312" s="93">
        <v>4</v>
      </c>
      <c r="L312" s="93">
        <v>5</v>
      </c>
      <c r="M312" s="93">
        <v>7</v>
      </c>
      <c r="N312" s="93">
        <v>6</v>
      </c>
      <c r="O312" s="93">
        <v>9</v>
      </c>
      <c r="P312" s="93">
        <v>9</v>
      </c>
      <c r="Q312" s="93">
        <v>9</v>
      </c>
      <c r="R312" s="93">
        <v>5</v>
      </c>
      <c r="S312" s="93">
        <v>7</v>
      </c>
      <c r="T312" s="93">
        <v>6</v>
      </c>
      <c r="U312" s="93">
        <v>5</v>
      </c>
      <c r="V312" s="93">
        <v>5</v>
      </c>
      <c r="W312" s="93">
        <v>3</v>
      </c>
      <c r="X312" s="93">
        <v>5</v>
      </c>
      <c r="Y312" s="93">
        <v>4</v>
      </c>
      <c r="Z312" s="93">
        <v>3</v>
      </c>
      <c r="AA312" s="93">
        <v>3</v>
      </c>
      <c r="AB312" s="151">
        <v>4</v>
      </c>
      <c r="AC312" s="151">
        <v>5</v>
      </c>
      <c r="AD312" s="151">
        <v>6</v>
      </c>
      <c r="AE312" s="152">
        <v>1</v>
      </c>
    </row>
    <row r="313" spans="1:32" s="3" customFormat="1" ht="14.45" customHeight="1" x14ac:dyDescent="0.3">
      <c r="A313" s="75"/>
      <c r="B313" s="76" t="s">
        <v>113</v>
      </c>
      <c r="C313" s="77">
        <v>0</v>
      </c>
      <c r="D313" s="77">
        <v>0</v>
      </c>
      <c r="E313" s="77">
        <v>0</v>
      </c>
      <c r="F313" s="77">
        <v>0</v>
      </c>
      <c r="G313" s="77">
        <v>0</v>
      </c>
      <c r="H313" s="77">
        <v>0</v>
      </c>
      <c r="I313" s="77">
        <v>0</v>
      </c>
      <c r="J313" s="77">
        <v>0</v>
      </c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7">
        <v>0</v>
      </c>
      <c r="Q313" s="77">
        <v>0</v>
      </c>
      <c r="R313" s="77">
        <v>0</v>
      </c>
      <c r="S313" s="77">
        <v>0</v>
      </c>
      <c r="T313" s="77">
        <v>0</v>
      </c>
      <c r="U313" s="77">
        <v>0</v>
      </c>
      <c r="V313" s="77">
        <v>0</v>
      </c>
      <c r="W313" s="77">
        <v>0</v>
      </c>
      <c r="X313" s="77">
        <v>0</v>
      </c>
      <c r="Y313" s="77">
        <v>0</v>
      </c>
      <c r="Z313" s="77">
        <v>0</v>
      </c>
      <c r="AA313" s="77">
        <v>0</v>
      </c>
      <c r="AB313" s="149">
        <v>0</v>
      </c>
      <c r="AC313" s="149">
        <v>0</v>
      </c>
      <c r="AD313" s="149">
        <v>11</v>
      </c>
      <c r="AE313" s="150">
        <v>10</v>
      </c>
    </row>
    <row r="314" spans="1:32" s="2" customFormat="1" ht="14.45" customHeight="1" x14ac:dyDescent="0.3">
      <c r="A314" s="33" t="s">
        <v>104</v>
      </c>
      <c r="B314" s="34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6"/>
      <c r="AA314" s="35"/>
      <c r="AB314" s="37"/>
      <c r="AC314" s="37"/>
      <c r="AD314" s="37"/>
      <c r="AE314" s="38"/>
    </row>
    <row r="315" spans="1:32" s="2" customFormat="1" ht="14.45" customHeight="1" x14ac:dyDescent="0.3">
      <c r="A315" s="75"/>
      <c r="B315" s="76" t="s">
        <v>66</v>
      </c>
      <c r="C315" s="77">
        <v>25</v>
      </c>
      <c r="D315" s="77">
        <v>27</v>
      </c>
      <c r="E315" s="77">
        <v>34</v>
      </c>
      <c r="F315" s="77">
        <v>36</v>
      </c>
      <c r="G315" s="77">
        <v>32</v>
      </c>
      <c r="H315" s="77">
        <v>30</v>
      </c>
      <c r="I315" s="77">
        <v>27</v>
      </c>
      <c r="J315" s="77">
        <v>31</v>
      </c>
      <c r="K315" s="77">
        <v>33</v>
      </c>
      <c r="L315" s="77">
        <v>34</v>
      </c>
      <c r="M315" s="77">
        <v>29</v>
      </c>
      <c r="N315" s="77">
        <v>34</v>
      </c>
      <c r="O315" s="77">
        <v>41</v>
      </c>
      <c r="P315" s="77">
        <v>0</v>
      </c>
      <c r="Q315" s="77">
        <v>0</v>
      </c>
      <c r="R315" s="77">
        <v>0</v>
      </c>
      <c r="S315" s="77">
        <v>0</v>
      </c>
      <c r="T315" s="77">
        <v>0</v>
      </c>
      <c r="U315" s="77">
        <v>0</v>
      </c>
      <c r="V315" s="77">
        <v>0</v>
      </c>
      <c r="W315" s="77">
        <v>0</v>
      </c>
      <c r="X315" s="77">
        <v>4</v>
      </c>
      <c r="Y315" s="77">
        <v>2</v>
      </c>
      <c r="Z315" s="77">
        <v>4</v>
      </c>
      <c r="AA315" s="77">
        <v>10</v>
      </c>
      <c r="AB315" s="149">
        <v>7</v>
      </c>
      <c r="AC315" s="149">
        <v>8</v>
      </c>
      <c r="AD315" s="149">
        <v>7</v>
      </c>
      <c r="AE315" s="150">
        <v>6</v>
      </c>
    </row>
    <row r="316" spans="1:32" s="2" customFormat="1" ht="14.45" customHeight="1" x14ac:dyDescent="0.3">
      <c r="A316" s="33"/>
      <c r="B316" s="34" t="s">
        <v>67</v>
      </c>
      <c r="C316" s="35">
        <v>27</v>
      </c>
      <c r="D316" s="35">
        <v>22</v>
      </c>
      <c r="E316" s="35">
        <v>24</v>
      </c>
      <c r="F316" s="35">
        <v>24</v>
      </c>
      <c r="G316" s="35">
        <v>22</v>
      </c>
      <c r="H316" s="35">
        <v>15</v>
      </c>
      <c r="I316" s="35">
        <v>18</v>
      </c>
      <c r="J316" s="35">
        <v>19</v>
      </c>
      <c r="K316" s="35">
        <v>15</v>
      </c>
      <c r="L316" s="35">
        <v>24</v>
      </c>
      <c r="M316" s="35">
        <v>25</v>
      </c>
      <c r="N316" s="35">
        <v>28</v>
      </c>
      <c r="O316" s="35">
        <v>60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2</v>
      </c>
      <c r="Y316" s="35">
        <v>2</v>
      </c>
      <c r="Z316" s="36">
        <v>5</v>
      </c>
      <c r="AA316" s="35">
        <v>6</v>
      </c>
      <c r="AB316" s="37">
        <v>8</v>
      </c>
      <c r="AC316" s="37">
        <v>10</v>
      </c>
      <c r="AD316" s="37">
        <v>11</v>
      </c>
      <c r="AE316" s="38">
        <v>9</v>
      </c>
    </row>
    <row r="317" spans="1:32" s="2" customFormat="1" ht="14.45" customHeight="1" x14ac:dyDescent="0.3">
      <c r="A317" s="96"/>
      <c r="B317" s="76" t="s">
        <v>68</v>
      </c>
      <c r="C317" s="77">
        <v>20</v>
      </c>
      <c r="D317" s="77">
        <v>17</v>
      </c>
      <c r="E317" s="77">
        <v>14</v>
      </c>
      <c r="F317" s="77">
        <v>15</v>
      </c>
      <c r="G317" s="77">
        <v>17</v>
      </c>
      <c r="H317" s="77">
        <v>8</v>
      </c>
      <c r="I317" s="77">
        <v>11</v>
      </c>
      <c r="J317" s="77">
        <v>14</v>
      </c>
      <c r="K317" s="77">
        <v>15</v>
      </c>
      <c r="L317" s="77">
        <v>17</v>
      </c>
      <c r="M317" s="77">
        <v>17</v>
      </c>
      <c r="N317" s="77">
        <v>18</v>
      </c>
      <c r="O317" s="77">
        <v>24</v>
      </c>
      <c r="P317" s="77">
        <v>0</v>
      </c>
      <c r="Q317" s="77">
        <v>0</v>
      </c>
      <c r="R317" s="77">
        <v>0</v>
      </c>
      <c r="S317" s="77">
        <v>0</v>
      </c>
      <c r="T317" s="77">
        <v>0</v>
      </c>
      <c r="U317" s="77">
        <v>0</v>
      </c>
      <c r="V317" s="77">
        <v>0</v>
      </c>
      <c r="W317" s="77">
        <v>0</v>
      </c>
      <c r="X317" s="77">
        <v>2</v>
      </c>
      <c r="Y317" s="77">
        <v>1</v>
      </c>
      <c r="Z317" s="77">
        <v>2</v>
      </c>
      <c r="AA317" s="77">
        <v>10</v>
      </c>
      <c r="AB317" s="149">
        <v>11</v>
      </c>
      <c r="AC317" s="149">
        <v>16</v>
      </c>
      <c r="AD317" s="149">
        <v>18</v>
      </c>
      <c r="AE317" s="150">
        <v>18</v>
      </c>
    </row>
    <row r="318" spans="1:32" s="2" customFormat="1" ht="14.45" customHeight="1" x14ac:dyDescent="0.3">
      <c r="A318" s="33"/>
      <c r="B318" s="34" t="s">
        <v>69</v>
      </c>
      <c r="C318" s="35">
        <v>370</v>
      </c>
      <c r="D318" s="35">
        <v>424</v>
      </c>
      <c r="E318" s="35">
        <v>418</v>
      </c>
      <c r="F318" s="35">
        <v>392</v>
      </c>
      <c r="G318" s="35">
        <v>443</v>
      </c>
      <c r="H318" s="35">
        <v>433</v>
      </c>
      <c r="I318" s="35">
        <v>383</v>
      </c>
      <c r="J318" s="35">
        <v>427</v>
      </c>
      <c r="K318" s="35">
        <v>463</v>
      </c>
      <c r="L318" s="35">
        <v>512</v>
      </c>
      <c r="M318" s="35">
        <v>588</v>
      </c>
      <c r="N318" s="35">
        <v>596</v>
      </c>
      <c r="O318" s="35">
        <v>703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30</v>
      </c>
      <c r="Y318" s="35">
        <v>18</v>
      </c>
      <c r="Z318" s="36">
        <v>45</v>
      </c>
      <c r="AA318" s="35">
        <v>72</v>
      </c>
      <c r="AB318" s="37">
        <v>88</v>
      </c>
      <c r="AC318" s="37">
        <v>120</v>
      </c>
      <c r="AD318" s="37">
        <v>165</v>
      </c>
      <c r="AE318" s="38">
        <v>200</v>
      </c>
    </row>
    <row r="319" spans="1:32" s="2" customFormat="1" ht="14.45" customHeight="1" x14ac:dyDescent="0.3">
      <c r="A319" s="75"/>
      <c r="B319" s="76" t="s">
        <v>70</v>
      </c>
      <c r="C319" s="77">
        <v>18</v>
      </c>
      <c r="D319" s="77">
        <v>20</v>
      </c>
      <c r="E319" s="77">
        <v>21</v>
      </c>
      <c r="F319" s="77">
        <v>13</v>
      </c>
      <c r="G319" s="77">
        <v>12</v>
      </c>
      <c r="H319" s="77">
        <v>16</v>
      </c>
      <c r="I319" s="77">
        <v>16</v>
      </c>
      <c r="J319" s="77">
        <v>14</v>
      </c>
      <c r="K319" s="77">
        <v>21</v>
      </c>
      <c r="L319" s="77">
        <v>33</v>
      </c>
      <c r="M319" s="77">
        <v>43</v>
      </c>
      <c r="N319" s="77">
        <v>56</v>
      </c>
      <c r="O319" s="77">
        <v>73</v>
      </c>
      <c r="P319" s="77">
        <v>0</v>
      </c>
      <c r="Q319" s="77">
        <v>0</v>
      </c>
      <c r="R319" s="77">
        <v>0</v>
      </c>
      <c r="S319" s="77">
        <v>0</v>
      </c>
      <c r="T319" s="77">
        <v>0</v>
      </c>
      <c r="U319" s="77">
        <v>0</v>
      </c>
      <c r="V319" s="77">
        <v>0</v>
      </c>
      <c r="W319" s="77">
        <v>0</v>
      </c>
      <c r="X319" s="77">
        <v>6</v>
      </c>
      <c r="Y319" s="77">
        <v>8</v>
      </c>
      <c r="Z319" s="77">
        <v>10</v>
      </c>
      <c r="AA319" s="77">
        <v>15</v>
      </c>
      <c r="AB319" s="149">
        <v>15</v>
      </c>
      <c r="AC319" s="149">
        <v>22</v>
      </c>
      <c r="AD319" s="149">
        <v>28</v>
      </c>
      <c r="AE319" s="150">
        <v>33</v>
      </c>
    </row>
    <row r="320" spans="1:32" s="2" customFormat="1" ht="14.45" customHeight="1" x14ac:dyDescent="0.3">
      <c r="A320" s="33"/>
      <c r="B320" s="34" t="s">
        <v>71</v>
      </c>
      <c r="C320" s="35">
        <v>13</v>
      </c>
      <c r="D320" s="35">
        <v>10</v>
      </c>
      <c r="E320" s="35">
        <v>8</v>
      </c>
      <c r="F320" s="35">
        <v>6</v>
      </c>
      <c r="G320" s="35">
        <v>10</v>
      </c>
      <c r="H320" s="35">
        <v>10</v>
      </c>
      <c r="I320" s="35">
        <v>6</v>
      </c>
      <c r="J320" s="35">
        <v>9</v>
      </c>
      <c r="K320" s="35">
        <v>17</v>
      </c>
      <c r="L320" s="35">
        <v>18</v>
      </c>
      <c r="M320" s="35">
        <v>22</v>
      </c>
      <c r="N320" s="35">
        <v>26</v>
      </c>
      <c r="O320" s="35">
        <v>33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2</v>
      </c>
      <c r="Y320" s="35">
        <v>1</v>
      </c>
      <c r="Z320" s="36">
        <v>6</v>
      </c>
      <c r="AA320" s="35">
        <v>8</v>
      </c>
      <c r="AB320" s="37">
        <v>11</v>
      </c>
      <c r="AC320" s="37">
        <v>10</v>
      </c>
      <c r="AD320" s="37">
        <v>8</v>
      </c>
      <c r="AE320" s="38">
        <v>5</v>
      </c>
    </row>
    <row r="321" spans="1:31" s="3" customFormat="1" ht="14.45" customHeight="1" x14ac:dyDescent="0.3">
      <c r="A321" s="86"/>
      <c r="B321" s="87" t="s">
        <v>113</v>
      </c>
      <c r="C321" s="88">
        <v>0</v>
      </c>
      <c r="D321" s="88">
        <v>0</v>
      </c>
      <c r="E321" s="88">
        <v>0</v>
      </c>
      <c r="F321" s="88">
        <v>0</v>
      </c>
      <c r="G321" s="88">
        <v>0</v>
      </c>
      <c r="H321" s="88">
        <v>0</v>
      </c>
      <c r="I321" s="88">
        <v>0</v>
      </c>
      <c r="J321" s="88">
        <v>0</v>
      </c>
      <c r="K321" s="88">
        <v>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0</v>
      </c>
      <c r="T321" s="88">
        <v>0</v>
      </c>
      <c r="U321" s="88">
        <v>0</v>
      </c>
      <c r="V321" s="88">
        <v>0</v>
      </c>
      <c r="W321" s="88">
        <v>0</v>
      </c>
      <c r="X321" s="88">
        <v>0</v>
      </c>
      <c r="Y321" s="88">
        <v>0</v>
      </c>
      <c r="Z321" s="89">
        <v>0</v>
      </c>
      <c r="AA321" s="88">
        <v>0</v>
      </c>
      <c r="AB321" s="153">
        <v>0</v>
      </c>
      <c r="AC321" s="153">
        <v>0</v>
      </c>
      <c r="AD321" s="153">
        <v>15</v>
      </c>
      <c r="AE321" s="154">
        <v>12</v>
      </c>
    </row>
    <row r="322" spans="1:31" s="2" customFormat="1" ht="14.45" customHeight="1" x14ac:dyDescent="0.3">
      <c r="A322" s="91" t="s">
        <v>19</v>
      </c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151"/>
      <c r="AC322" s="151"/>
      <c r="AD322" s="151"/>
      <c r="AE322" s="152"/>
    </row>
    <row r="323" spans="1:31" s="2" customFormat="1" ht="14.45" customHeight="1" x14ac:dyDescent="0.3">
      <c r="A323" s="86"/>
      <c r="B323" s="87" t="s">
        <v>66</v>
      </c>
      <c r="C323" s="88">
        <v>0</v>
      </c>
      <c r="D323" s="88">
        <v>0</v>
      </c>
      <c r="E323" s="88">
        <v>0</v>
      </c>
      <c r="F323" s="88">
        <v>0</v>
      </c>
      <c r="G323" s="88">
        <v>0</v>
      </c>
      <c r="H323" s="88">
        <v>0</v>
      </c>
      <c r="I323" s="88">
        <v>0</v>
      </c>
      <c r="J323" s="88">
        <v>0</v>
      </c>
      <c r="K323" s="88">
        <v>0</v>
      </c>
      <c r="L323" s="88">
        <v>0</v>
      </c>
      <c r="M323" s="88">
        <v>0</v>
      </c>
      <c r="N323" s="88">
        <v>0</v>
      </c>
      <c r="O323" s="88">
        <v>0</v>
      </c>
      <c r="P323" s="88">
        <v>41</v>
      </c>
      <c r="Q323" s="88">
        <v>47</v>
      </c>
      <c r="R323" s="88">
        <v>44</v>
      </c>
      <c r="S323" s="88">
        <v>36</v>
      </c>
      <c r="T323" s="88">
        <v>30</v>
      </c>
      <c r="U323" s="88">
        <v>27</v>
      </c>
      <c r="V323" s="88">
        <v>21</v>
      </c>
      <c r="W323" s="88">
        <v>19</v>
      </c>
      <c r="X323" s="88">
        <v>27</v>
      </c>
      <c r="Y323" s="88">
        <v>31</v>
      </c>
      <c r="Z323" s="89">
        <v>24</v>
      </c>
      <c r="AA323" s="88">
        <v>32</v>
      </c>
      <c r="AB323" s="153">
        <v>31</v>
      </c>
      <c r="AC323" s="153">
        <v>31</v>
      </c>
      <c r="AD323" s="153">
        <v>32</v>
      </c>
      <c r="AE323" s="154">
        <v>39</v>
      </c>
    </row>
    <row r="324" spans="1:31" s="2" customFormat="1" ht="14.45" customHeight="1" x14ac:dyDescent="0.3">
      <c r="A324" s="91"/>
      <c r="B324" s="92" t="s">
        <v>67</v>
      </c>
      <c r="C324" s="93">
        <v>0</v>
      </c>
      <c r="D324" s="93">
        <v>0</v>
      </c>
      <c r="E324" s="93">
        <v>0</v>
      </c>
      <c r="F324" s="93">
        <v>0</v>
      </c>
      <c r="G324" s="93">
        <v>0</v>
      </c>
      <c r="H324" s="93">
        <v>0</v>
      </c>
      <c r="I324" s="93">
        <v>0</v>
      </c>
      <c r="J324" s="93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  <c r="P324" s="93">
        <v>64</v>
      </c>
      <c r="Q324" s="93">
        <v>74</v>
      </c>
      <c r="R324" s="93">
        <v>73</v>
      </c>
      <c r="S324" s="93">
        <v>63</v>
      </c>
      <c r="T324" s="93">
        <v>59</v>
      </c>
      <c r="U324" s="93">
        <v>54</v>
      </c>
      <c r="V324" s="93">
        <v>45</v>
      </c>
      <c r="W324" s="93">
        <v>41</v>
      </c>
      <c r="X324" s="93">
        <v>55</v>
      </c>
      <c r="Y324" s="93">
        <v>55</v>
      </c>
      <c r="Z324" s="93">
        <v>52</v>
      </c>
      <c r="AA324" s="93">
        <v>47</v>
      </c>
      <c r="AB324" s="151">
        <v>40</v>
      </c>
      <c r="AC324" s="151">
        <v>38</v>
      </c>
      <c r="AD324" s="151">
        <v>42</v>
      </c>
      <c r="AE324" s="152">
        <v>37</v>
      </c>
    </row>
    <row r="325" spans="1:31" s="2" customFormat="1" ht="14.45" customHeight="1" x14ac:dyDescent="0.3">
      <c r="A325" s="86"/>
      <c r="B325" s="87" t="s">
        <v>68</v>
      </c>
      <c r="C325" s="88">
        <v>0</v>
      </c>
      <c r="D325" s="88">
        <v>0</v>
      </c>
      <c r="E325" s="88">
        <v>0</v>
      </c>
      <c r="F325" s="88">
        <v>0</v>
      </c>
      <c r="G325" s="88">
        <v>0</v>
      </c>
      <c r="H325" s="88">
        <v>0</v>
      </c>
      <c r="I325" s="88">
        <v>0</v>
      </c>
      <c r="J325" s="88">
        <v>0</v>
      </c>
      <c r="K325" s="88">
        <v>0</v>
      </c>
      <c r="L325" s="88">
        <v>0</v>
      </c>
      <c r="M325" s="88">
        <v>0</v>
      </c>
      <c r="N325" s="88">
        <v>0</v>
      </c>
      <c r="O325" s="88">
        <v>0</v>
      </c>
      <c r="P325" s="88">
        <v>25</v>
      </c>
      <c r="Q325" s="88">
        <v>28</v>
      </c>
      <c r="R325" s="88">
        <v>22</v>
      </c>
      <c r="S325" s="88">
        <v>21</v>
      </c>
      <c r="T325" s="88">
        <v>22</v>
      </c>
      <c r="U325" s="88">
        <v>16</v>
      </c>
      <c r="V325" s="88">
        <v>15</v>
      </c>
      <c r="W325" s="88">
        <v>11</v>
      </c>
      <c r="X325" s="88">
        <v>40</v>
      </c>
      <c r="Y325" s="88">
        <v>37</v>
      </c>
      <c r="Z325" s="89">
        <v>33</v>
      </c>
      <c r="AA325" s="88">
        <v>35</v>
      </c>
      <c r="AB325" s="153">
        <v>38</v>
      </c>
      <c r="AC325" s="153">
        <v>38</v>
      </c>
      <c r="AD325" s="153">
        <v>46</v>
      </c>
      <c r="AE325" s="154">
        <v>50</v>
      </c>
    </row>
    <row r="326" spans="1:31" s="2" customFormat="1" ht="14.45" customHeight="1" x14ac:dyDescent="0.3">
      <c r="A326" s="91"/>
      <c r="B326" s="92" t="s">
        <v>69</v>
      </c>
      <c r="C326" s="93">
        <v>0</v>
      </c>
      <c r="D326" s="93">
        <v>0</v>
      </c>
      <c r="E326" s="93">
        <v>0</v>
      </c>
      <c r="F326" s="93">
        <v>0</v>
      </c>
      <c r="G326" s="93">
        <v>0</v>
      </c>
      <c r="H326" s="93">
        <v>0</v>
      </c>
      <c r="I326" s="93">
        <v>0</v>
      </c>
      <c r="J326" s="93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93">
        <v>773</v>
      </c>
      <c r="Q326" s="93">
        <v>980</v>
      </c>
      <c r="R326" s="93">
        <v>887</v>
      </c>
      <c r="S326" s="93">
        <v>772</v>
      </c>
      <c r="T326" s="93">
        <v>672</v>
      </c>
      <c r="U326" s="93">
        <v>621</v>
      </c>
      <c r="V326" s="93">
        <v>519</v>
      </c>
      <c r="W326" s="93">
        <v>421</v>
      </c>
      <c r="X326" s="93">
        <v>635</v>
      </c>
      <c r="Y326" s="93">
        <v>668</v>
      </c>
      <c r="Z326" s="93">
        <v>683</v>
      </c>
      <c r="AA326" s="93">
        <v>667</v>
      </c>
      <c r="AB326" s="151">
        <v>658</v>
      </c>
      <c r="AC326" s="151">
        <v>659</v>
      </c>
      <c r="AD326" s="151">
        <v>675</v>
      </c>
      <c r="AE326" s="152">
        <v>715</v>
      </c>
    </row>
    <row r="327" spans="1:31" s="2" customFormat="1" ht="14.45" customHeight="1" x14ac:dyDescent="0.3">
      <c r="A327" s="86"/>
      <c r="B327" s="87" t="s">
        <v>70</v>
      </c>
      <c r="C327" s="88">
        <v>0</v>
      </c>
      <c r="D327" s="88">
        <v>0</v>
      </c>
      <c r="E327" s="88">
        <v>0</v>
      </c>
      <c r="F327" s="88">
        <v>0</v>
      </c>
      <c r="G327" s="88">
        <v>0</v>
      </c>
      <c r="H327" s="88">
        <v>0</v>
      </c>
      <c r="I327" s="88">
        <v>0</v>
      </c>
      <c r="J327" s="88">
        <v>0</v>
      </c>
      <c r="K327" s="88">
        <v>0</v>
      </c>
      <c r="L327" s="88">
        <v>0</v>
      </c>
      <c r="M327" s="88">
        <v>0</v>
      </c>
      <c r="N327" s="88">
        <v>0</v>
      </c>
      <c r="O327" s="88">
        <v>0</v>
      </c>
      <c r="P327" s="88">
        <v>97</v>
      </c>
      <c r="Q327" s="88">
        <v>120</v>
      </c>
      <c r="R327" s="88">
        <v>112</v>
      </c>
      <c r="S327" s="88">
        <v>95</v>
      </c>
      <c r="T327" s="88">
        <v>88</v>
      </c>
      <c r="U327" s="88">
        <v>75</v>
      </c>
      <c r="V327" s="88">
        <v>69</v>
      </c>
      <c r="W327" s="88">
        <v>57</v>
      </c>
      <c r="X327" s="88">
        <v>97</v>
      </c>
      <c r="Y327" s="88">
        <v>97</v>
      </c>
      <c r="Z327" s="89">
        <v>96</v>
      </c>
      <c r="AA327" s="88">
        <v>91</v>
      </c>
      <c r="AB327" s="153">
        <v>76</v>
      </c>
      <c r="AC327" s="153">
        <v>73</v>
      </c>
      <c r="AD327" s="153">
        <v>71</v>
      </c>
      <c r="AE327" s="154">
        <v>66</v>
      </c>
    </row>
    <row r="328" spans="1:31" s="2" customFormat="1" ht="14.45" customHeight="1" x14ac:dyDescent="0.3">
      <c r="A328" s="91"/>
      <c r="B328" s="92" t="s">
        <v>71</v>
      </c>
      <c r="C328" s="93">
        <v>0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  <c r="P328" s="93">
        <v>31</v>
      </c>
      <c r="Q328" s="93">
        <v>39</v>
      </c>
      <c r="R328" s="93">
        <v>43</v>
      </c>
      <c r="S328" s="93">
        <v>37</v>
      </c>
      <c r="T328" s="93">
        <v>28</v>
      </c>
      <c r="U328" s="93">
        <v>21</v>
      </c>
      <c r="V328" s="93">
        <v>17</v>
      </c>
      <c r="W328" s="93">
        <v>11</v>
      </c>
      <c r="X328" s="93">
        <v>30</v>
      </c>
      <c r="Y328" s="93">
        <v>28</v>
      </c>
      <c r="Z328" s="93">
        <v>28</v>
      </c>
      <c r="AA328" s="93">
        <v>31</v>
      </c>
      <c r="AB328" s="151">
        <v>29</v>
      </c>
      <c r="AC328" s="151">
        <v>31</v>
      </c>
      <c r="AD328" s="151">
        <v>36</v>
      </c>
      <c r="AE328" s="152">
        <v>32</v>
      </c>
    </row>
    <row r="329" spans="1:31" s="3" customFormat="1" ht="14.45" customHeight="1" x14ac:dyDescent="0.3">
      <c r="A329" s="75"/>
      <c r="B329" s="76" t="s">
        <v>113</v>
      </c>
      <c r="C329" s="77">
        <v>0</v>
      </c>
      <c r="D329" s="77">
        <v>0</v>
      </c>
      <c r="E329" s="77">
        <v>0</v>
      </c>
      <c r="F329" s="77">
        <v>0</v>
      </c>
      <c r="G329" s="77">
        <v>0</v>
      </c>
      <c r="H329" s="77">
        <v>0</v>
      </c>
      <c r="I329" s="77">
        <v>0</v>
      </c>
      <c r="J329" s="77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77">
        <v>0</v>
      </c>
      <c r="T329" s="77">
        <v>0</v>
      </c>
      <c r="U329" s="77">
        <v>0</v>
      </c>
      <c r="V329" s="77">
        <v>0</v>
      </c>
      <c r="W329" s="77">
        <v>0</v>
      </c>
      <c r="X329" s="77">
        <v>0</v>
      </c>
      <c r="Y329" s="77">
        <v>0</v>
      </c>
      <c r="Z329" s="77">
        <v>0</v>
      </c>
      <c r="AA329" s="77">
        <v>0</v>
      </c>
      <c r="AB329" s="149">
        <v>0</v>
      </c>
      <c r="AC329" s="149">
        <v>0</v>
      </c>
      <c r="AD329" s="149">
        <v>7</v>
      </c>
      <c r="AE329" s="150">
        <v>4</v>
      </c>
    </row>
    <row r="330" spans="1:31" s="2" customFormat="1" ht="14.45" customHeight="1" x14ac:dyDescent="0.3">
      <c r="A330" s="33" t="s">
        <v>77</v>
      </c>
      <c r="B330" s="34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6"/>
      <c r="AA330" s="35"/>
      <c r="AB330" s="37"/>
      <c r="AC330" s="37"/>
      <c r="AD330" s="37"/>
      <c r="AE330" s="38"/>
    </row>
    <row r="331" spans="1:31" s="2" customFormat="1" ht="14.45" customHeight="1" x14ac:dyDescent="0.3">
      <c r="A331" s="75"/>
      <c r="B331" s="76" t="s">
        <v>66</v>
      </c>
      <c r="C331" s="77">
        <v>28</v>
      </c>
      <c r="D331" s="77">
        <v>24</v>
      </c>
      <c r="E331" s="77">
        <v>19</v>
      </c>
      <c r="F331" s="77">
        <v>17</v>
      </c>
      <c r="G331" s="77">
        <v>16</v>
      </c>
      <c r="H331" s="77">
        <v>15</v>
      </c>
      <c r="I331" s="77">
        <v>13</v>
      </c>
      <c r="J331" s="77">
        <v>14</v>
      </c>
      <c r="K331" s="77">
        <v>16</v>
      </c>
      <c r="L331" s="77">
        <v>21</v>
      </c>
      <c r="M331" s="77">
        <v>22</v>
      </c>
      <c r="N331" s="77">
        <v>23</v>
      </c>
      <c r="O331" s="77">
        <v>19</v>
      </c>
      <c r="P331" s="77">
        <v>29</v>
      </c>
      <c r="Q331" s="77">
        <v>10</v>
      </c>
      <c r="R331" s="77">
        <v>9</v>
      </c>
      <c r="S331" s="77">
        <v>9</v>
      </c>
      <c r="T331" s="77">
        <v>11</v>
      </c>
      <c r="U331" s="77">
        <v>10</v>
      </c>
      <c r="V331" s="77">
        <v>8</v>
      </c>
      <c r="W331" s="77">
        <v>5</v>
      </c>
      <c r="X331" s="77">
        <v>18</v>
      </c>
      <c r="Y331" s="77">
        <v>12</v>
      </c>
      <c r="Z331" s="77">
        <v>10</v>
      </c>
      <c r="AA331" s="77">
        <v>5</v>
      </c>
      <c r="AB331" s="149">
        <v>6</v>
      </c>
      <c r="AC331" s="149">
        <v>4</v>
      </c>
      <c r="AD331" s="149">
        <v>6</v>
      </c>
      <c r="AE331" s="150">
        <v>8</v>
      </c>
    </row>
    <row r="332" spans="1:31" s="2" customFormat="1" ht="14.45" customHeight="1" x14ac:dyDescent="0.3">
      <c r="A332" s="33"/>
      <c r="B332" s="34" t="s">
        <v>67</v>
      </c>
      <c r="C332" s="35">
        <v>16</v>
      </c>
      <c r="D332" s="35">
        <v>17</v>
      </c>
      <c r="E332" s="35">
        <v>18</v>
      </c>
      <c r="F332" s="35">
        <v>16</v>
      </c>
      <c r="G332" s="35">
        <v>17</v>
      </c>
      <c r="H332" s="35">
        <v>22</v>
      </c>
      <c r="I332" s="35">
        <v>16</v>
      </c>
      <c r="J332" s="35">
        <v>22</v>
      </c>
      <c r="K332" s="35">
        <v>27</v>
      </c>
      <c r="L332" s="35">
        <v>30</v>
      </c>
      <c r="M332" s="35">
        <v>28</v>
      </c>
      <c r="N332" s="35">
        <v>35</v>
      </c>
      <c r="O332" s="35">
        <v>51</v>
      </c>
      <c r="P332" s="35">
        <v>54</v>
      </c>
      <c r="Q332" s="35">
        <v>32</v>
      </c>
      <c r="R332" s="35">
        <v>29</v>
      </c>
      <c r="S332" s="35">
        <v>27</v>
      </c>
      <c r="T332" s="35">
        <v>26</v>
      </c>
      <c r="U332" s="35">
        <v>27</v>
      </c>
      <c r="V332" s="35">
        <v>27</v>
      </c>
      <c r="W332" s="35">
        <v>28</v>
      </c>
      <c r="X332" s="35">
        <v>32</v>
      </c>
      <c r="Y332" s="35">
        <v>31</v>
      </c>
      <c r="Z332" s="36">
        <v>32</v>
      </c>
      <c r="AA332" s="35">
        <v>25</v>
      </c>
      <c r="AB332" s="37">
        <v>29</v>
      </c>
      <c r="AC332" s="37">
        <v>28</v>
      </c>
      <c r="AD332" s="37">
        <v>33</v>
      </c>
      <c r="AE332" s="38">
        <v>25</v>
      </c>
    </row>
    <row r="333" spans="1:31" s="2" customFormat="1" ht="14.45" customHeight="1" x14ac:dyDescent="0.3">
      <c r="A333" s="75"/>
      <c r="B333" s="76" t="s">
        <v>68</v>
      </c>
      <c r="C333" s="77">
        <v>9</v>
      </c>
      <c r="D333" s="77">
        <v>8</v>
      </c>
      <c r="E333" s="77">
        <v>6</v>
      </c>
      <c r="F333" s="77">
        <v>7</v>
      </c>
      <c r="G333" s="77">
        <v>4</v>
      </c>
      <c r="H333" s="77">
        <v>58</v>
      </c>
      <c r="I333" s="77">
        <v>4</v>
      </c>
      <c r="J333" s="77">
        <v>5</v>
      </c>
      <c r="K333" s="77">
        <v>5</v>
      </c>
      <c r="L333" s="77">
        <v>10</v>
      </c>
      <c r="M333" s="77">
        <v>13</v>
      </c>
      <c r="N333" s="77">
        <v>17</v>
      </c>
      <c r="O333" s="77">
        <v>17</v>
      </c>
      <c r="P333" s="77">
        <v>24</v>
      </c>
      <c r="Q333" s="77">
        <v>13</v>
      </c>
      <c r="R333" s="77">
        <v>15</v>
      </c>
      <c r="S333" s="77">
        <v>15</v>
      </c>
      <c r="T333" s="77">
        <v>15</v>
      </c>
      <c r="U333" s="77">
        <v>11</v>
      </c>
      <c r="V333" s="77">
        <v>7</v>
      </c>
      <c r="W333" s="77">
        <v>7</v>
      </c>
      <c r="X333" s="77">
        <v>13</v>
      </c>
      <c r="Y333" s="77">
        <v>13</v>
      </c>
      <c r="Z333" s="77">
        <v>15</v>
      </c>
      <c r="AA333" s="77">
        <v>13</v>
      </c>
      <c r="AB333" s="149">
        <v>7</v>
      </c>
      <c r="AC333" s="149">
        <v>9</v>
      </c>
      <c r="AD333" s="149">
        <v>7</v>
      </c>
      <c r="AE333" s="150">
        <v>3</v>
      </c>
    </row>
    <row r="334" spans="1:31" s="2" customFormat="1" ht="14.45" customHeight="1" x14ac:dyDescent="0.3">
      <c r="A334" s="33"/>
      <c r="B334" s="34" t="s">
        <v>69</v>
      </c>
      <c r="C334" s="35">
        <v>290</v>
      </c>
      <c r="D334" s="35">
        <v>338</v>
      </c>
      <c r="E334" s="35">
        <v>311</v>
      </c>
      <c r="F334" s="35">
        <v>300</v>
      </c>
      <c r="G334" s="35">
        <v>303</v>
      </c>
      <c r="H334" s="35">
        <v>318</v>
      </c>
      <c r="I334" s="35">
        <v>282</v>
      </c>
      <c r="J334" s="35">
        <v>302</v>
      </c>
      <c r="K334" s="35">
        <v>376</v>
      </c>
      <c r="L334" s="35">
        <v>385</v>
      </c>
      <c r="M334" s="35">
        <v>448</v>
      </c>
      <c r="N334" s="35">
        <v>502</v>
      </c>
      <c r="O334" s="35">
        <v>696</v>
      </c>
      <c r="P334" s="35">
        <v>745</v>
      </c>
      <c r="Q334" s="35">
        <v>433</v>
      </c>
      <c r="R334" s="35">
        <v>408</v>
      </c>
      <c r="S334" s="35">
        <v>374</v>
      </c>
      <c r="T334" s="35">
        <v>326</v>
      </c>
      <c r="U334" s="35">
        <v>299</v>
      </c>
      <c r="V334" s="35">
        <v>256</v>
      </c>
      <c r="W334" s="35">
        <v>210</v>
      </c>
      <c r="X334" s="35">
        <v>343</v>
      </c>
      <c r="Y334" s="35">
        <v>350</v>
      </c>
      <c r="Z334" s="36">
        <v>323</v>
      </c>
      <c r="AA334" s="35">
        <v>280</v>
      </c>
      <c r="AB334" s="37">
        <v>255</v>
      </c>
      <c r="AC334" s="37">
        <v>241</v>
      </c>
      <c r="AD334" s="37">
        <v>224</v>
      </c>
      <c r="AE334" s="38">
        <v>212</v>
      </c>
    </row>
    <row r="335" spans="1:31" s="2" customFormat="1" ht="14.45" customHeight="1" x14ac:dyDescent="0.3">
      <c r="A335" s="75"/>
      <c r="B335" s="76" t="s">
        <v>70</v>
      </c>
      <c r="C335" s="77">
        <v>18</v>
      </c>
      <c r="D335" s="77">
        <v>17</v>
      </c>
      <c r="E335" s="77">
        <v>17</v>
      </c>
      <c r="F335" s="77">
        <v>12</v>
      </c>
      <c r="G335" s="77">
        <v>10</v>
      </c>
      <c r="H335" s="77">
        <v>12</v>
      </c>
      <c r="I335" s="77">
        <v>7</v>
      </c>
      <c r="J335" s="77">
        <v>17</v>
      </c>
      <c r="K335" s="77">
        <v>26</v>
      </c>
      <c r="L335" s="77">
        <v>35</v>
      </c>
      <c r="M335" s="77">
        <v>49</v>
      </c>
      <c r="N335" s="77">
        <v>69</v>
      </c>
      <c r="O335" s="77">
        <v>86</v>
      </c>
      <c r="P335" s="77">
        <v>102</v>
      </c>
      <c r="Q335" s="77">
        <v>70</v>
      </c>
      <c r="R335" s="77">
        <v>65</v>
      </c>
      <c r="S335" s="77">
        <v>57</v>
      </c>
      <c r="T335" s="77">
        <v>51</v>
      </c>
      <c r="U335" s="77">
        <v>45</v>
      </c>
      <c r="V335" s="77">
        <v>42</v>
      </c>
      <c r="W335" s="77">
        <v>40</v>
      </c>
      <c r="X335" s="77">
        <v>83</v>
      </c>
      <c r="Y335" s="77">
        <v>72</v>
      </c>
      <c r="Z335" s="77">
        <v>58</v>
      </c>
      <c r="AA335" s="77">
        <v>47</v>
      </c>
      <c r="AB335" s="149">
        <v>34</v>
      </c>
      <c r="AC335" s="149">
        <v>41</v>
      </c>
      <c r="AD335" s="149">
        <v>39</v>
      </c>
      <c r="AE335" s="150">
        <v>31</v>
      </c>
    </row>
    <row r="336" spans="1:31" s="2" customFormat="1" ht="14.45" customHeight="1" x14ac:dyDescent="0.3">
      <c r="A336" s="33"/>
      <c r="B336" s="34" t="s">
        <v>71</v>
      </c>
      <c r="C336" s="35">
        <v>12</v>
      </c>
      <c r="D336" s="35">
        <v>9</v>
      </c>
      <c r="E336" s="35">
        <v>6</v>
      </c>
      <c r="F336" s="35">
        <v>5</v>
      </c>
      <c r="G336" s="35">
        <v>6</v>
      </c>
      <c r="H336" s="35">
        <v>4</v>
      </c>
      <c r="I336" s="35">
        <v>6</v>
      </c>
      <c r="J336" s="35">
        <v>10</v>
      </c>
      <c r="K336" s="35">
        <v>14</v>
      </c>
      <c r="L336" s="35">
        <v>16</v>
      </c>
      <c r="M336" s="35">
        <v>16</v>
      </c>
      <c r="N336" s="35">
        <v>21</v>
      </c>
      <c r="O336" s="35">
        <v>38</v>
      </c>
      <c r="P336" s="35">
        <v>43</v>
      </c>
      <c r="Q336" s="35">
        <v>30</v>
      </c>
      <c r="R336" s="35">
        <v>27</v>
      </c>
      <c r="S336" s="35">
        <v>24</v>
      </c>
      <c r="T336" s="35">
        <v>19</v>
      </c>
      <c r="U336" s="35">
        <v>17</v>
      </c>
      <c r="V336" s="35">
        <v>15</v>
      </c>
      <c r="W336" s="35">
        <v>14</v>
      </c>
      <c r="X336" s="35">
        <v>27</v>
      </c>
      <c r="Y336" s="35">
        <v>30</v>
      </c>
      <c r="Z336" s="36">
        <v>17</v>
      </c>
      <c r="AA336" s="35">
        <v>19</v>
      </c>
      <c r="AB336" s="37">
        <v>14</v>
      </c>
      <c r="AC336" s="37">
        <v>12</v>
      </c>
      <c r="AD336" s="37">
        <v>19</v>
      </c>
      <c r="AE336" s="38">
        <v>18</v>
      </c>
    </row>
    <row r="337" spans="1:31" s="3" customFormat="1" ht="14.45" customHeight="1" x14ac:dyDescent="0.3">
      <c r="A337" s="86"/>
      <c r="B337" s="87" t="s">
        <v>113</v>
      </c>
      <c r="C337" s="88">
        <v>0</v>
      </c>
      <c r="D337" s="88">
        <v>0</v>
      </c>
      <c r="E337" s="88">
        <v>0</v>
      </c>
      <c r="F337" s="88">
        <v>0</v>
      </c>
      <c r="G337" s="88">
        <v>0</v>
      </c>
      <c r="H337" s="88">
        <v>0</v>
      </c>
      <c r="I337" s="88">
        <v>0</v>
      </c>
      <c r="J337" s="88">
        <v>0</v>
      </c>
      <c r="K337" s="88">
        <v>0</v>
      </c>
      <c r="L337" s="88">
        <v>0</v>
      </c>
      <c r="M337" s="88">
        <v>0</v>
      </c>
      <c r="N337" s="88">
        <v>0</v>
      </c>
      <c r="O337" s="88">
        <v>0</v>
      </c>
      <c r="P337" s="88">
        <v>0</v>
      </c>
      <c r="Q337" s="88">
        <v>0</v>
      </c>
      <c r="R337" s="88">
        <v>0</v>
      </c>
      <c r="S337" s="88">
        <v>0</v>
      </c>
      <c r="T337" s="88">
        <v>0</v>
      </c>
      <c r="U337" s="88">
        <v>0</v>
      </c>
      <c r="V337" s="88">
        <v>0</v>
      </c>
      <c r="W337" s="88">
        <v>0</v>
      </c>
      <c r="X337" s="88">
        <v>0</v>
      </c>
      <c r="Y337" s="88">
        <v>0</v>
      </c>
      <c r="Z337" s="89">
        <v>0</v>
      </c>
      <c r="AA337" s="88">
        <v>0</v>
      </c>
      <c r="AB337" s="153">
        <v>0</v>
      </c>
      <c r="AC337" s="153">
        <v>0</v>
      </c>
      <c r="AD337" s="153">
        <v>1</v>
      </c>
      <c r="AE337" s="154">
        <v>1</v>
      </c>
    </row>
    <row r="338" spans="1:31" s="2" customFormat="1" ht="14.45" customHeight="1" x14ac:dyDescent="0.3">
      <c r="A338" s="91" t="s">
        <v>95</v>
      </c>
      <c r="B338" s="92"/>
      <c r="C338" s="93">
        <f t="shared" ref="C338:AD338" si="76">+C299+C307+C315+C323+C331</f>
        <v>164</v>
      </c>
      <c r="D338" s="93">
        <f t="shared" si="76"/>
        <v>176</v>
      </c>
      <c r="E338" s="93">
        <f t="shared" si="76"/>
        <v>212</v>
      </c>
      <c r="F338" s="93">
        <f t="shared" si="76"/>
        <v>241</v>
      </c>
      <c r="G338" s="93">
        <f t="shared" si="76"/>
        <v>270</v>
      </c>
      <c r="H338" s="93">
        <f t="shared" si="76"/>
        <v>314</v>
      </c>
      <c r="I338" s="93">
        <f t="shared" si="76"/>
        <v>333</v>
      </c>
      <c r="J338" s="93">
        <f t="shared" si="76"/>
        <v>372</v>
      </c>
      <c r="K338" s="93">
        <f t="shared" si="76"/>
        <v>385</v>
      </c>
      <c r="L338" s="93">
        <f t="shared" si="76"/>
        <v>73</v>
      </c>
      <c r="M338" s="93">
        <f t="shared" si="76"/>
        <v>70</v>
      </c>
      <c r="N338" s="93">
        <f t="shared" si="76"/>
        <v>73</v>
      </c>
      <c r="O338" s="93">
        <f t="shared" si="76"/>
        <v>95</v>
      </c>
      <c r="P338" s="93">
        <f t="shared" si="76"/>
        <v>77</v>
      </c>
      <c r="Q338" s="93">
        <f t="shared" si="76"/>
        <v>65</v>
      </c>
      <c r="R338" s="93">
        <f t="shared" si="76"/>
        <v>72</v>
      </c>
      <c r="S338" s="93">
        <f t="shared" si="76"/>
        <v>64</v>
      </c>
      <c r="T338" s="93">
        <f t="shared" si="76"/>
        <v>52</v>
      </c>
      <c r="U338" s="93">
        <f t="shared" si="76"/>
        <v>50</v>
      </c>
      <c r="V338" s="93">
        <f t="shared" si="76"/>
        <v>40</v>
      </c>
      <c r="W338" s="93">
        <f t="shared" si="76"/>
        <v>33</v>
      </c>
      <c r="X338" s="93">
        <f t="shared" si="76"/>
        <v>56</v>
      </c>
      <c r="Y338" s="93">
        <f t="shared" si="76"/>
        <v>49</v>
      </c>
      <c r="Z338" s="93">
        <f t="shared" si="76"/>
        <v>44</v>
      </c>
      <c r="AA338" s="93">
        <f t="shared" si="76"/>
        <v>55</v>
      </c>
      <c r="AB338" s="93">
        <f t="shared" si="76"/>
        <v>52</v>
      </c>
      <c r="AC338" s="93">
        <f t="shared" si="76"/>
        <v>49</v>
      </c>
      <c r="AD338" s="93">
        <f t="shared" si="76"/>
        <v>50</v>
      </c>
      <c r="AE338" s="94">
        <f t="shared" ref="AE338" si="77">+AE299+AE307+AE315+AE323+AE331</f>
        <v>60</v>
      </c>
    </row>
    <row r="339" spans="1:31" s="2" customFormat="1" ht="14.45" customHeight="1" x14ac:dyDescent="0.3">
      <c r="A339" s="86" t="s">
        <v>96</v>
      </c>
      <c r="B339" s="87"/>
      <c r="C339" s="88">
        <f>+C300+C308+C316+C324+C332</f>
        <v>132</v>
      </c>
      <c r="D339" s="88">
        <f t="shared" ref="D339:R339" si="78">+D300+D308+D316+D324+D332</f>
        <v>119</v>
      </c>
      <c r="E339" s="88">
        <f t="shared" si="78"/>
        <v>117</v>
      </c>
      <c r="F339" s="88">
        <f t="shared" si="78"/>
        <v>112</v>
      </c>
      <c r="G339" s="88">
        <f t="shared" si="78"/>
        <v>103</v>
      </c>
      <c r="H339" s="88">
        <f t="shared" si="78"/>
        <v>118</v>
      </c>
      <c r="I339" s="88">
        <f t="shared" si="78"/>
        <v>115</v>
      </c>
      <c r="J339" s="88">
        <f t="shared" si="78"/>
        <v>129</v>
      </c>
      <c r="K339" s="88">
        <f t="shared" si="78"/>
        <v>153</v>
      </c>
      <c r="L339" s="88">
        <f t="shared" si="78"/>
        <v>69</v>
      </c>
      <c r="M339" s="88">
        <f t="shared" si="78"/>
        <v>67</v>
      </c>
      <c r="N339" s="88">
        <f t="shared" si="78"/>
        <v>75</v>
      </c>
      <c r="O339" s="88">
        <f t="shared" si="78"/>
        <v>154</v>
      </c>
      <c r="P339" s="88">
        <f t="shared" si="78"/>
        <v>148</v>
      </c>
      <c r="Q339" s="88">
        <f t="shared" si="78"/>
        <v>125</v>
      </c>
      <c r="R339" s="88">
        <f t="shared" si="78"/>
        <v>130</v>
      </c>
      <c r="S339" s="88">
        <f t="shared" ref="S339:AD339" si="79">+S300+S308+S316+S324+S332</f>
        <v>115</v>
      </c>
      <c r="T339" s="88">
        <f t="shared" si="79"/>
        <v>110</v>
      </c>
      <c r="U339" s="88">
        <f t="shared" si="79"/>
        <v>103</v>
      </c>
      <c r="V339" s="88">
        <f t="shared" si="79"/>
        <v>99</v>
      </c>
      <c r="W339" s="88">
        <f t="shared" si="79"/>
        <v>92</v>
      </c>
      <c r="X339" s="88">
        <f t="shared" si="79"/>
        <v>104</v>
      </c>
      <c r="Y339" s="88">
        <f t="shared" si="79"/>
        <v>106</v>
      </c>
      <c r="Z339" s="88">
        <f t="shared" si="79"/>
        <v>105</v>
      </c>
      <c r="AA339" s="88">
        <f t="shared" si="79"/>
        <v>94</v>
      </c>
      <c r="AB339" s="88">
        <f t="shared" si="79"/>
        <v>91</v>
      </c>
      <c r="AC339" s="88">
        <f t="shared" si="79"/>
        <v>90</v>
      </c>
      <c r="AD339" s="88">
        <f t="shared" si="79"/>
        <v>102</v>
      </c>
      <c r="AE339" s="90">
        <f t="shared" ref="AE339" si="80">+AE300+AE308+AE316+AE324+AE332</f>
        <v>89</v>
      </c>
    </row>
    <row r="340" spans="1:31" s="2" customFormat="1" ht="14.45" customHeight="1" x14ac:dyDescent="0.3">
      <c r="A340" s="91" t="s">
        <v>97</v>
      </c>
      <c r="B340" s="92"/>
      <c r="C340" s="93">
        <f>+C301+C309+C317+C325+C333</f>
        <v>81</v>
      </c>
      <c r="D340" s="93">
        <f t="shared" ref="D340:R340" si="81">+D301+D309+D317+D325+D333</f>
        <v>76</v>
      </c>
      <c r="E340" s="93">
        <f t="shared" si="81"/>
        <v>75</v>
      </c>
      <c r="F340" s="93">
        <f t="shared" si="81"/>
        <v>69</v>
      </c>
      <c r="G340" s="93">
        <f t="shared" si="81"/>
        <v>79</v>
      </c>
      <c r="H340" s="93">
        <f t="shared" si="81"/>
        <v>86</v>
      </c>
      <c r="I340" s="93">
        <f t="shared" si="81"/>
        <v>82</v>
      </c>
      <c r="J340" s="93">
        <f t="shared" si="81"/>
        <v>86</v>
      </c>
      <c r="K340" s="93">
        <f t="shared" si="81"/>
        <v>91</v>
      </c>
      <c r="L340" s="93">
        <f t="shared" si="81"/>
        <v>39</v>
      </c>
      <c r="M340" s="93">
        <f t="shared" si="81"/>
        <v>37</v>
      </c>
      <c r="N340" s="93">
        <f t="shared" si="81"/>
        <v>44</v>
      </c>
      <c r="O340" s="93">
        <f t="shared" si="81"/>
        <v>56</v>
      </c>
      <c r="P340" s="93">
        <f t="shared" si="81"/>
        <v>53</v>
      </c>
      <c r="Q340" s="93">
        <f t="shared" si="81"/>
        <v>46</v>
      </c>
      <c r="R340" s="93">
        <f t="shared" si="81"/>
        <v>47</v>
      </c>
      <c r="S340" s="93">
        <f t="shared" ref="S340:AD340" si="82">+S301+S309+S317+S325+S333</f>
        <v>44</v>
      </c>
      <c r="T340" s="93">
        <f t="shared" si="82"/>
        <v>47</v>
      </c>
      <c r="U340" s="93">
        <f t="shared" si="82"/>
        <v>45</v>
      </c>
      <c r="V340" s="93">
        <f t="shared" si="82"/>
        <v>37</v>
      </c>
      <c r="W340" s="93">
        <f t="shared" si="82"/>
        <v>34</v>
      </c>
      <c r="X340" s="93">
        <f t="shared" si="82"/>
        <v>64</v>
      </c>
      <c r="Y340" s="93">
        <f t="shared" si="82"/>
        <v>57</v>
      </c>
      <c r="Z340" s="93">
        <f t="shared" si="82"/>
        <v>57</v>
      </c>
      <c r="AA340" s="93">
        <f t="shared" si="82"/>
        <v>66</v>
      </c>
      <c r="AB340" s="93">
        <f t="shared" si="82"/>
        <v>65</v>
      </c>
      <c r="AC340" s="93">
        <f t="shared" si="82"/>
        <v>70</v>
      </c>
      <c r="AD340" s="93">
        <f t="shared" si="82"/>
        <v>76</v>
      </c>
      <c r="AE340" s="94">
        <f t="shared" ref="AE340" si="83">+AE301+AE309+AE317+AE325+AE333</f>
        <v>80</v>
      </c>
    </row>
    <row r="341" spans="1:31" s="2" customFormat="1" ht="14.45" customHeight="1" x14ac:dyDescent="0.3">
      <c r="A341" s="86" t="s">
        <v>98</v>
      </c>
      <c r="B341" s="87"/>
      <c r="C341" s="88">
        <f>+C302+C310+C318+C326+C334</f>
        <v>2261</v>
      </c>
      <c r="D341" s="88">
        <f t="shared" ref="D341:R341" si="84">+D302+D310+D318+D326+D334</f>
        <v>2545</v>
      </c>
      <c r="E341" s="88">
        <f t="shared" si="84"/>
        <v>2598</v>
      </c>
      <c r="F341" s="88">
        <f t="shared" si="84"/>
        <v>2527</v>
      </c>
      <c r="G341" s="88">
        <f t="shared" si="84"/>
        <v>2777</v>
      </c>
      <c r="H341" s="88">
        <f t="shared" si="84"/>
        <v>2964</v>
      </c>
      <c r="I341" s="88">
        <f t="shared" si="84"/>
        <v>3147</v>
      </c>
      <c r="J341" s="88">
        <f t="shared" si="84"/>
        <v>3230</v>
      </c>
      <c r="K341" s="88">
        <f t="shared" si="84"/>
        <v>3376</v>
      </c>
      <c r="L341" s="88">
        <f t="shared" si="84"/>
        <v>1235</v>
      </c>
      <c r="M341" s="88">
        <f t="shared" si="84"/>
        <v>1375</v>
      </c>
      <c r="N341" s="88">
        <f t="shared" si="84"/>
        <v>1414</v>
      </c>
      <c r="O341" s="88">
        <f t="shared" si="84"/>
        <v>1843</v>
      </c>
      <c r="P341" s="88">
        <f t="shared" si="84"/>
        <v>1723</v>
      </c>
      <c r="Q341" s="88">
        <f t="shared" si="84"/>
        <v>1579</v>
      </c>
      <c r="R341" s="88">
        <f t="shared" si="84"/>
        <v>1583</v>
      </c>
      <c r="S341" s="88">
        <f t="shared" ref="S341:AD341" si="85">+S302+S310+S318+S326+S334</f>
        <v>1420</v>
      </c>
      <c r="T341" s="88">
        <f t="shared" si="85"/>
        <v>1272</v>
      </c>
      <c r="U341" s="88">
        <f t="shared" si="85"/>
        <v>1151</v>
      </c>
      <c r="V341" s="88">
        <f t="shared" si="85"/>
        <v>1013</v>
      </c>
      <c r="W341" s="88">
        <f t="shared" si="85"/>
        <v>859</v>
      </c>
      <c r="X341" s="88">
        <f t="shared" si="85"/>
        <v>1134</v>
      </c>
      <c r="Y341" s="88">
        <f t="shared" si="85"/>
        <v>1148</v>
      </c>
      <c r="Z341" s="88">
        <f t="shared" si="85"/>
        <v>1149</v>
      </c>
      <c r="AA341" s="88">
        <f t="shared" si="85"/>
        <v>1111</v>
      </c>
      <c r="AB341" s="88">
        <f t="shared" si="85"/>
        <v>1100</v>
      </c>
      <c r="AC341" s="88">
        <f t="shared" si="85"/>
        <v>1110</v>
      </c>
      <c r="AD341" s="88">
        <f t="shared" si="85"/>
        <v>1183</v>
      </c>
      <c r="AE341" s="90">
        <f t="shared" ref="AE341" si="86">+AE302+AE310+AE318+AE326+AE334</f>
        <v>1247</v>
      </c>
    </row>
    <row r="342" spans="1:31" s="2" customFormat="1" ht="14.45" customHeight="1" x14ac:dyDescent="0.3">
      <c r="A342" s="91" t="s">
        <v>99</v>
      </c>
      <c r="B342" s="92"/>
      <c r="C342" s="93">
        <f>+C303+C311+C319+C327+C335</f>
        <v>93</v>
      </c>
      <c r="D342" s="93">
        <f t="shared" ref="D342:R342" si="87">+D303+D311+D319+D327+D335</f>
        <v>93</v>
      </c>
      <c r="E342" s="93">
        <f t="shared" si="87"/>
        <v>91</v>
      </c>
      <c r="F342" s="93">
        <f t="shared" si="87"/>
        <v>78</v>
      </c>
      <c r="G342" s="93">
        <f t="shared" si="87"/>
        <v>71</v>
      </c>
      <c r="H342" s="93">
        <f t="shared" si="87"/>
        <v>92</v>
      </c>
      <c r="I342" s="93">
        <f t="shared" si="87"/>
        <v>92</v>
      </c>
      <c r="J342" s="93">
        <f t="shared" si="87"/>
        <v>115</v>
      </c>
      <c r="K342" s="93">
        <f t="shared" si="87"/>
        <v>151</v>
      </c>
      <c r="L342" s="93">
        <f t="shared" si="87"/>
        <v>92</v>
      </c>
      <c r="M342" s="93">
        <f t="shared" si="87"/>
        <v>117</v>
      </c>
      <c r="N342" s="93">
        <f t="shared" si="87"/>
        <v>150</v>
      </c>
      <c r="O342" s="93">
        <f t="shared" si="87"/>
        <v>209</v>
      </c>
      <c r="P342" s="93">
        <f t="shared" si="87"/>
        <v>224</v>
      </c>
      <c r="Q342" s="93">
        <f t="shared" si="87"/>
        <v>218</v>
      </c>
      <c r="R342" s="93">
        <f t="shared" si="87"/>
        <v>230</v>
      </c>
      <c r="S342" s="93">
        <f t="shared" ref="S342:AD342" si="88">+S303+S311+S319+S327+S335</f>
        <v>204</v>
      </c>
      <c r="T342" s="93">
        <f t="shared" si="88"/>
        <v>184</v>
      </c>
      <c r="U342" s="93">
        <f t="shared" si="88"/>
        <v>163</v>
      </c>
      <c r="V342" s="93">
        <f t="shared" si="88"/>
        <v>146</v>
      </c>
      <c r="W342" s="93">
        <f t="shared" si="88"/>
        <v>134</v>
      </c>
      <c r="X342" s="93">
        <f t="shared" si="88"/>
        <v>200</v>
      </c>
      <c r="Y342" s="93">
        <f t="shared" si="88"/>
        <v>194</v>
      </c>
      <c r="Z342" s="93">
        <f t="shared" si="88"/>
        <v>180</v>
      </c>
      <c r="AA342" s="93">
        <f t="shared" si="88"/>
        <v>169</v>
      </c>
      <c r="AB342" s="93">
        <f t="shared" si="88"/>
        <v>137</v>
      </c>
      <c r="AC342" s="93">
        <f t="shared" si="88"/>
        <v>155</v>
      </c>
      <c r="AD342" s="93">
        <f t="shared" si="88"/>
        <v>161</v>
      </c>
      <c r="AE342" s="94">
        <f t="shared" ref="AE342" si="89">+AE303+AE311+AE319+AE327+AE335</f>
        <v>147</v>
      </c>
    </row>
    <row r="343" spans="1:31" s="2" customFormat="1" ht="14.45" customHeight="1" x14ac:dyDescent="0.3">
      <c r="A343" s="86" t="s">
        <v>100</v>
      </c>
      <c r="B343" s="87"/>
      <c r="C343" s="88">
        <f>+C304+C312+C320+C328+C336</f>
        <v>106</v>
      </c>
      <c r="D343" s="88">
        <f t="shared" ref="D343:R343" si="90">+D304+D312+D320+D328+D336</f>
        <v>103</v>
      </c>
      <c r="E343" s="88">
        <f t="shared" si="90"/>
        <v>74</v>
      </c>
      <c r="F343" s="88">
        <f t="shared" si="90"/>
        <v>69</v>
      </c>
      <c r="G343" s="88">
        <f t="shared" si="90"/>
        <v>75</v>
      </c>
      <c r="H343" s="88">
        <f t="shared" si="90"/>
        <v>80</v>
      </c>
      <c r="I343" s="88">
        <f t="shared" si="90"/>
        <v>95</v>
      </c>
      <c r="J343" s="88">
        <f t="shared" si="90"/>
        <v>106</v>
      </c>
      <c r="K343" s="88">
        <f t="shared" si="90"/>
        <v>122</v>
      </c>
      <c r="L343" s="88">
        <f t="shared" si="90"/>
        <v>48</v>
      </c>
      <c r="M343" s="88">
        <f t="shared" si="90"/>
        <v>53</v>
      </c>
      <c r="N343" s="88">
        <f t="shared" si="90"/>
        <v>60</v>
      </c>
      <c r="O343" s="88">
        <f t="shared" si="90"/>
        <v>92</v>
      </c>
      <c r="P343" s="88">
        <f t="shared" si="90"/>
        <v>85</v>
      </c>
      <c r="Q343" s="88">
        <f t="shared" si="90"/>
        <v>80</v>
      </c>
      <c r="R343" s="88">
        <f t="shared" si="90"/>
        <v>92</v>
      </c>
      <c r="S343" s="88">
        <f t="shared" ref="S343:AD343" si="91">+S304+S312+S320+S328+S336</f>
        <v>80</v>
      </c>
      <c r="T343" s="88">
        <f t="shared" si="91"/>
        <v>65</v>
      </c>
      <c r="U343" s="88">
        <f t="shared" si="91"/>
        <v>52</v>
      </c>
      <c r="V343" s="88">
        <f t="shared" si="91"/>
        <v>48</v>
      </c>
      <c r="W343" s="88">
        <f t="shared" si="91"/>
        <v>38</v>
      </c>
      <c r="X343" s="88">
        <f t="shared" si="91"/>
        <v>64</v>
      </c>
      <c r="Y343" s="88">
        <f t="shared" si="91"/>
        <v>63</v>
      </c>
      <c r="Z343" s="88">
        <f t="shared" si="91"/>
        <v>54</v>
      </c>
      <c r="AA343" s="88">
        <f t="shared" si="91"/>
        <v>61</v>
      </c>
      <c r="AB343" s="88">
        <f t="shared" si="91"/>
        <v>58</v>
      </c>
      <c r="AC343" s="88">
        <f t="shared" si="91"/>
        <v>58</v>
      </c>
      <c r="AD343" s="88">
        <f t="shared" si="91"/>
        <v>69</v>
      </c>
      <c r="AE343" s="90">
        <f t="shared" ref="AE343" si="92">+AE304+AE312+AE320+AE328+AE336</f>
        <v>57</v>
      </c>
    </row>
    <row r="344" spans="1:31" s="3" customFormat="1" ht="14.45" customHeight="1" x14ac:dyDescent="0.3">
      <c r="A344" s="33" t="s">
        <v>114</v>
      </c>
      <c r="B344" s="34"/>
      <c r="C344" s="35">
        <f>C305+C313+C321+C329+C337</f>
        <v>0</v>
      </c>
      <c r="D344" s="35">
        <f t="shared" ref="D344:AD344" si="93">D305+D313+D321+D329+D337</f>
        <v>0</v>
      </c>
      <c r="E344" s="35">
        <f t="shared" si="93"/>
        <v>0</v>
      </c>
      <c r="F344" s="35">
        <f t="shared" si="93"/>
        <v>0</v>
      </c>
      <c r="G344" s="35">
        <f t="shared" si="93"/>
        <v>0</v>
      </c>
      <c r="H344" s="35">
        <f t="shared" si="93"/>
        <v>0</v>
      </c>
      <c r="I344" s="35">
        <f t="shared" si="93"/>
        <v>0</v>
      </c>
      <c r="J344" s="35">
        <f t="shared" si="93"/>
        <v>0</v>
      </c>
      <c r="K344" s="35">
        <f t="shared" si="93"/>
        <v>0</v>
      </c>
      <c r="L344" s="35">
        <f t="shared" si="93"/>
        <v>0</v>
      </c>
      <c r="M344" s="35">
        <f t="shared" si="93"/>
        <v>0</v>
      </c>
      <c r="N344" s="35">
        <f t="shared" si="93"/>
        <v>0</v>
      </c>
      <c r="O344" s="35">
        <f t="shared" si="93"/>
        <v>0</v>
      </c>
      <c r="P344" s="35">
        <f t="shared" si="93"/>
        <v>0</v>
      </c>
      <c r="Q344" s="35">
        <f t="shared" si="93"/>
        <v>0</v>
      </c>
      <c r="R344" s="35">
        <f t="shared" si="93"/>
        <v>0</v>
      </c>
      <c r="S344" s="35">
        <f t="shared" si="93"/>
        <v>0</v>
      </c>
      <c r="T344" s="35">
        <f t="shared" si="93"/>
        <v>0</v>
      </c>
      <c r="U344" s="35">
        <f t="shared" si="93"/>
        <v>0</v>
      </c>
      <c r="V344" s="35">
        <f t="shared" si="93"/>
        <v>0</v>
      </c>
      <c r="W344" s="35">
        <f t="shared" si="93"/>
        <v>0</v>
      </c>
      <c r="X344" s="35">
        <f t="shared" si="93"/>
        <v>0</v>
      </c>
      <c r="Y344" s="35">
        <f t="shared" si="93"/>
        <v>0</v>
      </c>
      <c r="Z344" s="35">
        <f t="shared" si="93"/>
        <v>0</v>
      </c>
      <c r="AA344" s="35">
        <f t="shared" si="93"/>
        <v>0</v>
      </c>
      <c r="AB344" s="35">
        <f t="shared" si="93"/>
        <v>0</v>
      </c>
      <c r="AC344" s="35">
        <f t="shared" si="93"/>
        <v>0</v>
      </c>
      <c r="AD344" s="35">
        <f t="shared" si="93"/>
        <v>34</v>
      </c>
      <c r="AE344" s="85">
        <f t="shared" ref="AE344" si="94">AE305+AE313+AE321+AE329+AE337</f>
        <v>29</v>
      </c>
    </row>
    <row r="345" spans="1:31" s="2" customFormat="1" ht="14.45" customHeight="1" x14ac:dyDescent="0.3">
      <c r="A345" s="75" t="s">
        <v>101</v>
      </c>
      <c r="B345" s="76"/>
      <c r="C345" s="99">
        <f>SUM(C338:C344)</f>
        <v>2837</v>
      </c>
      <c r="D345" s="99">
        <f>SUM(D338:D343)</f>
        <v>3112</v>
      </c>
      <c r="E345" s="99">
        <f>SUM(E338:E343)</f>
        <v>3167</v>
      </c>
      <c r="F345" s="99">
        <f t="shared" ref="F345:T345" si="95">SUM(F338:F343)</f>
        <v>3096</v>
      </c>
      <c r="G345" s="99">
        <f t="shared" si="95"/>
        <v>3375</v>
      </c>
      <c r="H345" s="99">
        <f t="shared" si="95"/>
        <v>3654</v>
      </c>
      <c r="I345" s="99">
        <f t="shared" si="95"/>
        <v>3864</v>
      </c>
      <c r="J345" s="99">
        <f t="shared" si="95"/>
        <v>4038</v>
      </c>
      <c r="K345" s="99">
        <f t="shared" si="95"/>
        <v>4278</v>
      </c>
      <c r="L345" s="99">
        <f t="shared" si="95"/>
        <v>1556</v>
      </c>
      <c r="M345" s="99">
        <f t="shared" si="95"/>
        <v>1719</v>
      </c>
      <c r="N345" s="99">
        <f t="shared" si="95"/>
        <v>1816</v>
      </c>
      <c r="O345" s="99">
        <f t="shared" si="95"/>
        <v>2449</v>
      </c>
      <c r="P345" s="99">
        <f t="shared" si="95"/>
        <v>2310</v>
      </c>
      <c r="Q345" s="99">
        <f t="shared" si="95"/>
        <v>2113</v>
      </c>
      <c r="R345" s="99">
        <f t="shared" si="95"/>
        <v>2154</v>
      </c>
      <c r="S345" s="99">
        <f t="shared" si="95"/>
        <v>1927</v>
      </c>
      <c r="T345" s="99">
        <f t="shared" si="95"/>
        <v>1730</v>
      </c>
      <c r="U345" s="99">
        <f t="shared" ref="U345:AC345" si="96">SUM(U338:U343)</f>
        <v>1564</v>
      </c>
      <c r="V345" s="99">
        <f t="shared" si="96"/>
        <v>1383</v>
      </c>
      <c r="W345" s="99">
        <f t="shared" si="96"/>
        <v>1190</v>
      </c>
      <c r="X345" s="99">
        <f t="shared" si="96"/>
        <v>1622</v>
      </c>
      <c r="Y345" s="99">
        <f t="shared" si="96"/>
        <v>1617</v>
      </c>
      <c r="Z345" s="99">
        <f t="shared" si="96"/>
        <v>1589</v>
      </c>
      <c r="AA345" s="99">
        <f t="shared" si="96"/>
        <v>1556</v>
      </c>
      <c r="AB345" s="99">
        <f>SUM(AB338:AB343)</f>
        <v>1503</v>
      </c>
      <c r="AC345" s="99">
        <f t="shared" si="96"/>
        <v>1532</v>
      </c>
      <c r="AD345" s="99">
        <f>SUM(AD338:AD344)</f>
        <v>1675</v>
      </c>
      <c r="AE345" s="100">
        <f>SUM(AE338:AE344)</f>
        <v>1709</v>
      </c>
    </row>
    <row r="346" spans="1:31" s="1" customFormat="1" ht="14.45" customHeight="1" x14ac:dyDescent="0.15">
      <c r="A346" s="48" t="s">
        <v>86</v>
      </c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26"/>
      <c r="AE346" s="26"/>
    </row>
    <row r="347" spans="1:31" s="1" customFormat="1" ht="14.45" customHeight="1" x14ac:dyDescent="0.1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26"/>
      <c r="AE347" s="26"/>
    </row>
    <row r="348" spans="1:31" s="2" customFormat="1" ht="14.45" customHeight="1" x14ac:dyDescent="0.3">
      <c r="A348" s="58" t="s">
        <v>89</v>
      </c>
      <c r="B348" s="59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111"/>
      <c r="AA348" s="60"/>
      <c r="AB348" s="60"/>
      <c r="AC348" s="60"/>
      <c r="AD348" s="60"/>
      <c r="AE348" s="61"/>
    </row>
    <row r="349" spans="1:31" s="2" customFormat="1" ht="14.45" customHeight="1" x14ac:dyDescent="0.3">
      <c r="A349" s="62"/>
      <c r="B349" s="63" t="s">
        <v>66</v>
      </c>
      <c r="C349" s="64">
        <v>43</v>
      </c>
      <c r="D349" s="64">
        <v>25</v>
      </c>
      <c r="E349" s="64">
        <v>28</v>
      </c>
      <c r="F349" s="64">
        <v>27</v>
      </c>
      <c r="G349" s="64">
        <v>26</v>
      </c>
      <c r="H349" s="64">
        <v>51</v>
      </c>
      <c r="I349" s="64">
        <v>97</v>
      </c>
      <c r="J349" s="64">
        <v>88</v>
      </c>
      <c r="K349" s="64">
        <v>74</v>
      </c>
      <c r="L349" s="64">
        <v>67</v>
      </c>
      <c r="M349" s="64">
        <v>54</v>
      </c>
      <c r="N349" s="64">
        <v>52</v>
      </c>
      <c r="O349" s="64">
        <v>48</v>
      </c>
      <c r="P349" s="64">
        <v>93</v>
      </c>
      <c r="Q349" s="64">
        <v>105</v>
      </c>
      <c r="R349" s="64">
        <v>78</v>
      </c>
      <c r="S349" s="64">
        <v>58</v>
      </c>
      <c r="T349" s="64">
        <v>51</v>
      </c>
      <c r="U349" s="64">
        <v>42</v>
      </c>
      <c r="V349" s="64">
        <v>40</v>
      </c>
      <c r="W349" s="64">
        <v>34</v>
      </c>
      <c r="X349" s="64">
        <v>25</v>
      </c>
      <c r="Y349" s="64">
        <v>20</v>
      </c>
      <c r="Z349" s="146">
        <v>14</v>
      </c>
      <c r="AA349" s="64">
        <v>10</v>
      </c>
      <c r="AB349" s="64">
        <v>11</v>
      </c>
      <c r="AC349" s="64">
        <v>10</v>
      </c>
      <c r="AD349" s="64">
        <v>10</v>
      </c>
      <c r="AE349" s="65">
        <v>8</v>
      </c>
    </row>
    <row r="350" spans="1:31" s="2" customFormat="1" ht="14.45" customHeight="1" x14ac:dyDescent="0.3">
      <c r="A350" s="58"/>
      <c r="B350" s="59" t="s">
        <v>67</v>
      </c>
      <c r="C350" s="60">
        <v>33</v>
      </c>
      <c r="D350" s="60">
        <v>28</v>
      </c>
      <c r="E350" s="60">
        <v>27</v>
      </c>
      <c r="F350" s="60">
        <v>21</v>
      </c>
      <c r="G350" s="60">
        <v>19</v>
      </c>
      <c r="H350" s="60">
        <v>26</v>
      </c>
      <c r="I350" s="60">
        <v>33</v>
      </c>
      <c r="J350" s="60">
        <v>30</v>
      </c>
      <c r="K350" s="60">
        <v>29</v>
      </c>
      <c r="L350" s="60">
        <v>26</v>
      </c>
      <c r="M350" s="60">
        <v>17</v>
      </c>
      <c r="N350" s="60">
        <v>17</v>
      </c>
      <c r="O350" s="60">
        <v>6</v>
      </c>
      <c r="P350" s="60">
        <v>46</v>
      </c>
      <c r="Q350" s="60">
        <v>41</v>
      </c>
      <c r="R350" s="60">
        <v>31</v>
      </c>
      <c r="S350" s="60">
        <v>27</v>
      </c>
      <c r="T350" s="60">
        <v>27</v>
      </c>
      <c r="U350" s="60">
        <v>28</v>
      </c>
      <c r="V350" s="60">
        <v>29</v>
      </c>
      <c r="W350" s="60">
        <v>24</v>
      </c>
      <c r="X350" s="60">
        <v>21</v>
      </c>
      <c r="Y350" s="60">
        <v>23</v>
      </c>
      <c r="Z350" s="111">
        <v>23</v>
      </c>
      <c r="AA350" s="60">
        <v>19</v>
      </c>
      <c r="AB350" s="60">
        <v>23</v>
      </c>
      <c r="AC350" s="60">
        <v>20</v>
      </c>
      <c r="AD350" s="60">
        <v>21</v>
      </c>
      <c r="AE350" s="61">
        <v>21</v>
      </c>
    </row>
    <row r="351" spans="1:31" s="2" customFormat="1" ht="14.45" customHeight="1" x14ac:dyDescent="0.3">
      <c r="A351" s="62"/>
      <c r="B351" s="63" t="s">
        <v>68</v>
      </c>
      <c r="C351" s="64">
        <v>14</v>
      </c>
      <c r="D351" s="64">
        <v>9</v>
      </c>
      <c r="E351" s="64">
        <v>10</v>
      </c>
      <c r="F351" s="64">
        <v>6</v>
      </c>
      <c r="G351" s="64">
        <v>7</v>
      </c>
      <c r="H351" s="64">
        <v>13</v>
      </c>
      <c r="I351" s="64">
        <v>18</v>
      </c>
      <c r="J351" s="64">
        <v>17</v>
      </c>
      <c r="K351" s="64">
        <v>14</v>
      </c>
      <c r="L351" s="64">
        <v>13</v>
      </c>
      <c r="M351" s="64">
        <v>11</v>
      </c>
      <c r="N351" s="64">
        <v>12</v>
      </c>
      <c r="O351" s="64">
        <v>15</v>
      </c>
      <c r="P351" s="64">
        <v>54</v>
      </c>
      <c r="Q351" s="64">
        <v>55</v>
      </c>
      <c r="R351" s="64">
        <v>36</v>
      </c>
      <c r="S351" s="64">
        <v>28</v>
      </c>
      <c r="T351" s="64">
        <v>30</v>
      </c>
      <c r="U351" s="64">
        <v>25</v>
      </c>
      <c r="V351" s="64">
        <v>23</v>
      </c>
      <c r="W351" s="64">
        <v>23</v>
      </c>
      <c r="X351" s="64">
        <v>19</v>
      </c>
      <c r="Y351" s="64">
        <v>15</v>
      </c>
      <c r="Z351" s="146">
        <v>12</v>
      </c>
      <c r="AA351" s="64">
        <v>13</v>
      </c>
      <c r="AB351" s="64">
        <v>11</v>
      </c>
      <c r="AC351" s="64">
        <v>9</v>
      </c>
      <c r="AD351" s="64">
        <v>7</v>
      </c>
      <c r="AE351" s="65">
        <v>6</v>
      </c>
    </row>
    <row r="352" spans="1:31" s="2" customFormat="1" ht="14.45" customHeight="1" x14ac:dyDescent="0.3">
      <c r="A352" s="58"/>
      <c r="B352" s="59" t="s">
        <v>69</v>
      </c>
      <c r="C352" s="60">
        <v>558</v>
      </c>
      <c r="D352" s="60">
        <v>420</v>
      </c>
      <c r="E352" s="60">
        <v>384</v>
      </c>
      <c r="F352" s="60">
        <v>324</v>
      </c>
      <c r="G352" s="60">
        <v>301</v>
      </c>
      <c r="H352" s="60">
        <v>488</v>
      </c>
      <c r="I352" s="60">
        <v>922</v>
      </c>
      <c r="J352" s="60">
        <v>841</v>
      </c>
      <c r="K352" s="60">
        <v>798</v>
      </c>
      <c r="L352" s="60">
        <v>743</v>
      </c>
      <c r="M352" s="60">
        <v>698</v>
      </c>
      <c r="N352" s="60">
        <v>641</v>
      </c>
      <c r="O352" s="60">
        <v>369</v>
      </c>
      <c r="P352" s="60">
        <v>767</v>
      </c>
      <c r="Q352" s="60">
        <v>837</v>
      </c>
      <c r="R352" s="60">
        <v>652</v>
      </c>
      <c r="S352" s="60">
        <v>597</v>
      </c>
      <c r="T352" s="60">
        <v>549</v>
      </c>
      <c r="U352" s="60">
        <v>520</v>
      </c>
      <c r="V352" s="60">
        <v>461</v>
      </c>
      <c r="W352" s="60">
        <v>382</v>
      </c>
      <c r="X352" s="60">
        <v>280</v>
      </c>
      <c r="Y352" s="60">
        <v>235</v>
      </c>
      <c r="Z352" s="111">
        <v>209</v>
      </c>
      <c r="AA352" s="60">
        <v>173</v>
      </c>
      <c r="AB352" s="60">
        <v>149</v>
      </c>
      <c r="AC352" s="60">
        <v>142</v>
      </c>
      <c r="AD352" s="60">
        <v>122</v>
      </c>
      <c r="AE352" s="61">
        <v>106</v>
      </c>
    </row>
    <row r="353" spans="1:33" s="2" customFormat="1" ht="14.45" customHeight="1" x14ac:dyDescent="0.3">
      <c r="A353" s="62"/>
      <c r="B353" s="63" t="s">
        <v>70</v>
      </c>
      <c r="C353" s="64">
        <v>13</v>
      </c>
      <c r="D353" s="64">
        <v>11</v>
      </c>
      <c r="E353" s="64">
        <v>9</v>
      </c>
      <c r="F353" s="64">
        <v>10</v>
      </c>
      <c r="G353" s="64">
        <v>8</v>
      </c>
      <c r="H353" s="64">
        <v>19</v>
      </c>
      <c r="I353" s="64">
        <v>31</v>
      </c>
      <c r="J353" s="64">
        <v>27</v>
      </c>
      <c r="K353" s="64">
        <v>26</v>
      </c>
      <c r="L353" s="64">
        <v>24</v>
      </c>
      <c r="M353" s="64">
        <v>23</v>
      </c>
      <c r="N353" s="64">
        <v>27</v>
      </c>
      <c r="O353" s="64">
        <v>38</v>
      </c>
      <c r="P353" s="64">
        <v>150</v>
      </c>
      <c r="Q353" s="64">
        <v>138</v>
      </c>
      <c r="R353" s="64">
        <v>111</v>
      </c>
      <c r="S353" s="64">
        <v>99</v>
      </c>
      <c r="T353" s="64">
        <v>87</v>
      </c>
      <c r="U353" s="64">
        <v>77</v>
      </c>
      <c r="V353" s="64">
        <v>66</v>
      </c>
      <c r="W353" s="64">
        <v>63</v>
      </c>
      <c r="X353" s="64">
        <v>47</v>
      </c>
      <c r="Y353" s="64">
        <v>44</v>
      </c>
      <c r="Z353" s="146">
        <v>44</v>
      </c>
      <c r="AA353" s="64">
        <v>42</v>
      </c>
      <c r="AB353" s="64">
        <v>31</v>
      </c>
      <c r="AC353" s="64">
        <v>29</v>
      </c>
      <c r="AD353" s="64">
        <v>32</v>
      </c>
      <c r="AE353" s="65">
        <v>20</v>
      </c>
    </row>
    <row r="354" spans="1:33" s="2" customFormat="1" ht="14.45" customHeight="1" x14ac:dyDescent="0.3">
      <c r="A354" s="58"/>
      <c r="B354" s="59" t="s">
        <v>71</v>
      </c>
      <c r="C354" s="60">
        <v>16</v>
      </c>
      <c r="D354" s="60">
        <v>11</v>
      </c>
      <c r="E354" s="60">
        <v>10</v>
      </c>
      <c r="F354" s="60">
        <v>10</v>
      </c>
      <c r="G354" s="60">
        <v>8</v>
      </c>
      <c r="H354" s="60">
        <v>13</v>
      </c>
      <c r="I354" s="60">
        <v>41</v>
      </c>
      <c r="J354" s="60">
        <v>36</v>
      </c>
      <c r="K354" s="60">
        <v>36</v>
      </c>
      <c r="L354" s="60">
        <v>36</v>
      </c>
      <c r="M354" s="60">
        <v>32</v>
      </c>
      <c r="N354" s="60">
        <v>32</v>
      </c>
      <c r="O354" s="60">
        <v>15</v>
      </c>
      <c r="P354" s="60">
        <v>41</v>
      </c>
      <c r="Q354" s="60">
        <v>49</v>
      </c>
      <c r="R354" s="60">
        <v>39</v>
      </c>
      <c r="S354" s="60">
        <v>32</v>
      </c>
      <c r="T354" s="60">
        <v>29</v>
      </c>
      <c r="U354" s="60">
        <v>27</v>
      </c>
      <c r="V354" s="60">
        <v>25</v>
      </c>
      <c r="W354" s="60">
        <v>23</v>
      </c>
      <c r="X354" s="60">
        <v>18</v>
      </c>
      <c r="Y354" s="60">
        <v>15</v>
      </c>
      <c r="Z354" s="111">
        <v>12</v>
      </c>
      <c r="AA354" s="60">
        <v>14</v>
      </c>
      <c r="AB354" s="60">
        <v>13</v>
      </c>
      <c r="AC354" s="60">
        <v>11</v>
      </c>
      <c r="AD354" s="60">
        <v>10</v>
      </c>
      <c r="AE354" s="61">
        <v>5</v>
      </c>
    </row>
    <row r="355" spans="1:33" s="3" customFormat="1" ht="14.45" customHeight="1" x14ac:dyDescent="0.3">
      <c r="A355" s="66"/>
      <c r="B355" s="67" t="s">
        <v>113</v>
      </c>
      <c r="C355" s="68">
        <v>0</v>
      </c>
      <c r="D355" s="68">
        <v>0</v>
      </c>
      <c r="E355" s="68">
        <v>0</v>
      </c>
      <c r="F355" s="68">
        <v>0</v>
      </c>
      <c r="G355" s="68">
        <v>0</v>
      </c>
      <c r="H355" s="68">
        <v>0</v>
      </c>
      <c r="I355" s="68">
        <v>0</v>
      </c>
      <c r="J355" s="68">
        <v>0</v>
      </c>
      <c r="K355" s="68">
        <v>0</v>
      </c>
      <c r="L355" s="68">
        <v>0</v>
      </c>
      <c r="M355" s="68">
        <v>0</v>
      </c>
      <c r="N355" s="68">
        <v>0</v>
      </c>
      <c r="O355" s="68">
        <v>0</v>
      </c>
      <c r="P355" s="68">
        <v>0</v>
      </c>
      <c r="Q355" s="68">
        <v>0</v>
      </c>
      <c r="R355" s="68">
        <v>0</v>
      </c>
      <c r="S355" s="68">
        <v>0</v>
      </c>
      <c r="T355" s="68">
        <v>0</v>
      </c>
      <c r="U355" s="68">
        <v>0</v>
      </c>
      <c r="V355" s="68">
        <v>0</v>
      </c>
      <c r="W355" s="68">
        <v>0</v>
      </c>
      <c r="X355" s="68">
        <v>0</v>
      </c>
      <c r="Y355" s="68">
        <v>0</v>
      </c>
      <c r="Z355" s="113">
        <v>0</v>
      </c>
      <c r="AA355" s="68">
        <v>0</v>
      </c>
      <c r="AB355" s="68">
        <v>0</v>
      </c>
      <c r="AC355" s="68">
        <v>0</v>
      </c>
      <c r="AD355" s="68">
        <v>7</v>
      </c>
      <c r="AE355" s="69">
        <v>2</v>
      </c>
      <c r="AG355" s="41"/>
    </row>
    <row r="356" spans="1:33" s="2" customFormat="1" ht="14.45" customHeight="1" x14ac:dyDescent="0.3">
      <c r="A356" s="70" t="s">
        <v>39</v>
      </c>
      <c r="B356" s="71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147"/>
      <c r="AA356" s="72"/>
      <c r="AB356" s="72"/>
      <c r="AC356" s="72"/>
      <c r="AD356" s="72"/>
      <c r="AE356" s="73"/>
    </row>
    <row r="357" spans="1:33" s="2" customFormat="1" ht="14.45" customHeight="1" x14ac:dyDescent="0.3">
      <c r="A357" s="66"/>
      <c r="B357" s="67" t="s">
        <v>66</v>
      </c>
      <c r="C357" s="68">
        <v>2</v>
      </c>
      <c r="D357" s="68">
        <v>2</v>
      </c>
      <c r="E357" s="68">
        <v>2</v>
      </c>
      <c r="F357" s="68">
        <v>2</v>
      </c>
      <c r="G357" s="68">
        <v>2</v>
      </c>
      <c r="H357" s="68">
        <v>3</v>
      </c>
      <c r="I357" s="68">
        <v>2</v>
      </c>
      <c r="J357" s="68">
        <v>3</v>
      </c>
      <c r="K357" s="68">
        <v>4</v>
      </c>
      <c r="L357" s="68">
        <v>3</v>
      </c>
      <c r="M357" s="68">
        <v>2</v>
      </c>
      <c r="N357" s="68">
        <v>2</v>
      </c>
      <c r="O357" s="68">
        <v>2</v>
      </c>
      <c r="P357" s="68">
        <v>3</v>
      </c>
      <c r="Q357" s="68">
        <v>2</v>
      </c>
      <c r="R357" s="68">
        <v>2</v>
      </c>
      <c r="S357" s="68">
        <v>0</v>
      </c>
      <c r="T357" s="68">
        <v>0</v>
      </c>
      <c r="U357" s="68">
        <v>1</v>
      </c>
      <c r="V357" s="68">
        <v>2</v>
      </c>
      <c r="W357" s="68">
        <v>2</v>
      </c>
      <c r="X357" s="68">
        <v>2</v>
      </c>
      <c r="Y357" s="68">
        <v>2</v>
      </c>
      <c r="Z357" s="113">
        <v>2</v>
      </c>
      <c r="AA357" s="68">
        <v>2</v>
      </c>
      <c r="AB357" s="68">
        <v>2</v>
      </c>
      <c r="AC357" s="68">
        <v>2</v>
      </c>
      <c r="AD357" s="68">
        <v>1</v>
      </c>
      <c r="AE357" s="69">
        <v>0</v>
      </c>
    </row>
    <row r="358" spans="1:33" s="2" customFormat="1" ht="14.45" customHeight="1" x14ac:dyDescent="0.3">
      <c r="A358" s="70"/>
      <c r="B358" s="71" t="s">
        <v>67</v>
      </c>
      <c r="C358" s="72">
        <v>1</v>
      </c>
      <c r="D358" s="72">
        <v>1</v>
      </c>
      <c r="E358" s="72">
        <v>1</v>
      </c>
      <c r="F358" s="72">
        <v>1</v>
      </c>
      <c r="G358" s="72">
        <v>1</v>
      </c>
      <c r="H358" s="72">
        <v>0</v>
      </c>
      <c r="I358" s="72">
        <v>1</v>
      </c>
      <c r="J358" s="72">
        <v>0</v>
      </c>
      <c r="K358" s="72">
        <v>0</v>
      </c>
      <c r="L358" s="72">
        <v>0</v>
      </c>
      <c r="M358" s="72">
        <v>2</v>
      </c>
      <c r="N358" s="72">
        <v>2</v>
      </c>
      <c r="O358" s="72">
        <v>4</v>
      </c>
      <c r="P358" s="72">
        <v>4</v>
      </c>
      <c r="Q358" s="72">
        <v>5</v>
      </c>
      <c r="R358" s="72">
        <v>6</v>
      </c>
      <c r="S358" s="72">
        <v>5</v>
      </c>
      <c r="T358" s="72">
        <v>4</v>
      </c>
      <c r="U358" s="72">
        <v>4</v>
      </c>
      <c r="V358" s="72">
        <v>4</v>
      </c>
      <c r="W358" s="72">
        <v>3</v>
      </c>
      <c r="X358" s="72">
        <v>2</v>
      </c>
      <c r="Y358" s="72">
        <v>2</v>
      </c>
      <c r="Z358" s="147">
        <v>2</v>
      </c>
      <c r="AA358" s="72">
        <v>2</v>
      </c>
      <c r="AB358" s="72">
        <v>2</v>
      </c>
      <c r="AC358" s="72">
        <v>1</v>
      </c>
      <c r="AD358" s="72">
        <v>3</v>
      </c>
      <c r="AE358" s="73">
        <v>3</v>
      </c>
    </row>
    <row r="359" spans="1:33" s="2" customFormat="1" ht="14.45" customHeight="1" x14ac:dyDescent="0.3">
      <c r="A359" s="66"/>
      <c r="B359" s="67" t="s">
        <v>68</v>
      </c>
      <c r="C359" s="68">
        <v>1</v>
      </c>
      <c r="D359" s="68">
        <v>1</v>
      </c>
      <c r="E359" s="68">
        <v>0</v>
      </c>
      <c r="F359" s="68">
        <v>1</v>
      </c>
      <c r="G359" s="68">
        <v>2</v>
      </c>
      <c r="H359" s="68">
        <v>1</v>
      </c>
      <c r="I359" s="68">
        <v>0</v>
      </c>
      <c r="J359" s="68">
        <v>1</v>
      </c>
      <c r="K359" s="68">
        <v>1</v>
      </c>
      <c r="L359" s="68">
        <v>1</v>
      </c>
      <c r="M359" s="68">
        <v>0</v>
      </c>
      <c r="N359" s="68">
        <v>0</v>
      </c>
      <c r="O359" s="68">
        <v>0</v>
      </c>
      <c r="P359" s="68">
        <v>0</v>
      </c>
      <c r="Q359" s="68">
        <v>0</v>
      </c>
      <c r="R359" s="68">
        <v>0</v>
      </c>
      <c r="S359" s="68">
        <v>0</v>
      </c>
      <c r="T359" s="68">
        <v>0</v>
      </c>
      <c r="U359" s="68">
        <v>1</v>
      </c>
      <c r="V359" s="68">
        <v>1</v>
      </c>
      <c r="W359" s="68">
        <v>2</v>
      </c>
      <c r="X359" s="68">
        <v>4</v>
      </c>
      <c r="Y359" s="68">
        <v>2</v>
      </c>
      <c r="Z359" s="113">
        <v>3</v>
      </c>
      <c r="AA359" s="68">
        <v>3</v>
      </c>
      <c r="AB359" s="68">
        <v>2</v>
      </c>
      <c r="AC359" s="68">
        <v>3</v>
      </c>
      <c r="AD359" s="68">
        <v>2</v>
      </c>
      <c r="AE359" s="69">
        <v>3</v>
      </c>
    </row>
    <row r="360" spans="1:33" s="2" customFormat="1" ht="14.45" customHeight="1" x14ac:dyDescent="0.3">
      <c r="A360" s="70"/>
      <c r="B360" s="71" t="s">
        <v>69</v>
      </c>
      <c r="C360" s="72">
        <v>17</v>
      </c>
      <c r="D360" s="72">
        <v>16</v>
      </c>
      <c r="E360" s="72">
        <v>17</v>
      </c>
      <c r="F360" s="72">
        <v>23</v>
      </c>
      <c r="G360" s="72">
        <v>26</v>
      </c>
      <c r="H360" s="72">
        <v>27</v>
      </c>
      <c r="I360" s="72">
        <v>23</v>
      </c>
      <c r="J360" s="72">
        <v>24</v>
      </c>
      <c r="K360" s="72">
        <v>24</v>
      </c>
      <c r="L360" s="72">
        <v>25</v>
      </c>
      <c r="M360" s="72">
        <v>27</v>
      </c>
      <c r="N360" s="72">
        <v>28</v>
      </c>
      <c r="O360" s="72">
        <v>27</v>
      </c>
      <c r="P360" s="72">
        <v>25</v>
      </c>
      <c r="Q360" s="72">
        <v>26</v>
      </c>
      <c r="R360" s="72">
        <v>19</v>
      </c>
      <c r="S360" s="72">
        <v>18</v>
      </c>
      <c r="T360" s="72">
        <v>19</v>
      </c>
      <c r="U360" s="72">
        <v>19</v>
      </c>
      <c r="V360" s="72">
        <v>16</v>
      </c>
      <c r="W360" s="72">
        <v>13</v>
      </c>
      <c r="X360" s="72">
        <v>13</v>
      </c>
      <c r="Y360" s="72">
        <v>12</v>
      </c>
      <c r="Z360" s="147">
        <v>13</v>
      </c>
      <c r="AA360" s="72">
        <v>16</v>
      </c>
      <c r="AB360" s="72">
        <v>14</v>
      </c>
      <c r="AC360" s="72">
        <v>14</v>
      </c>
      <c r="AD360" s="72">
        <v>16</v>
      </c>
      <c r="AE360" s="73">
        <v>23</v>
      </c>
    </row>
    <row r="361" spans="1:33" s="2" customFormat="1" ht="14.45" customHeight="1" x14ac:dyDescent="0.3">
      <c r="A361" s="66"/>
      <c r="B361" s="67" t="s">
        <v>70</v>
      </c>
      <c r="C361" s="68">
        <v>0</v>
      </c>
      <c r="D361" s="68">
        <v>0</v>
      </c>
      <c r="E361" s="68">
        <v>0</v>
      </c>
      <c r="F361" s="68">
        <v>0</v>
      </c>
      <c r="G361" s="68">
        <v>0</v>
      </c>
      <c r="H361" s="68">
        <v>0</v>
      </c>
      <c r="I361" s="68">
        <v>0</v>
      </c>
      <c r="J361" s="68">
        <v>0</v>
      </c>
      <c r="K361" s="68">
        <v>0</v>
      </c>
      <c r="L361" s="68">
        <v>0</v>
      </c>
      <c r="M361" s="68">
        <v>1</v>
      </c>
      <c r="N361" s="68">
        <v>2</v>
      </c>
      <c r="O361" s="68">
        <v>2</v>
      </c>
      <c r="P361" s="68">
        <v>1</v>
      </c>
      <c r="Q361" s="68">
        <v>3</v>
      </c>
      <c r="R361" s="68">
        <v>3</v>
      </c>
      <c r="S361" s="68">
        <v>2</v>
      </c>
      <c r="T361" s="68">
        <v>2</v>
      </c>
      <c r="U361" s="68">
        <v>3</v>
      </c>
      <c r="V361" s="68">
        <v>2</v>
      </c>
      <c r="W361" s="68">
        <v>2</v>
      </c>
      <c r="X361" s="68">
        <v>2</v>
      </c>
      <c r="Y361" s="68">
        <v>2</v>
      </c>
      <c r="Z361" s="113">
        <v>2</v>
      </c>
      <c r="AA361" s="68">
        <v>2</v>
      </c>
      <c r="AB361" s="68">
        <v>2</v>
      </c>
      <c r="AC361" s="68">
        <v>3</v>
      </c>
      <c r="AD361" s="68">
        <v>2</v>
      </c>
      <c r="AE361" s="69">
        <v>2</v>
      </c>
    </row>
    <row r="362" spans="1:33" s="2" customFormat="1" ht="14.45" customHeight="1" x14ac:dyDescent="0.3">
      <c r="A362" s="70"/>
      <c r="B362" s="71" t="s">
        <v>71</v>
      </c>
      <c r="C362" s="72">
        <v>1</v>
      </c>
      <c r="D362" s="72">
        <v>1</v>
      </c>
      <c r="E362" s="72">
        <v>1</v>
      </c>
      <c r="F362" s="72">
        <v>1</v>
      </c>
      <c r="G362" s="72">
        <v>2</v>
      </c>
      <c r="H362" s="72">
        <v>2</v>
      </c>
      <c r="I362" s="72">
        <v>0</v>
      </c>
      <c r="J362" s="72">
        <v>0</v>
      </c>
      <c r="K362" s="72">
        <v>1</v>
      </c>
      <c r="L362" s="72">
        <v>1</v>
      </c>
      <c r="M362" s="72">
        <v>2</v>
      </c>
      <c r="N362" s="72">
        <v>2</v>
      </c>
      <c r="O362" s="72">
        <v>1</v>
      </c>
      <c r="P362" s="72">
        <v>1</v>
      </c>
      <c r="Q362" s="72">
        <v>1</v>
      </c>
      <c r="R362" s="72">
        <v>1</v>
      </c>
      <c r="S362" s="72">
        <v>2</v>
      </c>
      <c r="T362" s="72">
        <v>3</v>
      </c>
      <c r="U362" s="72">
        <v>2</v>
      </c>
      <c r="V362" s="72">
        <v>4</v>
      </c>
      <c r="W362" s="72">
        <v>2</v>
      </c>
      <c r="X362" s="72">
        <v>3</v>
      </c>
      <c r="Y362" s="72">
        <v>1</v>
      </c>
      <c r="Z362" s="147">
        <v>2</v>
      </c>
      <c r="AA362" s="72">
        <v>3</v>
      </c>
      <c r="AB362" s="72">
        <v>3</v>
      </c>
      <c r="AC362" s="72">
        <v>3</v>
      </c>
      <c r="AD362" s="72">
        <v>3</v>
      </c>
      <c r="AE362" s="73">
        <v>3</v>
      </c>
    </row>
    <row r="363" spans="1:33" s="3" customFormat="1" ht="14.45" customHeight="1" x14ac:dyDescent="0.3">
      <c r="A363" s="75"/>
      <c r="B363" s="76" t="s">
        <v>113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>
        <v>0</v>
      </c>
      <c r="U363" s="77">
        <v>0</v>
      </c>
      <c r="V363" s="77">
        <v>0</v>
      </c>
      <c r="W363" s="77">
        <v>0</v>
      </c>
      <c r="X363" s="77">
        <v>0</v>
      </c>
      <c r="Y363" s="77">
        <v>0</v>
      </c>
      <c r="Z363" s="108">
        <v>0</v>
      </c>
      <c r="AA363" s="77">
        <v>0</v>
      </c>
      <c r="AB363" s="77">
        <v>0</v>
      </c>
      <c r="AC363" s="77">
        <v>0</v>
      </c>
      <c r="AD363" s="77">
        <v>0</v>
      </c>
      <c r="AE363" s="78">
        <v>0</v>
      </c>
    </row>
    <row r="364" spans="1:33" s="2" customFormat="1" ht="14.45" customHeight="1" x14ac:dyDescent="0.3">
      <c r="A364" s="58" t="s">
        <v>36</v>
      </c>
      <c r="B364" s="59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111"/>
      <c r="AA364" s="60"/>
      <c r="AB364" s="60"/>
      <c r="AC364" s="60"/>
      <c r="AD364" s="60"/>
      <c r="AE364" s="61"/>
    </row>
    <row r="365" spans="1:33" s="2" customFormat="1" ht="14.45" customHeight="1" x14ac:dyDescent="0.3">
      <c r="A365" s="75"/>
      <c r="B365" s="76" t="s">
        <v>66</v>
      </c>
      <c r="C365" s="77">
        <v>16</v>
      </c>
      <c r="D365" s="77">
        <v>20</v>
      </c>
      <c r="E365" s="77">
        <v>29</v>
      </c>
      <c r="F365" s="77">
        <v>32</v>
      </c>
      <c r="G365" s="77">
        <v>43</v>
      </c>
      <c r="H365" s="77">
        <v>45</v>
      </c>
      <c r="I365" s="77">
        <v>41</v>
      </c>
      <c r="J365" s="77">
        <v>46</v>
      </c>
      <c r="K365" s="77">
        <v>49</v>
      </c>
      <c r="L365" s="77">
        <v>58</v>
      </c>
      <c r="M365" s="77">
        <v>53</v>
      </c>
      <c r="N365" s="77">
        <v>43</v>
      </c>
      <c r="O365" s="77">
        <v>47</v>
      </c>
      <c r="P365" s="77">
        <v>39</v>
      </c>
      <c r="Q365" s="77">
        <v>36</v>
      </c>
      <c r="R365" s="77">
        <v>37</v>
      </c>
      <c r="S365" s="77">
        <v>40</v>
      </c>
      <c r="T365" s="77">
        <v>39</v>
      </c>
      <c r="U365" s="77">
        <v>39</v>
      </c>
      <c r="V365" s="77">
        <v>38</v>
      </c>
      <c r="W365" s="77">
        <v>42</v>
      </c>
      <c r="X365" s="77">
        <v>42</v>
      </c>
      <c r="Y365" s="77">
        <v>34</v>
      </c>
      <c r="Z365" s="108">
        <v>30</v>
      </c>
      <c r="AA365" s="77">
        <v>37</v>
      </c>
      <c r="AB365" s="148">
        <v>39</v>
      </c>
      <c r="AC365" s="148">
        <v>34</v>
      </c>
      <c r="AD365" s="149">
        <v>30</v>
      </c>
      <c r="AE365" s="150">
        <v>39</v>
      </c>
    </row>
    <row r="366" spans="1:33" s="2" customFormat="1" ht="14.45" customHeight="1" x14ac:dyDescent="0.3">
      <c r="A366" s="58"/>
      <c r="B366" s="59" t="s">
        <v>67</v>
      </c>
      <c r="C366" s="60">
        <v>22</v>
      </c>
      <c r="D366" s="60">
        <v>23</v>
      </c>
      <c r="E366" s="60">
        <v>23</v>
      </c>
      <c r="F366" s="60">
        <v>27</v>
      </c>
      <c r="G366" s="60">
        <v>18</v>
      </c>
      <c r="H366" s="60">
        <v>23</v>
      </c>
      <c r="I366" s="60">
        <v>22</v>
      </c>
      <c r="J366" s="60">
        <v>25</v>
      </c>
      <c r="K366" s="60">
        <v>27</v>
      </c>
      <c r="L366" s="60">
        <v>32</v>
      </c>
      <c r="M366" s="60">
        <v>33</v>
      </c>
      <c r="N366" s="60">
        <v>39</v>
      </c>
      <c r="O366" s="60">
        <v>33</v>
      </c>
      <c r="P366" s="60">
        <v>28</v>
      </c>
      <c r="Q366" s="60">
        <v>26</v>
      </c>
      <c r="R366" s="60">
        <v>31</v>
      </c>
      <c r="S366" s="60">
        <v>31</v>
      </c>
      <c r="T366" s="60">
        <v>31</v>
      </c>
      <c r="U366" s="60">
        <v>33</v>
      </c>
      <c r="V366" s="60">
        <v>33</v>
      </c>
      <c r="W366" s="60">
        <v>43</v>
      </c>
      <c r="X366" s="60">
        <v>39</v>
      </c>
      <c r="Y366" s="60">
        <v>35</v>
      </c>
      <c r="Z366" s="111">
        <v>36</v>
      </c>
      <c r="AA366" s="60">
        <v>33</v>
      </c>
      <c r="AB366" s="60">
        <v>29</v>
      </c>
      <c r="AC366" s="60">
        <v>34</v>
      </c>
      <c r="AD366" s="60">
        <v>36</v>
      </c>
      <c r="AE366" s="61">
        <v>38</v>
      </c>
    </row>
    <row r="367" spans="1:33" s="2" customFormat="1" ht="14.45" customHeight="1" x14ac:dyDescent="0.3">
      <c r="A367" s="75"/>
      <c r="B367" s="76" t="s">
        <v>68</v>
      </c>
      <c r="C367" s="77">
        <v>22</v>
      </c>
      <c r="D367" s="77">
        <v>20</v>
      </c>
      <c r="E367" s="77">
        <v>26</v>
      </c>
      <c r="F367" s="77">
        <v>22</v>
      </c>
      <c r="G367" s="77">
        <v>25</v>
      </c>
      <c r="H367" s="77">
        <v>24</v>
      </c>
      <c r="I367" s="77">
        <v>19</v>
      </c>
      <c r="J367" s="77">
        <v>19</v>
      </c>
      <c r="K367" s="77">
        <v>17</v>
      </c>
      <c r="L367" s="77">
        <v>20</v>
      </c>
      <c r="M367" s="77">
        <v>20</v>
      </c>
      <c r="N367" s="77">
        <v>21</v>
      </c>
      <c r="O367" s="77">
        <v>23</v>
      </c>
      <c r="P367" s="77">
        <v>22</v>
      </c>
      <c r="Q367" s="77">
        <v>20</v>
      </c>
      <c r="R367" s="77">
        <v>26</v>
      </c>
      <c r="S367" s="77">
        <v>31</v>
      </c>
      <c r="T367" s="77">
        <v>36</v>
      </c>
      <c r="U367" s="77">
        <v>38</v>
      </c>
      <c r="V367" s="77">
        <v>34</v>
      </c>
      <c r="W367" s="77">
        <v>32</v>
      </c>
      <c r="X367" s="77">
        <v>31</v>
      </c>
      <c r="Y367" s="77">
        <v>30</v>
      </c>
      <c r="Z367" s="108">
        <v>36</v>
      </c>
      <c r="AA367" s="77">
        <v>49</v>
      </c>
      <c r="AB367" s="77">
        <v>50</v>
      </c>
      <c r="AC367" s="77">
        <v>49</v>
      </c>
      <c r="AD367" s="77">
        <v>64</v>
      </c>
      <c r="AE367" s="78">
        <v>58</v>
      </c>
    </row>
    <row r="368" spans="1:33" s="2" customFormat="1" ht="14.45" customHeight="1" x14ac:dyDescent="0.3">
      <c r="A368" s="58"/>
      <c r="B368" s="59" t="s">
        <v>69</v>
      </c>
      <c r="C368" s="60">
        <v>308</v>
      </c>
      <c r="D368" s="60">
        <v>372</v>
      </c>
      <c r="E368" s="60">
        <v>377</v>
      </c>
      <c r="F368" s="60">
        <v>361</v>
      </c>
      <c r="G368" s="60">
        <v>397</v>
      </c>
      <c r="H368" s="60">
        <v>374</v>
      </c>
      <c r="I368" s="60">
        <v>335</v>
      </c>
      <c r="J368" s="60">
        <v>333</v>
      </c>
      <c r="K368" s="60">
        <v>347</v>
      </c>
      <c r="L368" s="60">
        <v>352</v>
      </c>
      <c r="M368" s="60">
        <v>372</v>
      </c>
      <c r="N368" s="60">
        <v>368</v>
      </c>
      <c r="O368" s="60">
        <v>449</v>
      </c>
      <c r="P368" s="60">
        <v>393</v>
      </c>
      <c r="Q368" s="60">
        <v>364</v>
      </c>
      <c r="R368" s="60">
        <v>377</v>
      </c>
      <c r="S368" s="60">
        <v>377</v>
      </c>
      <c r="T368" s="60">
        <v>390</v>
      </c>
      <c r="U368" s="60">
        <v>385</v>
      </c>
      <c r="V368" s="60">
        <v>391</v>
      </c>
      <c r="W368" s="60">
        <v>388</v>
      </c>
      <c r="X368" s="60">
        <v>354</v>
      </c>
      <c r="Y368" s="60">
        <v>383</v>
      </c>
      <c r="Z368" s="111">
        <v>391</v>
      </c>
      <c r="AA368" s="60">
        <v>389</v>
      </c>
      <c r="AB368" s="60">
        <v>378</v>
      </c>
      <c r="AC368" s="60">
        <v>388</v>
      </c>
      <c r="AD368" s="60">
        <v>417</v>
      </c>
      <c r="AE368" s="61">
        <v>466</v>
      </c>
    </row>
    <row r="369" spans="1:31" s="2" customFormat="1" ht="14.45" customHeight="1" x14ac:dyDescent="0.3">
      <c r="A369" s="75"/>
      <c r="B369" s="76" t="s">
        <v>70</v>
      </c>
      <c r="C369" s="77">
        <v>19</v>
      </c>
      <c r="D369" s="77">
        <v>20</v>
      </c>
      <c r="E369" s="77">
        <v>19</v>
      </c>
      <c r="F369" s="77">
        <v>18</v>
      </c>
      <c r="G369" s="77">
        <v>14</v>
      </c>
      <c r="H369" s="77">
        <v>21</v>
      </c>
      <c r="I369" s="77">
        <v>20</v>
      </c>
      <c r="J369" s="77">
        <v>22</v>
      </c>
      <c r="K369" s="77">
        <v>26</v>
      </c>
      <c r="L369" s="77">
        <v>28</v>
      </c>
      <c r="M369" s="77">
        <v>27</v>
      </c>
      <c r="N369" s="77">
        <v>42</v>
      </c>
      <c r="O369" s="77">
        <v>42</v>
      </c>
      <c r="P369" s="77">
        <v>33</v>
      </c>
      <c r="Q369" s="77">
        <v>41</v>
      </c>
      <c r="R369" s="77">
        <v>51</v>
      </c>
      <c r="S369" s="77">
        <v>57</v>
      </c>
      <c r="T369" s="77">
        <v>62</v>
      </c>
      <c r="U369" s="77">
        <v>57</v>
      </c>
      <c r="V369" s="77">
        <v>56</v>
      </c>
      <c r="W369" s="77">
        <v>58</v>
      </c>
      <c r="X369" s="77">
        <v>63</v>
      </c>
      <c r="Y369" s="77">
        <v>68</v>
      </c>
      <c r="Z369" s="108">
        <v>57</v>
      </c>
      <c r="AA369" s="77">
        <v>61</v>
      </c>
      <c r="AB369" s="77">
        <v>48</v>
      </c>
      <c r="AC369" s="77">
        <v>53</v>
      </c>
      <c r="AD369" s="77">
        <v>59</v>
      </c>
      <c r="AE369" s="78">
        <v>52</v>
      </c>
    </row>
    <row r="370" spans="1:31" s="2" customFormat="1" ht="14.45" customHeight="1" x14ac:dyDescent="0.3">
      <c r="A370" s="58"/>
      <c r="B370" s="59" t="s">
        <v>71</v>
      </c>
      <c r="C370" s="60">
        <v>16</v>
      </c>
      <c r="D370" s="60">
        <v>12</v>
      </c>
      <c r="E370" s="60">
        <v>9</v>
      </c>
      <c r="F370" s="60">
        <v>8</v>
      </c>
      <c r="G370" s="60">
        <v>11</v>
      </c>
      <c r="H370" s="60">
        <v>11</v>
      </c>
      <c r="I370" s="60">
        <v>9</v>
      </c>
      <c r="J370" s="60">
        <v>11</v>
      </c>
      <c r="K370" s="60">
        <v>12</v>
      </c>
      <c r="L370" s="60">
        <v>12</v>
      </c>
      <c r="M370" s="60">
        <v>11</v>
      </c>
      <c r="N370" s="60">
        <v>15</v>
      </c>
      <c r="O370" s="60">
        <v>31</v>
      </c>
      <c r="P370" s="60">
        <v>23</v>
      </c>
      <c r="Q370" s="60">
        <v>17</v>
      </c>
      <c r="R370" s="60">
        <v>20</v>
      </c>
      <c r="S370" s="60">
        <v>20</v>
      </c>
      <c r="T370" s="60">
        <v>23</v>
      </c>
      <c r="U370" s="60">
        <v>22</v>
      </c>
      <c r="V370" s="60">
        <v>26</v>
      </c>
      <c r="W370" s="60">
        <v>26</v>
      </c>
      <c r="X370" s="60">
        <v>26</v>
      </c>
      <c r="Y370" s="60">
        <v>31</v>
      </c>
      <c r="Z370" s="111">
        <v>25</v>
      </c>
      <c r="AA370" s="60">
        <v>24</v>
      </c>
      <c r="AB370" s="60">
        <v>23</v>
      </c>
      <c r="AC370" s="60">
        <v>23</v>
      </c>
      <c r="AD370" s="60">
        <v>18</v>
      </c>
      <c r="AE370" s="61">
        <v>18</v>
      </c>
    </row>
    <row r="371" spans="1:31" s="3" customFormat="1" ht="14.45" customHeight="1" x14ac:dyDescent="0.3">
      <c r="A371" s="66"/>
      <c r="B371" s="67" t="s">
        <v>113</v>
      </c>
      <c r="C371" s="68">
        <v>0</v>
      </c>
      <c r="D371" s="68">
        <v>0</v>
      </c>
      <c r="E371" s="68">
        <v>0</v>
      </c>
      <c r="F371" s="68">
        <v>0</v>
      </c>
      <c r="G371" s="68">
        <v>0</v>
      </c>
      <c r="H371" s="68">
        <v>0</v>
      </c>
      <c r="I371" s="68">
        <v>0</v>
      </c>
      <c r="J371" s="68">
        <v>0</v>
      </c>
      <c r="K371" s="68">
        <v>0</v>
      </c>
      <c r="L371" s="68">
        <v>0</v>
      </c>
      <c r="M371" s="68">
        <v>0</v>
      </c>
      <c r="N371" s="68">
        <v>0</v>
      </c>
      <c r="O371" s="68">
        <v>0</v>
      </c>
      <c r="P371" s="68">
        <v>0</v>
      </c>
      <c r="Q371" s="68">
        <v>0</v>
      </c>
      <c r="R371" s="68">
        <v>0</v>
      </c>
      <c r="S371" s="68">
        <v>0</v>
      </c>
      <c r="T371" s="68">
        <v>0</v>
      </c>
      <c r="U371" s="68">
        <v>0</v>
      </c>
      <c r="V371" s="68">
        <v>0</v>
      </c>
      <c r="W371" s="68">
        <v>0</v>
      </c>
      <c r="X371" s="68">
        <v>0</v>
      </c>
      <c r="Y371" s="68">
        <v>0</v>
      </c>
      <c r="Z371" s="113">
        <v>0</v>
      </c>
      <c r="AA371" s="68">
        <v>0</v>
      </c>
      <c r="AB371" s="68">
        <v>0</v>
      </c>
      <c r="AC371" s="68">
        <v>0</v>
      </c>
      <c r="AD371" s="68">
        <v>18</v>
      </c>
      <c r="AE371" s="69">
        <v>15</v>
      </c>
    </row>
    <row r="372" spans="1:31" s="2" customFormat="1" ht="14.45" customHeight="1" x14ac:dyDescent="0.3">
      <c r="A372" s="70" t="s">
        <v>38</v>
      </c>
      <c r="B372" s="71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147"/>
      <c r="AA372" s="72"/>
      <c r="AB372" s="72"/>
      <c r="AC372" s="72"/>
      <c r="AD372" s="72"/>
      <c r="AE372" s="73"/>
    </row>
    <row r="373" spans="1:31" s="2" customFormat="1" ht="14.45" customHeight="1" x14ac:dyDescent="0.3">
      <c r="A373" s="66"/>
      <c r="B373" s="67" t="s">
        <v>66</v>
      </c>
      <c r="C373" s="68">
        <v>4</v>
      </c>
      <c r="D373" s="68">
        <v>16</v>
      </c>
      <c r="E373" s="68">
        <v>15</v>
      </c>
      <c r="F373" s="68">
        <v>20</v>
      </c>
      <c r="G373" s="68">
        <v>21</v>
      </c>
      <c r="H373" s="68">
        <v>25</v>
      </c>
      <c r="I373" s="68">
        <v>22</v>
      </c>
      <c r="J373" s="68">
        <v>35</v>
      </c>
      <c r="K373" s="68">
        <v>44</v>
      </c>
      <c r="L373" s="68">
        <v>43</v>
      </c>
      <c r="M373" s="68">
        <v>40</v>
      </c>
      <c r="N373" s="68">
        <v>41</v>
      </c>
      <c r="O373" s="68">
        <v>49</v>
      </c>
      <c r="P373" s="68">
        <v>42</v>
      </c>
      <c r="Q373" s="68">
        <v>42</v>
      </c>
      <c r="R373" s="68">
        <v>52</v>
      </c>
      <c r="S373" s="68">
        <v>53</v>
      </c>
      <c r="T373" s="68">
        <v>47</v>
      </c>
      <c r="U373" s="68">
        <v>44</v>
      </c>
      <c r="V373" s="68">
        <v>46</v>
      </c>
      <c r="W373" s="68">
        <v>49</v>
      </c>
      <c r="X373" s="68">
        <v>43</v>
      </c>
      <c r="Y373" s="68">
        <v>43</v>
      </c>
      <c r="Z373" s="113">
        <v>38</v>
      </c>
      <c r="AA373" s="68">
        <v>35</v>
      </c>
      <c r="AB373" s="68">
        <v>38</v>
      </c>
      <c r="AC373" s="68">
        <v>35</v>
      </c>
      <c r="AD373" s="68">
        <v>41</v>
      </c>
      <c r="AE373" s="69">
        <v>36</v>
      </c>
    </row>
    <row r="374" spans="1:31" s="2" customFormat="1" ht="14.45" customHeight="1" x14ac:dyDescent="0.3">
      <c r="A374" s="70"/>
      <c r="B374" s="71" t="s">
        <v>67</v>
      </c>
      <c r="C374" s="72">
        <v>12</v>
      </c>
      <c r="D374" s="72">
        <v>9</v>
      </c>
      <c r="E374" s="72">
        <v>11</v>
      </c>
      <c r="F374" s="72">
        <v>10</v>
      </c>
      <c r="G374" s="72">
        <v>13</v>
      </c>
      <c r="H374" s="72">
        <v>9</v>
      </c>
      <c r="I374" s="72">
        <v>7</v>
      </c>
      <c r="J374" s="72">
        <v>13</v>
      </c>
      <c r="K374" s="72">
        <v>14</v>
      </c>
      <c r="L374" s="72">
        <v>17</v>
      </c>
      <c r="M374" s="72">
        <v>20</v>
      </c>
      <c r="N374" s="72">
        <v>24</v>
      </c>
      <c r="O374" s="72">
        <v>42</v>
      </c>
      <c r="P374" s="72">
        <v>36</v>
      </c>
      <c r="Q374" s="72">
        <v>34</v>
      </c>
      <c r="R374" s="72">
        <v>29</v>
      </c>
      <c r="S374" s="72">
        <v>29</v>
      </c>
      <c r="T374" s="72">
        <v>36</v>
      </c>
      <c r="U374" s="72">
        <v>38</v>
      </c>
      <c r="V374" s="72">
        <v>33</v>
      </c>
      <c r="W374" s="72">
        <v>35</v>
      </c>
      <c r="X374" s="72">
        <v>30</v>
      </c>
      <c r="Y374" s="72">
        <v>33</v>
      </c>
      <c r="Z374" s="147">
        <v>31</v>
      </c>
      <c r="AA374" s="72">
        <v>31</v>
      </c>
      <c r="AB374" s="72">
        <v>26</v>
      </c>
      <c r="AC374" s="72">
        <v>31</v>
      </c>
      <c r="AD374" s="72">
        <v>36</v>
      </c>
      <c r="AE374" s="73">
        <v>30</v>
      </c>
    </row>
    <row r="375" spans="1:31" s="2" customFormat="1" ht="14.45" customHeight="1" x14ac:dyDescent="0.3">
      <c r="A375" s="66"/>
      <c r="B375" s="67" t="s">
        <v>68</v>
      </c>
      <c r="C375" s="68">
        <v>7</v>
      </c>
      <c r="D375" s="68">
        <v>12</v>
      </c>
      <c r="E375" s="68">
        <v>11</v>
      </c>
      <c r="F375" s="68">
        <v>7</v>
      </c>
      <c r="G375" s="68">
        <v>8</v>
      </c>
      <c r="H375" s="68">
        <v>10</v>
      </c>
      <c r="I375" s="68">
        <v>9</v>
      </c>
      <c r="J375" s="68">
        <v>12</v>
      </c>
      <c r="K375" s="68">
        <v>15</v>
      </c>
      <c r="L375" s="68">
        <v>20</v>
      </c>
      <c r="M375" s="68">
        <v>19</v>
      </c>
      <c r="N375" s="68">
        <v>18</v>
      </c>
      <c r="O375" s="68">
        <v>20</v>
      </c>
      <c r="P375" s="68">
        <v>20</v>
      </c>
      <c r="Q375" s="68">
        <v>20</v>
      </c>
      <c r="R375" s="68">
        <v>21</v>
      </c>
      <c r="S375" s="68">
        <v>18</v>
      </c>
      <c r="T375" s="68">
        <v>17</v>
      </c>
      <c r="U375" s="68">
        <v>15</v>
      </c>
      <c r="V375" s="68">
        <v>16</v>
      </c>
      <c r="W375" s="68">
        <v>18</v>
      </c>
      <c r="X375" s="68">
        <v>17</v>
      </c>
      <c r="Y375" s="68">
        <v>16</v>
      </c>
      <c r="Z375" s="113">
        <v>20</v>
      </c>
      <c r="AA375" s="68">
        <v>22</v>
      </c>
      <c r="AB375" s="68">
        <v>20</v>
      </c>
      <c r="AC375" s="68">
        <v>22</v>
      </c>
      <c r="AD375" s="68">
        <v>23</v>
      </c>
      <c r="AE375" s="69">
        <v>21</v>
      </c>
    </row>
    <row r="376" spans="1:31" s="2" customFormat="1" ht="14.45" customHeight="1" x14ac:dyDescent="0.3">
      <c r="A376" s="70"/>
      <c r="B376" s="71" t="s">
        <v>69</v>
      </c>
      <c r="C376" s="72">
        <v>178</v>
      </c>
      <c r="D376" s="72">
        <v>199</v>
      </c>
      <c r="E376" s="72">
        <v>213</v>
      </c>
      <c r="F376" s="72">
        <v>218</v>
      </c>
      <c r="G376" s="72">
        <v>239</v>
      </c>
      <c r="H376" s="72">
        <v>232</v>
      </c>
      <c r="I376" s="72">
        <v>209</v>
      </c>
      <c r="J376" s="72">
        <v>227</v>
      </c>
      <c r="K376" s="72">
        <v>247</v>
      </c>
      <c r="L376" s="72">
        <v>270</v>
      </c>
      <c r="M376" s="72">
        <v>301</v>
      </c>
      <c r="N376" s="72">
        <v>300</v>
      </c>
      <c r="O376" s="72">
        <v>352</v>
      </c>
      <c r="P376" s="72">
        <v>317</v>
      </c>
      <c r="Q376" s="72">
        <v>313</v>
      </c>
      <c r="R376" s="72">
        <v>323</v>
      </c>
      <c r="S376" s="72">
        <v>331</v>
      </c>
      <c r="T376" s="72">
        <v>356</v>
      </c>
      <c r="U376" s="72">
        <v>334</v>
      </c>
      <c r="V376" s="72">
        <v>332</v>
      </c>
      <c r="W376" s="72">
        <v>306</v>
      </c>
      <c r="X376" s="72">
        <v>261</v>
      </c>
      <c r="Y376" s="72">
        <v>277</v>
      </c>
      <c r="Z376" s="147">
        <v>281</v>
      </c>
      <c r="AA376" s="72">
        <v>286</v>
      </c>
      <c r="AB376" s="72">
        <v>278</v>
      </c>
      <c r="AC376" s="72">
        <v>297</v>
      </c>
      <c r="AD376" s="72">
        <v>317</v>
      </c>
      <c r="AE376" s="73">
        <v>364</v>
      </c>
    </row>
    <row r="377" spans="1:31" s="2" customFormat="1" ht="14.45" customHeight="1" x14ac:dyDescent="0.3">
      <c r="A377" s="66"/>
      <c r="B377" s="67" t="s">
        <v>70</v>
      </c>
      <c r="C377" s="68">
        <v>8</v>
      </c>
      <c r="D377" s="68">
        <v>7</v>
      </c>
      <c r="E377" s="68">
        <v>6</v>
      </c>
      <c r="F377" s="68">
        <v>8</v>
      </c>
      <c r="G377" s="68">
        <v>6</v>
      </c>
      <c r="H377" s="68">
        <v>7</v>
      </c>
      <c r="I377" s="68">
        <v>4</v>
      </c>
      <c r="J377" s="68">
        <v>6</v>
      </c>
      <c r="K377" s="68">
        <v>7</v>
      </c>
      <c r="L377" s="68">
        <v>8</v>
      </c>
      <c r="M377" s="68">
        <v>10</v>
      </c>
      <c r="N377" s="68">
        <v>16</v>
      </c>
      <c r="O377" s="68">
        <v>19</v>
      </c>
      <c r="P377" s="68">
        <v>16</v>
      </c>
      <c r="Q377" s="68">
        <v>18</v>
      </c>
      <c r="R377" s="68">
        <v>17</v>
      </c>
      <c r="S377" s="68">
        <v>17</v>
      </c>
      <c r="T377" s="68">
        <v>21</v>
      </c>
      <c r="U377" s="68">
        <v>24</v>
      </c>
      <c r="V377" s="68">
        <v>29</v>
      </c>
      <c r="W377" s="68">
        <v>29</v>
      </c>
      <c r="X377" s="68">
        <v>24</v>
      </c>
      <c r="Y377" s="68">
        <v>19</v>
      </c>
      <c r="Z377" s="113">
        <v>18</v>
      </c>
      <c r="AA377" s="68">
        <v>24</v>
      </c>
      <c r="AB377" s="68">
        <v>24</v>
      </c>
      <c r="AC377" s="68">
        <v>34</v>
      </c>
      <c r="AD377" s="68">
        <v>28</v>
      </c>
      <c r="AE377" s="69">
        <v>28</v>
      </c>
    </row>
    <row r="378" spans="1:31" s="2" customFormat="1" ht="14.45" customHeight="1" x14ac:dyDescent="0.3">
      <c r="A378" s="70"/>
      <c r="B378" s="71" t="s">
        <v>71</v>
      </c>
      <c r="C378" s="72">
        <v>3</v>
      </c>
      <c r="D378" s="72">
        <v>5</v>
      </c>
      <c r="E378" s="72">
        <v>6</v>
      </c>
      <c r="F378" s="72">
        <v>5</v>
      </c>
      <c r="G378" s="72">
        <v>3</v>
      </c>
      <c r="H378" s="72">
        <v>4</v>
      </c>
      <c r="I378" s="72">
        <v>3</v>
      </c>
      <c r="J378" s="72">
        <v>3</v>
      </c>
      <c r="K378" s="72">
        <v>6</v>
      </c>
      <c r="L378" s="72">
        <v>8</v>
      </c>
      <c r="M378" s="72">
        <v>7</v>
      </c>
      <c r="N378" s="72">
        <v>12</v>
      </c>
      <c r="O378" s="72">
        <v>21</v>
      </c>
      <c r="P378" s="72">
        <v>17</v>
      </c>
      <c r="Q378" s="72">
        <v>18</v>
      </c>
      <c r="R378" s="72">
        <v>20</v>
      </c>
      <c r="S378" s="72">
        <v>22</v>
      </c>
      <c r="T378" s="72">
        <v>18</v>
      </c>
      <c r="U378" s="72">
        <v>16</v>
      </c>
      <c r="V378" s="72">
        <v>20</v>
      </c>
      <c r="W378" s="72">
        <v>23</v>
      </c>
      <c r="X378" s="72">
        <v>21</v>
      </c>
      <c r="Y378" s="72">
        <v>19</v>
      </c>
      <c r="Z378" s="147">
        <v>20</v>
      </c>
      <c r="AA378" s="72">
        <v>20</v>
      </c>
      <c r="AB378" s="72">
        <v>17</v>
      </c>
      <c r="AC378" s="72">
        <v>19</v>
      </c>
      <c r="AD378" s="72">
        <v>21</v>
      </c>
      <c r="AE378" s="73">
        <v>23</v>
      </c>
    </row>
    <row r="379" spans="1:31" s="3" customFormat="1" ht="14.45" customHeight="1" x14ac:dyDescent="0.3">
      <c r="A379" s="75"/>
      <c r="B379" s="76" t="s">
        <v>113</v>
      </c>
      <c r="C379" s="77">
        <v>0</v>
      </c>
      <c r="D379" s="77">
        <v>0</v>
      </c>
      <c r="E379" s="77">
        <v>0</v>
      </c>
      <c r="F379" s="77">
        <v>0</v>
      </c>
      <c r="G379" s="77">
        <v>0</v>
      </c>
      <c r="H379" s="77">
        <v>0</v>
      </c>
      <c r="I379" s="77">
        <v>0</v>
      </c>
      <c r="J379" s="77">
        <v>0</v>
      </c>
      <c r="K379" s="77">
        <v>0</v>
      </c>
      <c r="L379" s="77">
        <v>0</v>
      </c>
      <c r="M379" s="77">
        <v>0</v>
      </c>
      <c r="N379" s="77">
        <v>0</v>
      </c>
      <c r="O379" s="77">
        <v>0</v>
      </c>
      <c r="P379" s="77">
        <v>0</v>
      </c>
      <c r="Q379" s="77">
        <v>0</v>
      </c>
      <c r="R379" s="77">
        <v>0</v>
      </c>
      <c r="S379" s="77">
        <v>0</v>
      </c>
      <c r="T379" s="77">
        <v>0</v>
      </c>
      <c r="U379" s="77">
        <v>0</v>
      </c>
      <c r="V379" s="77">
        <v>0</v>
      </c>
      <c r="W379" s="77">
        <v>0</v>
      </c>
      <c r="X379" s="77">
        <v>0</v>
      </c>
      <c r="Y379" s="77">
        <v>0</v>
      </c>
      <c r="Z379" s="108">
        <v>0</v>
      </c>
      <c r="AA379" s="77">
        <v>0</v>
      </c>
      <c r="AB379" s="77">
        <v>0</v>
      </c>
      <c r="AC379" s="77">
        <v>0</v>
      </c>
      <c r="AD379" s="77">
        <v>7</v>
      </c>
      <c r="AE379" s="78">
        <v>4</v>
      </c>
    </row>
    <row r="380" spans="1:31" s="2" customFormat="1" ht="14.45" customHeight="1" x14ac:dyDescent="0.3">
      <c r="A380" s="58" t="s">
        <v>103</v>
      </c>
      <c r="B380" s="59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111"/>
      <c r="AA380" s="60"/>
      <c r="AB380" s="60"/>
      <c r="AC380" s="60"/>
      <c r="AD380" s="60"/>
      <c r="AE380" s="61"/>
    </row>
    <row r="381" spans="1:31" s="2" customFormat="1" ht="14.45" customHeight="1" x14ac:dyDescent="0.3">
      <c r="A381" s="75"/>
      <c r="B381" s="76" t="s">
        <v>66</v>
      </c>
      <c r="C381" s="77">
        <v>0</v>
      </c>
      <c r="D381" s="77">
        <v>0</v>
      </c>
      <c r="E381" s="77">
        <v>0</v>
      </c>
      <c r="F381" s="77">
        <v>0</v>
      </c>
      <c r="G381" s="77">
        <v>0</v>
      </c>
      <c r="H381" s="77">
        <v>0</v>
      </c>
      <c r="I381" s="77">
        <v>0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1</v>
      </c>
      <c r="T381" s="77">
        <v>0</v>
      </c>
      <c r="U381" s="77">
        <v>0</v>
      </c>
      <c r="V381" s="77">
        <v>0</v>
      </c>
      <c r="W381" s="77">
        <v>0</v>
      </c>
      <c r="X381" s="77">
        <v>0</v>
      </c>
      <c r="Y381" s="77">
        <v>0</v>
      </c>
      <c r="Z381" s="108">
        <v>2</v>
      </c>
      <c r="AA381" s="77">
        <v>5</v>
      </c>
      <c r="AB381" s="77">
        <v>6</v>
      </c>
      <c r="AC381" s="77">
        <v>7</v>
      </c>
      <c r="AD381" s="77">
        <v>11</v>
      </c>
      <c r="AE381" s="78">
        <v>14</v>
      </c>
    </row>
    <row r="382" spans="1:31" s="2" customFormat="1" ht="14.45" customHeight="1" x14ac:dyDescent="0.3">
      <c r="A382" s="58"/>
      <c r="B382" s="59" t="s">
        <v>67</v>
      </c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111">
        <v>3</v>
      </c>
      <c r="AA382" s="60">
        <v>6</v>
      </c>
      <c r="AB382" s="60">
        <v>4</v>
      </c>
      <c r="AC382" s="60">
        <v>7</v>
      </c>
      <c r="AD382" s="60">
        <v>5</v>
      </c>
      <c r="AE382" s="61">
        <v>8</v>
      </c>
    </row>
    <row r="383" spans="1:31" s="2" customFormat="1" ht="14.45" customHeight="1" x14ac:dyDescent="0.3">
      <c r="A383" s="75"/>
      <c r="B383" s="76" t="s">
        <v>68</v>
      </c>
      <c r="C383" s="77">
        <v>0</v>
      </c>
      <c r="D383" s="77">
        <v>0</v>
      </c>
      <c r="E383" s="77">
        <v>0</v>
      </c>
      <c r="F383" s="77">
        <v>0</v>
      </c>
      <c r="G383" s="77">
        <v>0</v>
      </c>
      <c r="H383" s="77">
        <v>0</v>
      </c>
      <c r="I383" s="77">
        <v>0</v>
      </c>
      <c r="J383" s="77">
        <v>0</v>
      </c>
      <c r="K383" s="77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0</v>
      </c>
      <c r="Q383" s="77">
        <v>0</v>
      </c>
      <c r="R383" s="77">
        <v>0</v>
      </c>
      <c r="S383" s="77">
        <v>0</v>
      </c>
      <c r="T383" s="77">
        <v>0</v>
      </c>
      <c r="U383" s="77">
        <v>0</v>
      </c>
      <c r="V383" s="77">
        <v>0</v>
      </c>
      <c r="W383" s="77">
        <v>0</v>
      </c>
      <c r="X383" s="77">
        <v>0</v>
      </c>
      <c r="Y383" s="77">
        <v>0</v>
      </c>
      <c r="Z383" s="108">
        <v>3</v>
      </c>
      <c r="AA383" s="77">
        <v>6</v>
      </c>
      <c r="AB383" s="77">
        <v>11</v>
      </c>
      <c r="AC383" s="77">
        <v>14</v>
      </c>
      <c r="AD383" s="77">
        <v>12</v>
      </c>
      <c r="AE383" s="78">
        <v>15</v>
      </c>
    </row>
    <row r="384" spans="1:31" s="2" customFormat="1" ht="14.45" customHeight="1" x14ac:dyDescent="0.3">
      <c r="A384" s="58"/>
      <c r="B384" s="59" t="s">
        <v>69</v>
      </c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6</v>
      </c>
      <c r="T384" s="60">
        <v>7</v>
      </c>
      <c r="U384" s="60">
        <v>2</v>
      </c>
      <c r="V384" s="60">
        <v>1</v>
      </c>
      <c r="W384" s="60">
        <v>1</v>
      </c>
      <c r="X384" s="60">
        <v>1</v>
      </c>
      <c r="Y384" s="60">
        <v>2</v>
      </c>
      <c r="Z384" s="111">
        <v>23</v>
      </c>
      <c r="AA384" s="60">
        <v>42</v>
      </c>
      <c r="AB384" s="60">
        <v>64</v>
      </c>
      <c r="AC384" s="60">
        <v>88</v>
      </c>
      <c r="AD384" s="60">
        <v>127</v>
      </c>
      <c r="AE384" s="61">
        <v>175</v>
      </c>
    </row>
    <row r="385" spans="1:38" s="2" customFormat="1" ht="14.45" customHeight="1" x14ac:dyDescent="0.3">
      <c r="A385" s="75"/>
      <c r="B385" s="76" t="s">
        <v>70</v>
      </c>
      <c r="C385" s="77">
        <v>0</v>
      </c>
      <c r="D385" s="77">
        <v>0</v>
      </c>
      <c r="E385" s="77">
        <v>0</v>
      </c>
      <c r="F385" s="77">
        <v>0</v>
      </c>
      <c r="G385" s="77">
        <v>0</v>
      </c>
      <c r="H385" s="77">
        <v>0</v>
      </c>
      <c r="I385" s="77">
        <v>0</v>
      </c>
      <c r="J385" s="77">
        <v>0</v>
      </c>
      <c r="K385" s="77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0</v>
      </c>
      <c r="Q385" s="77">
        <v>0</v>
      </c>
      <c r="R385" s="77">
        <v>0</v>
      </c>
      <c r="S385" s="77">
        <v>1</v>
      </c>
      <c r="T385" s="77">
        <v>0</v>
      </c>
      <c r="U385" s="77">
        <v>2</v>
      </c>
      <c r="V385" s="77">
        <v>2</v>
      </c>
      <c r="W385" s="77">
        <v>2</v>
      </c>
      <c r="X385" s="77">
        <v>1</v>
      </c>
      <c r="Y385" s="77">
        <v>1</v>
      </c>
      <c r="Z385" s="108">
        <v>2</v>
      </c>
      <c r="AA385" s="77">
        <v>5</v>
      </c>
      <c r="AB385" s="77">
        <v>7</v>
      </c>
      <c r="AC385" s="77">
        <v>16</v>
      </c>
      <c r="AD385" s="77">
        <v>20</v>
      </c>
      <c r="AE385" s="78">
        <v>17</v>
      </c>
    </row>
    <row r="386" spans="1:38" s="2" customFormat="1" ht="14.45" customHeight="1" x14ac:dyDescent="0.3">
      <c r="A386" s="58"/>
      <c r="B386" s="59" t="s">
        <v>71</v>
      </c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111">
        <v>1</v>
      </c>
      <c r="AA386" s="60">
        <v>2</v>
      </c>
      <c r="AB386" s="60">
        <v>2</v>
      </c>
      <c r="AC386" s="60">
        <v>3</v>
      </c>
      <c r="AD386" s="60">
        <v>3</v>
      </c>
      <c r="AE386" s="61">
        <v>7</v>
      </c>
    </row>
    <row r="387" spans="1:38" s="3" customFormat="1" ht="14.45" customHeight="1" x14ac:dyDescent="0.3">
      <c r="A387" s="66"/>
      <c r="B387" s="67" t="s">
        <v>113</v>
      </c>
      <c r="C387" s="68">
        <v>0</v>
      </c>
      <c r="D387" s="68">
        <v>0</v>
      </c>
      <c r="E387" s="68">
        <v>0</v>
      </c>
      <c r="F387" s="68">
        <v>0</v>
      </c>
      <c r="G387" s="68">
        <v>0</v>
      </c>
      <c r="H387" s="68">
        <v>0</v>
      </c>
      <c r="I387" s="68">
        <v>0</v>
      </c>
      <c r="J387" s="68">
        <v>0</v>
      </c>
      <c r="K387" s="68">
        <v>0</v>
      </c>
      <c r="L387" s="68">
        <v>0</v>
      </c>
      <c r="M387" s="68">
        <v>0</v>
      </c>
      <c r="N387" s="68">
        <v>0</v>
      </c>
      <c r="O387" s="68">
        <v>0</v>
      </c>
      <c r="P387" s="68">
        <v>0</v>
      </c>
      <c r="Q387" s="68">
        <v>0</v>
      </c>
      <c r="R387" s="68">
        <v>0</v>
      </c>
      <c r="S387" s="68">
        <v>0</v>
      </c>
      <c r="T387" s="68">
        <v>0</v>
      </c>
      <c r="U387" s="68">
        <v>0</v>
      </c>
      <c r="V387" s="68">
        <v>0</v>
      </c>
      <c r="W387" s="68">
        <v>0</v>
      </c>
      <c r="X387" s="68">
        <v>0</v>
      </c>
      <c r="Y387" s="68">
        <v>0</v>
      </c>
      <c r="Z387" s="113">
        <v>0</v>
      </c>
      <c r="AA387" s="68">
        <v>0</v>
      </c>
      <c r="AB387" s="68">
        <v>0</v>
      </c>
      <c r="AC387" s="68">
        <v>0</v>
      </c>
      <c r="AD387" s="68">
        <v>55</v>
      </c>
      <c r="AE387" s="69">
        <v>37</v>
      </c>
    </row>
    <row r="388" spans="1:38" s="2" customFormat="1" ht="14.45" customHeight="1" x14ac:dyDescent="0.3">
      <c r="A388" s="70" t="s">
        <v>37</v>
      </c>
      <c r="B388" s="71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147"/>
      <c r="AA388" s="72"/>
      <c r="AB388" s="72"/>
      <c r="AC388" s="72"/>
      <c r="AD388" s="72"/>
      <c r="AE388" s="73"/>
    </row>
    <row r="389" spans="1:38" s="2" customFormat="1" ht="14.45" customHeight="1" x14ac:dyDescent="0.3">
      <c r="A389" s="66"/>
      <c r="B389" s="67" t="s">
        <v>66</v>
      </c>
      <c r="C389" s="68">
        <v>11</v>
      </c>
      <c r="D389" s="68">
        <v>11</v>
      </c>
      <c r="E389" s="68">
        <v>11</v>
      </c>
      <c r="F389" s="68">
        <v>11</v>
      </c>
      <c r="G389" s="68">
        <v>8</v>
      </c>
      <c r="H389" s="68">
        <v>8</v>
      </c>
      <c r="I389" s="68">
        <v>7</v>
      </c>
      <c r="J389" s="68">
        <v>7</v>
      </c>
      <c r="K389" s="68">
        <v>4</v>
      </c>
      <c r="L389" s="68">
        <v>2</v>
      </c>
      <c r="M389" s="68">
        <v>5</v>
      </c>
      <c r="N389" s="68">
        <v>4</v>
      </c>
      <c r="O389" s="68">
        <v>7</v>
      </c>
      <c r="P389" s="68">
        <v>7</v>
      </c>
      <c r="Q389" s="68">
        <v>3</v>
      </c>
      <c r="R389" s="68">
        <v>3</v>
      </c>
      <c r="S389" s="68">
        <v>5</v>
      </c>
      <c r="T389" s="68">
        <v>9</v>
      </c>
      <c r="U389" s="68">
        <v>8</v>
      </c>
      <c r="V389" s="68">
        <v>6</v>
      </c>
      <c r="W389" s="68">
        <v>7</v>
      </c>
      <c r="X389" s="68">
        <v>9</v>
      </c>
      <c r="Y389" s="68">
        <v>10</v>
      </c>
      <c r="Z389" s="113">
        <v>9</v>
      </c>
      <c r="AA389" s="68">
        <v>7</v>
      </c>
      <c r="AB389" s="68">
        <v>8</v>
      </c>
      <c r="AC389" s="68">
        <v>7</v>
      </c>
      <c r="AD389" s="68">
        <v>8</v>
      </c>
      <c r="AE389" s="69">
        <v>10</v>
      </c>
    </row>
    <row r="390" spans="1:38" s="2" customFormat="1" ht="14.45" customHeight="1" x14ac:dyDescent="0.3">
      <c r="A390" s="70"/>
      <c r="B390" s="71" t="s">
        <v>67</v>
      </c>
      <c r="C390" s="72">
        <v>5</v>
      </c>
      <c r="D390" s="72">
        <v>3</v>
      </c>
      <c r="E390" s="72">
        <v>3</v>
      </c>
      <c r="F390" s="72">
        <v>3</v>
      </c>
      <c r="G390" s="72">
        <v>3</v>
      </c>
      <c r="H390" s="72">
        <v>4</v>
      </c>
      <c r="I390" s="72">
        <v>3</v>
      </c>
      <c r="J390" s="72">
        <v>4</v>
      </c>
      <c r="K390" s="72">
        <v>4</v>
      </c>
      <c r="L390" s="72">
        <v>7</v>
      </c>
      <c r="M390" s="72">
        <v>4</v>
      </c>
      <c r="N390" s="72">
        <v>4</v>
      </c>
      <c r="O390" s="72">
        <v>13</v>
      </c>
      <c r="P390" s="72">
        <v>13</v>
      </c>
      <c r="Q390" s="72">
        <v>10</v>
      </c>
      <c r="R390" s="72">
        <v>14</v>
      </c>
      <c r="S390" s="72">
        <v>11</v>
      </c>
      <c r="T390" s="72">
        <v>11</v>
      </c>
      <c r="U390" s="72">
        <v>8</v>
      </c>
      <c r="V390" s="72">
        <v>7</v>
      </c>
      <c r="W390" s="72">
        <v>13</v>
      </c>
      <c r="X390" s="72">
        <v>12</v>
      </c>
      <c r="Y390" s="72">
        <v>13</v>
      </c>
      <c r="Z390" s="147">
        <v>13</v>
      </c>
      <c r="AA390" s="72">
        <v>14</v>
      </c>
      <c r="AB390" s="72">
        <v>18</v>
      </c>
      <c r="AC390" s="72">
        <v>19</v>
      </c>
      <c r="AD390" s="72">
        <v>20</v>
      </c>
      <c r="AE390" s="73">
        <v>14</v>
      </c>
    </row>
    <row r="391" spans="1:38" s="2" customFormat="1" ht="14.45" customHeight="1" x14ac:dyDescent="0.3">
      <c r="A391" s="66"/>
      <c r="B391" s="67" t="s">
        <v>68</v>
      </c>
      <c r="C391" s="68">
        <v>5</v>
      </c>
      <c r="D391" s="68">
        <v>5</v>
      </c>
      <c r="E391" s="68">
        <v>3</v>
      </c>
      <c r="F391" s="68">
        <v>2</v>
      </c>
      <c r="G391" s="68">
        <v>3</v>
      </c>
      <c r="H391" s="68">
        <v>5</v>
      </c>
      <c r="I391" s="68">
        <v>5</v>
      </c>
      <c r="J391" s="68">
        <v>3</v>
      </c>
      <c r="K391" s="68">
        <v>6</v>
      </c>
      <c r="L391" s="68">
        <v>5</v>
      </c>
      <c r="M391" s="68">
        <v>7</v>
      </c>
      <c r="N391" s="68">
        <v>9</v>
      </c>
      <c r="O391" s="68">
        <v>6</v>
      </c>
      <c r="P391" s="68">
        <v>5</v>
      </c>
      <c r="Q391" s="68">
        <v>4</v>
      </c>
      <c r="R391" s="68">
        <v>5</v>
      </c>
      <c r="S391" s="68">
        <v>2</v>
      </c>
      <c r="T391" s="68">
        <v>4</v>
      </c>
      <c r="U391" s="68">
        <v>6</v>
      </c>
      <c r="V391" s="68">
        <v>7</v>
      </c>
      <c r="W391" s="68">
        <v>9</v>
      </c>
      <c r="X391" s="68">
        <v>8</v>
      </c>
      <c r="Y391" s="68">
        <v>9</v>
      </c>
      <c r="Z391" s="113">
        <v>6</v>
      </c>
      <c r="AA391" s="68">
        <v>7</v>
      </c>
      <c r="AB391" s="68">
        <v>8</v>
      </c>
      <c r="AC391" s="68">
        <v>6</v>
      </c>
      <c r="AD391" s="68">
        <v>9</v>
      </c>
      <c r="AE391" s="69">
        <v>15</v>
      </c>
    </row>
    <row r="392" spans="1:38" s="2" customFormat="1" ht="14.45" customHeight="1" x14ac:dyDescent="0.3">
      <c r="A392" s="70"/>
      <c r="B392" s="71" t="s">
        <v>69</v>
      </c>
      <c r="C392" s="72">
        <v>76</v>
      </c>
      <c r="D392" s="72">
        <v>86</v>
      </c>
      <c r="E392" s="72">
        <v>77</v>
      </c>
      <c r="F392" s="72">
        <v>74</v>
      </c>
      <c r="G392" s="72">
        <v>86</v>
      </c>
      <c r="H392" s="72">
        <v>85</v>
      </c>
      <c r="I392" s="72">
        <v>78</v>
      </c>
      <c r="J392" s="72">
        <v>85</v>
      </c>
      <c r="K392" s="72">
        <v>77</v>
      </c>
      <c r="L392" s="72">
        <v>84</v>
      </c>
      <c r="M392" s="72">
        <v>90</v>
      </c>
      <c r="N392" s="72">
        <v>100</v>
      </c>
      <c r="O392" s="72">
        <v>167</v>
      </c>
      <c r="P392" s="72">
        <v>150</v>
      </c>
      <c r="Q392" s="72">
        <v>144</v>
      </c>
      <c r="R392" s="72">
        <v>144</v>
      </c>
      <c r="S392" s="72">
        <v>147</v>
      </c>
      <c r="T392" s="72">
        <v>136</v>
      </c>
      <c r="U392" s="72">
        <v>144</v>
      </c>
      <c r="V392" s="72">
        <v>140</v>
      </c>
      <c r="W392" s="72">
        <v>132</v>
      </c>
      <c r="X392" s="72">
        <v>126</v>
      </c>
      <c r="Y392" s="72">
        <v>130</v>
      </c>
      <c r="Z392" s="147">
        <v>135</v>
      </c>
      <c r="AA392" s="72">
        <v>137</v>
      </c>
      <c r="AB392" s="72">
        <v>131</v>
      </c>
      <c r="AC392" s="72">
        <v>139</v>
      </c>
      <c r="AD392" s="72">
        <v>153</v>
      </c>
      <c r="AE392" s="73">
        <v>165</v>
      </c>
    </row>
    <row r="393" spans="1:38" s="2" customFormat="1" ht="14.45" customHeight="1" x14ac:dyDescent="0.3">
      <c r="A393" s="66"/>
      <c r="B393" s="67" t="s">
        <v>70</v>
      </c>
      <c r="C393" s="68">
        <v>10</v>
      </c>
      <c r="D393" s="68">
        <v>7</v>
      </c>
      <c r="E393" s="68">
        <v>7</v>
      </c>
      <c r="F393" s="68">
        <v>5</v>
      </c>
      <c r="G393" s="68">
        <v>3</v>
      </c>
      <c r="H393" s="68">
        <v>5</v>
      </c>
      <c r="I393" s="68">
        <v>2</v>
      </c>
      <c r="J393" s="68">
        <v>5</v>
      </c>
      <c r="K393" s="68">
        <v>6</v>
      </c>
      <c r="L393" s="68">
        <v>5</v>
      </c>
      <c r="M393" s="68">
        <v>6</v>
      </c>
      <c r="N393" s="68">
        <v>9</v>
      </c>
      <c r="O393" s="68">
        <v>12</v>
      </c>
      <c r="P393" s="68">
        <v>13</v>
      </c>
      <c r="Q393" s="68">
        <v>16</v>
      </c>
      <c r="R393" s="68">
        <v>19</v>
      </c>
      <c r="S393" s="68">
        <v>22</v>
      </c>
      <c r="T393" s="68">
        <v>23</v>
      </c>
      <c r="U393" s="68">
        <v>20</v>
      </c>
      <c r="V393" s="68">
        <v>20</v>
      </c>
      <c r="W393" s="68">
        <v>23</v>
      </c>
      <c r="X393" s="68">
        <v>29</v>
      </c>
      <c r="Y393" s="68">
        <v>32</v>
      </c>
      <c r="Z393" s="113">
        <v>31</v>
      </c>
      <c r="AA393" s="68">
        <v>27</v>
      </c>
      <c r="AB393" s="68">
        <v>25</v>
      </c>
      <c r="AC393" s="68">
        <v>24</v>
      </c>
      <c r="AD393" s="68">
        <v>26</v>
      </c>
      <c r="AE393" s="69">
        <v>25</v>
      </c>
    </row>
    <row r="394" spans="1:38" s="2" customFormat="1" ht="14.45" customHeight="1" x14ac:dyDescent="0.3">
      <c r="A394" s="70"/>
      <c r="B394" s="71" t="s">
        <v>71</v>
      </c>
      <c r="C394" s="72">
        <v>6</v>
      </c>
      <c r="D394" s="72">
        <v>4</v>
      </c>
      <c r="E394" s="72">
        <v>6</v>
      </c>
      <c r="F394" s="72">
        <v>4</v>
      </c>
      <c r="G394" s="72">
        <v>3</v>
      </c>
      <c r="H394" s="72">
        <v>3</v>
      </c>
      <c r="I394" s="72">
        <v>3</v>
      </c>
      <c r="J394" s="72">
        <v>3</v>
      </c>
      <c r="K394" s="72">
        <v>4</v>
      </c>
      <c r="L394" s="72">
        <v>4</v>
      </c>
      <c r="M394" s="72">
        <v>5</v>
      </c>
      <c r="N394" s="72">
        <v>6</v>
      </c>
      <c r="O394" s="72">
        <v>8</v>
      </c>
      <c r="P394" s="72">
        <v>8</v>
      </c>
      <c r="Q394" s="72">
        <v>7</v>
      </c>
      <c r="R394" s="72">
        <v>13</v>
      </c>
      <c r="S394" s="72">
        <v>15</v>
      </c>
      <c r="T394" s="72">
        <v>14</v>
      </c>
      <c r="U394" s="72">
        <v>14</v>
      </c>
      <c r="V394" s="72">
        <v>15</v>
      </c>
      <c r="W394" s="72">
        <v>13</v>
      </c>
      <c r="X394" s="72">
        <v>15</v>
      </c>
      <c r="Y394" s="72">
        <v>14</v>
      </c>
      <c r="Z394" s="147">
        <v>15</v>
      </c>
      <c r="AA394" s="72">
        <v>15</v>
      </c>
      <c r="AB394" s="72">
        <v>15</v>
      </c>
      <c r="AC394" s="72">
        <v>16</v>
      </c>
      <c r="AD394" s="72">
        <v>21</v>
      </c>
      <c r="AE394" s="73">
        <v>19</v>
      </c>
    </row>
    <row r="395" spans="1:38" s="3" customFormat="1" ht="14.45" customHeight="1" x14ac:dyDescent="0.3">
      <c r="A395" s="75"/>
      <c r="B395" s="76" t="s">
        <v>113</v>
      </c>
      <c r="C395" s="77">
        <v>0</v>
      </c>
      <c r="D395" s="77">
        <v>0</v>
      </c>
      <c r="E395" s="77">
        <v>0</v>
      </c>
      <c r="F395" s="77">
        <v>0</v>
      </c>
      <c r="G395" s="77">
        <v>0</v>
      </c>
      <c r="H395" s="77">
        <v>0</v>
      </c>
      <c r="I395" s="77">
        <v>0</v>
      </c>
      <c r="J395" s="77">
        <v>0</v>
      </c>
      <c r="K395" s="77">
        <v>0</v>
      </c>
      <c r="L395" s="77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  <c r="R395" s="77">
        <v>0</v>
      </c>
      <c r="S395" s="77">
        <v>0</v>
      </c>
      <c r="T395" s="77">
        <v>0</v>
      </c>
      <c r="U395" s="77">
        <v>0</v>
      </c>
      <c r="V395" s="77">
        <v>0</v>
      </c>
      <c r="W395" s="77">
        <v>0</v>
      </c>
      <c r="X395" s="77">
        <v>0</v>
      </c>
      <c r="Y395" s="77">
        <v>0</v>
      </c>
      <c r="Z395" s="108">
        <v>0</v>
      </c>
      <c r="AA395" s="77">
        <v>0</v>
      </c>
      <c r="AB395" s="77">
        <v>0</v>
      </c>
      <c r="AC395" s="77">
        <v>0</v>
      </c>
      <c r="AD395" s="77">
        <v>1</v>
      </c>
      <c r="AE395" s="78">
        <v>1</v>
      </c>
    </row>
    <row r="396" spans="1:38" s="2" customFormat="1" ht="14.45" customHeight="1" x14ac:dyDescent="0.3">
      <c r="A396" s="58" t="s">
        <v>35</v>
      </c>
      <c r="B396" s="59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111"/>
      <c r="AA396" s="60"/>
      <c r="AB396" s="60"/>
      <c r="AC396" s="60"/>
      <c r="AD396" s="60"/>
      <c r="AE396" s="61"/>
      <c r="AF396"/>
      <c r="AG396"/>
      <c r="AH396"/>
      <c r="AI396"/>
      <c r="AJ396"/>
      <c r="AK396"/>
      <c r="AL396"/>
    </row>
    <row r="397" spans="1:38" s="2" customFormat="1" ht="14.45" customHeight="1" x14ac:dyDescent="0.3">
      <c r="A397" s="96"/>
      <c r="B397" s="76" t="s">
        <v>66</v>
      </c>
      <c r="C397" s="77">
        <v>88</v>
      </c>
      <c r="D397" s="77">
        <v>102</v>
      </c>
      <c r="E397" s="77">
        <v>127</v>
      </c>
      <c r="F397" s="77">
        <v>149</v>
      </c>
      <c r="G397" s="77">
        <v>170</v>
      </c>
      <c r="H397" s="77">
        <v>182</v>
      </c>
      <c r="I397" s="77">
        <v>164</v>
      </c>
      <c r="J397" s="77">
        <v>193</v>
      </c>
      <c r="K397" s="77">
        <v>210</v>
      </c>
      <c r="L397" s="77">
        <v>213</v>
      </c>
      <c r="M397" s="77">
        <v>209</v>
      </c>
      <c r="N397" s="77">
        <v>215</v>
      </c>
      <c r="O397" s="77">
        <v>217</v>
      </c>
      <c r="P397" s="77">
        <v>190</v>
      </c>
      <c r="Q397" s="77">
        <v>199</v>
      </c>
      <c r="R397" s="77">
        <v>231</v>
      </c>
      <c r="S397" s="77">
        <v>242</v>
      </c>
      <c r="T397" s="77">
        <v>235</v>
      </c>
      <c r="U397" s="77">
        <v>238</v>
      </c>
      <c r="V397" s="77">
        <v>237</v>
      </c>
      <c r="W397" s="77">
        <v>240</v>
      </c>
      <c r="X397" s="77">
        <v>218</v>
      </c>
      <c r="Y397" s="77">
        <v>229</v>
      </c>
      <c r="Z397" s="108">
        <v>213</v>
      </c>
      <c r="AA397" s="77">
        <v>250</v>
      </c>
      <c r="AB397" s="77">
        <v>244</v>
      </c>
      <c r="AC397" s="77">
        <v>241</v>
      </c>
      <c r="AD397" s="77">
        <v>239</v>
      </c>
      <c r="AE397" s="78">
        <v>247</v>
      </c>
      <c r="AF397"/>
      <c r="AG397"/>
      <c r="AH397"/>
      <c r="AI397"/>
      <c r="AJ397"/>
      <c r="AK397"/>
      <c r="AL397"/>
    </row>
    <row r="398" spans="1:38" s="2" customFormat="1" ht="14.45" customHeight="1" x14ac:dyDescent="0.3">
      <c r="A398" s="58"/>
      <c r="B398" s="59" t="s">
        <v>67</v>
      </c>
      <c r="C398" s="60">
        <v>59</v>
      </c>
      <c r="D398" s="60">
        <v>55</v>
      </c>
      <c r="E398" s="60">
        <v>52</v>
      </c>
      <c r="F398" s="60">
        <v>50</v>
      </c>
      <c r="G398" s="60">
        <v>49</v>
      </c>
      <c r="H398" s="60">
        <v>56</v>
      </c>
      <c r="I398" s="60">
        <v>49</v>
      </c>
      <c r="J398" s="60">
        <v>57</v>
      </c>
      <c r="K398" s="60">
        <v>79</v>
      </c>
      <c r="L398" s="60">
        <v>93</v>
      </c>
      <c r="M398" s="60">
        <v>111</v>
      </c>
      <c r="N398" s="60">
        <v>130</v>
      </c>
      <c r="O398" s="60">
        <v>150</v>
      </c>
      <c r="P398" s="60">
        <v>132</v>
      </c>
      <c r="Q398" s="60">
        <v>128</v>
      </c>
      <c r="R398" s="60">
        <v>138</v>
      </c>
      <c r="S398" s="60">
        <v>136</v>
      </c>
      <c r="T398" s="60">
        <v>134</v>
      </c>
      <c r="U398" s="60">
        <v>144</v>
      </c>
      <c r="V398" s="60">
        <v>153</v>
      </c>
      <c r="W398" s="60">
        <v>147</v>
      </c>
      <c r="X398" s="60">
        <v>135</v>
      </c>
      <c r="Y398" s="60">
        <v>141</v>
      </c>
      <c r="Z398" s="111">
        <v>154</v>
      </c>
      <c r="AA398" s="60">
        <v>149</v>
      </c>
      <c r="AB398" s="60">
        <v>152</v>
      </c>
      <c r="AC398" s="60">
        <v>157</v>
      </c>
      <c r="AD398" s="60">
        <v>164</v>
      </c>
      <c r="AE398" s="61">
        <v>156</v>
      </c>
      <c r="AF398"/>
      <c r="AG398"/>
      <c r="AH398"/>
      <c r="AI398"/>
      <c r="AJ398"/>
      <c r="AK398"/>
      <c r="AL398"/>
    </row>
    <row r="399" spans="1:38" s="2" customFormat="1" ht="14.45" customHeight="1" x14ac:dyDescent="0.3">
      <c r="A399" s="75"/>
      <c r="B399" s="76" t="s">
        <v>68</v>
      </c>
      <c r="C399" s="77">
        <v>32</v>
      </c>
      <c r="D399" s="77">
        <v>29</v>
      </c>
      <c r="E399" s="77">
        <v>25</v>
      </c>
      <c r="F399" s="77">
        <v>31</v>
      </c>
      <c r="G399" s="77">
        <v>34</v>
      </c>
      <c r="H399" s="77">
        <v>33</v>
      </c>
      <c r="I399" s="77">
        <v>31</v>
      </c>
      <c r="J399" s="77">
        <v>34</v>
      </c>
      <c r="K399" s="77">
        <v>38</v>
      </c>
      <c r="L399" s="77">
        <v>50</v>
      </c>
      <c r="M399" s="77">
        <v>58</v>
      </c>
      <c r="N399" s="77">
        <v>70</v>
      </c>
      <c r="O399" s="77">
        <v>81</v>
      </c>
      <c r="P399" s="77">
        <v>65</v>
      </c>
      <c r="Q399" s="77">
        <v>74</v>
      </c>
      <c r="R399" s="77">
        <v>106</v>
      </c>
      <c r="S399" s="77">
        <v>112</v>
      </c>
      <c r="T399" s="77">
        <v>118</v>
      </c>
      <c r="U399" s="77">
        <v>131</v>
      </c>
      <c r="V399" s="77">
        <v>138</v>
      </c>
      <c r="W399" s="77">
        <v>150</v>
      </c>
      <c r="X399" s="77">
        <v>137</v>
      </c>
      <c r="Y399" s="77">
        <v>145</v>
      </c>
      <c r="Z399" s="108">
        <v>151</v>
      </c>
      <c r="AA399" s="77">
        <v>174</v>
      </c>
      <c r="AB399" s="77">
        <v>170</v>
      </c>
      <c r="AC399" s="77">
        <v>195</v>
      </c>
      <c r="AD399" s="77">
        <v>222</v>
      </c>
      <c r="AE399" s="78">
        <v>239</v>
      </c>
      <c r="AF399"/>
      <c r="AG399"/>
      <c r="AH399"/>
      <c r="AI399"/>
      <c r="AJ399"/>
      <c r="AK399"/>
      <c r="AL399"/>
    </row>
    <row r="400" spans="1:38" s="2" customFormat="1" ht="14.45" customHeight="1" x14ac:dyDescent="0.3">
      <c r="A400" s="58"/>
      <c r="B400" s="59" t="s">
        <v>69</v>
      </c>
      <c r="C400" s="60">
        <v>1124</v>
      </c>
      <c r="D400" s="60">
        <v>1452</v>
      </c>
      <c r="E400" s="60">
        <v>1530</v>
      </c>
      <c r="F400" s="60">
        <v>1527</v>
      </c>
      <c r="G400" s="60">
        <v>1728</v>
      </c>
      <c r="H400" s="60">
        <v>1758</v>
      </c>
      <c r="I400" s="60">
        <v>1580</v>
      </c>
      <c r="J400" s="60">
        <v>1720</v>
      </c>
      <c r="K400" s="60">
        <v>1883</v>
      </c>
      <c r="L400" s="60">
        <v>1979</v>
      </c>
      <c r="M400" s="60">
        <v>2188</v>
      </c>
      <c r="N400" s="60">
        <v>2267</v>
      </c>
      <c r="O400" s="60">
        <v>2515</v>
      </c>
      <c r="P400" s="60">
        <v>2316</v>
      </c>
      <c r="Q400" s="60">
        <v>2269</v>
      </c>
      <c r="R400" s="60">
        <v>2393</v>
      </c>
      <c r="S400" s="60">
        <v>2296</v>
      </c>
      <c r="T400" s="60">
        <v>2376</v>
      </c>
      <c r="U400" s="60">
        <v>2432</v>
      </c>
      <c r="V400" s="60">
        <v>2472</v>
      </c>
      <c r="W400" s="60">
        <v>2405</v>
      </c>
      <c r="X400" s="60">
        <v>2206</v>
      </c>
      <c r="Y400" s="60">
        <v>2244</v>
      </c>
      <c r="Z400" s="111">
        <v>2321</v>
      </c>
      <c r="AA400" s="60">
        <v>2258</v>
      </c>
      <c r="AB400" s="60">
        <v>2266</v>
      </c>
      <c r="AC400" s="60">
        <v>2234</v>
      </c>
      <c r="AD400" s="60">
        <v>2369</v>
      </c>
      <c r="AE400" s="61">
        <v>2491</v>
      </c>
      <c r="AF400"/>
      <c r="AG400"/>
      <c r="AH400"/>
      <c r="AI400"/>
      <c r="AJ400"/>
      <c r="AK400"/>
      <c r="AL400"/>
    </row>
    <row r="401" spans="1:38" s="2" customFormat="1" ht="14.45" customHeight="1" x14ac:dyDescent="0.3">
      <c r="A401" s="75"/>
      <c r="B401" s="76" t="s">
        <v>70</v>
      </c>
      <c r="C401" s="77">
        <v>43</v>
      </c>
      <c r="D401" s="77">
        <v>48</v>
      </c>
      <c r="E401" s="77">
        <v>50</v>
      </c>
      <c r="F401" s="77">
        <v>37</v>
      </c>
      <c r="G401" s="77">
        <v>40</v>
      </c>
      <c r="H401" s="77">
        <v>40</v>
      </c>
      <c r="I401" s="77">
        <v>35</v>
      </c>
      <c r="J401" s="77">
        <v>55</v>
      </c>
      <c r="K401" s="77">
        <v>86</v>
      </c>
      <c r="L401" s="77">
        <v>122</v>
      </c>
      <c r="M401" s="77">
        <v>163</v>
      </c>
      <c r="N401" s="77">
        <v>194</v>
      </c>
      <c r="O401" s="77">
        <v>254</v>
      </c>
      <c r="P401" s="77">
        <v>220</v>
      </c>
      <c r="Q401" s="77">
        <v>242</v>
      </c>
      <c r="R401" s="77">
        <v>289</v>
      </c>
      <c r="S401" s="77">
        <v>302</v>
      </c>
      <c r="T401" s="77">
        <v>308</v>
      </c>
      <c r="U401" s="77">
        <v>305</v>
      </c>
      <c r="V401" s="77">
        <v>307</v>
      </c>
      <c r="W401" s="77">
        <v>285</v>
      </c>
      <c r="X401" s="77">
        <v>272</v>
      </c>
      <c r="Y401" s="77">
        <v>280</v>
      </c>
      <c r="Z401" s="108">
        <v>262</v>
      </c>
      <c r="AA401" s="77">
        <v>235</v>
      </c>
      <c r="AB401" s="77">
        <v>211</v>
      </c>
      <c r="AC401" s="77">
        <v>229</v>
      </c>
      <c r="AD401" s="77">
        <v>252</v>
      </c>
      <c r="AE401" s="78">
        <v>226</v>
      </c>
      <c r="AF401"/>
      <c r="AG401"/>
      <c r="AH401"/>
      <c r="AI401"/>
      <c r="AJ401"/>
      <c r="AK401"/>
      <c r="AL401"/>
    </row>
    <row r="402" spans="1:38" s="2" customFormat="1" ht="14.45" customHeight="1" x14ac:dyDescent="0.3">
      <c r="A402" s="58"/>
      <c r="B402" s="59" t="s">
        <v>71</v>
      </c>
      <c r="C402" s="60">
        <v>64</v>
      </c>
      <c r="D402" s="60">
        <v>70</v>
      </c>
      <c r="E402" s="60">
        <v>42</v>
      </c>
      <c r="F402" s="60">
        <v>41</v>
      </c>
      <c r="G402" s="60">
        <v>48</v>
      </c>
      <c r="H402" s="60">
        <v>47</v>
      </c>
      <c r="I402" s="60">
        <v>39</v>
      </c>
      <c r="J402" s="60">
        <v>53</v>
      </c>
      <c r="K402" s="60">
        <v>63</v>
      </c>
      <c r="L402" s="60">
        <v>74</v>
      </c>
      <c r="M402" s="60">
        <v>86</v>
      </c>
      <c r="N402" s="60">
        <v>94</v>
      </c>
      <c r="O402" s="60">
        <v>121</v>
      </c>
      <c r="P402" s="60">
        <v>113</v>
      </c>
      <c r="Q402" s="60">
        <v>117</v>
      </c>
      <c r="R402" s="60">
        <v>135</v>
      </c>
      <c r="S402" s="60">
        <v>150</v>
      </c>
      <c r="T402" s="60">
        <v>145</v>
      </c>
      <c r="U402" s="60">
        <v>135</v>
      </c>
      <c r="V402" s="60">
        <v>147</v>
      </c>
      <c r="W402" s="60">
        <v>136</v>
      </c>
      <c r="X402" s="60">
        <v>121</v>
      </c>
      <c r="Y402" s="60">
        <v>131</v>
      </c>
      <c r="Z402" s="111">
        <v>142</v>
      </c>
      <c r="AA402" s="60">
        <v>147</v>
      </c>
      <c r="AB402" s="60">
        <v>127</v>
      </c>
      <c r="AC402" s="60">
        <v>126</v>
      </c>
      <c r="AD402" s="60">
        <v>137</v>
      </c>
      <c r="AE402" s="61">
        <v>132</v>
      </c>
      <c r="AF402"/>
      <c r="AG402"/>
      <c r="AH402"/>
      <c r="AI402"/>
      <c r="AJ402"/>
      <c r="AK402"/>
      <c r="AL402"/>
    </row>
    <row r="403" spans="1:38" s="3" customFormat="1" ht="14.45" customHeight="1" x14ac:dyDescent="0.3">
      <c r="A403" s="66"/>
      <c r="B403" s="67" t="s">
        <v>113</v>
      </c>
      <c r="C403" s="68">
        <v>0</v>
      </c>
      <c r="D403" s="68">
        <v>0</v>
      </c>
      <c r="E403" s="68">
        <v>0</v>
      </c>
      <c r="F403" s="68">
        <v>0</v>
      </c>
      <c r="G403" s="68">
        <v>0</v>
      </c>
      <c r="H403" s="68">
        <v>0</v>
      </c>
      <c r="I403" s="68">
        <v>0</v>
      </c>
      <c r="J403" s="68">
        <v>0</v>
      </c>
      <c r="K403" s="68">
        <v>0</v>
      </c>
      <c r="L403" s="68">
        <v>0</v>
      </c>
      <c r="M403" s="68">
        <v>0</v>
      </c>
      <c r="N403" s="68">
        <v>0</v>
      </c>
      <c r="O403" s="68">
        <v>0</v>
      </c>
      <c r="P403" s="68">
        <v>0</v>
      </c>
      <c r="Q403" s="68">
        <v>0</v>
      </c>
      <c r="R403" s="68">
        <v>0</v>
      </c>
      <c r="S403" s="68">
        <v>0</v>
      </c>
      <c r="T403" s="68">
        <v>0</v>
      </c>
      <c r="U403" s="68">
        <v>0</v>
      </c>
      <c r="V403" s="68">
        <v>0</v>
      </c>
      <c r="W403" s="68">
        <v>0</v>
      </c>
      <c r="X403" s="68">
        <v>0</v>
      </c>
      <c r="Y403" s="68">
        <v>0</v>
      </c>
      <c r="Z403" s="113">
        <v>0</v>
      </c>
      <c r="AA403" s="68">
        <v>0</v>
      </c>
      <c r="AB403" s="68">
        <v>0</v>
      </c>
      <c r="AC403" s="68">
        <v>0</v>
      </c>
      <c r="AD403" s="68">
        <v>14</v>
      </c>
      <c r="AE403" s="69">
        <v>14</v>
      </c>
      <c r="AF403"/>
      <c r="AG403"/>
      <c r="AH403"/>
      <c r="AI403"/>
      <c r="AJ403"/>
      <c r="AK403"/>
      <c r="AL403"/>
    </row>
    <row r="404" spans="1:38" s="2" customFormat="1" ht="14.45" customHeight="1" x14ac:dyDescent="0.3">
      <c r="A404" s="70" t="s">
        <v>95</v>
      </c>
      <c r="B404" s="71"/>
      <c r="C404" s="72">
        <f t="shared" ref="C404:AD404" si="97">+C349+C357+C365+C373+C381+C389+C397</f>
        <v>164</v>
      </c>
      <c r="D404" s="72">
        <f t="shared" si="97"/>
        <v>176</v>
      </c>
      <c r="E404" s="72">
        <f t="shared" si="97"/>
        <v>212</v>
      </c>
      <c r="F404" s="72">
        <f t="shared" si="97"/>
        <v>241</v>
      </c>
      <c r="G404" s="72">
        <f t="shared" si="97"/>
        <v>270</v>
      </c>
      <c r="H404" s="72">
        <f t="shared" si="97"/>
        <v>314</v>
      </c>
      <c r="I404" s="72">
        <f t="shared" si="97"/>
        <v>333</v>
      </c>
      <c r="J404" s="72">
        <f t="shared" si="97"/>
        <v>372</v>
      </c>
      <c r="K404" s="72">
        <f t="shared" si="97"/>
        <v>385</v>
      </c>
      <c r="L404" s="72">
        <f t="shared" si="97"/>
        <v>386</v>
      </c>
      <c r="M404" s="72">
        <f t="shared" si="97"/>
        <v>363</v>
      </c>
      <c r="N404" s="72">
        <f t="shared" si="97"/>
        <v>357</v>
      </c>
      <c r="O404" s="72">
        <f t="shared" si="97"/>
        <v>370</v>
      </c>
      <c r="P404" s="72">
        <f t="shared" si="97"/>
        <v>374</v>
      </c>
      <c r="Q404" s="72">
        <f t="shared" si="97"/>
        <v>387</v>
      </c>
      <c r="R404" s="72">
        <f t="shared" si="97"/>
        <v>403</v>
      </c>
      <c r="S404" s="72">
        <f t="shared" si="97"/>
        <v>399</v>
      </c>
      <c r="T404" s="72">
        <f t="shared" si="97"/>
        <v>381</v>
      </c>
      <c r="U404" s="72">
        <f t="shared" si="97"/>
        <v>372</v>
      </c>
      <c r="V404" s="72">
        <f t="shared" si="97"/>
        <v>369</v>
      </c>
      <c r="W404" s="72">
        <f t="shared" si="97"/>
        <v>374</v>
      </c>
      <c r="X404" s="72">
        <f t="shared" si="97"/>
        <v>339</v>
      </c>
      <c r="Y404" s="72">
        <f t="shared" si="97"/>
        <v>338</v>
      </c>
      <c r="Z404" s="72">
        <f t="shared" si="97"/>
        <v>308</v>
      </c>
      <c r="AA404" s="72">
        <f t="shared" si="97"/>
        <v>346</v>
      </c>
      <c r="AB404" s="72">
        <f t="shared" si="97"/>
        <v>348</v>
      </c>
      <c r="AC404" s="72">
        <f t="shared" si="97"/>
        <v>336</v>
      </c>
      <c r="AD404" s="72">
        <f t="shared" si="97"/>
        <v>340</v>
      </c>
      <c r="AE404" s="73">
        <f t="shared" ref="AE404" si="98">+AE349+AE357+AE365+AE373+AE381+AE389+AE397</f>
        <v>354</v>
      </c>
    </row>
    <row r="405" spans="1:38" s="2" customFormat="1" ht="14.45" customHeight="1" x14ac:dyDescent="0.3">
      <c r="A405" s="66" t="s">
        <v>96</v>
      </c>
      <c r="B405" s="67"/>
      <c r="C405" s="68">
        <f>+C350+C358+C366+C374+C382+C390+C398</f>
        <v>132</v>
      </c>
      <c r="D405" s="68">
        <f t="shared" ref="D405:R405" si="99">+D350+D358+D366+D374+D382+D390+D398</f>
        <v>119</v>
      </c>
      <c r="E405" s="68">
        <f t="shared" si="99"/>
        <v>117</v>
      </c>
      <c r="F405" s="68">
        <f t="shared" si="99"/>
        <v>112</v>
      </c>
      <c r="G405" s="68">
        <f t="shared" si="99"/>
        <v>103</v>
      </c>
      <c r="H405" s="68">
        <f t="shared" si="99"/>
        <v>118</v>
      </c>
      <c r="I405" s="68">
        <f t="shared" si="99"/>
        <v>115</v>
      </c>
      <c r="J405" s="68">
        <f t="shared" si="99"/>
        <v>129</v>
      </c>
      <c r="K405" s="68">
        <f t="shared" si="99"/>
        <v>153</v>
      </c>
      <c r="L405" s="68">
        <f t="shared" si="99"/>
        <v>175</v>
      </c>
      <c r="M405" s="68">
        <f t="shared" si="99"/>
        <v>187</v>
      </c>
      <c r="N405" s="68">
        <f t="shared" si="99"/>
        <v>216</v>
      </c>
      <c r="O405" s="68">
        <f t="shared" si="99"/>
        <v>248</v>
      </c>
      <c r="P405" s="68">
        <f t="shared" si="99"/>
        <v>259</v>
      </c>
      <c r="Q405" s="68">
        <f t="shared" si="99"/>
        <v>244</v>
      </c>
      <c r="R405" s="68">
        <f t="shared" si="99"/>
        <v>249</v>
      </c>
      <c r="S405" s="68">
        <f t="shared" ref="S405:AD405" si="100">+S350+S358+S366+S374+S382+S390+S398</f>
        <v>239</v>
      </c>
      <c r="T405" s="68">
        <f t="shared" si="100"/>
        <v>243</v>
      </c>
      <c r="U405" s="68">
        <f t="shared" si="100"/>
        <v>255</v>
      </c>
      <c r="V405" s="68">
        <f t="shared" si="100"/>
        <v>259</v>
      </c>
      <c r="W405" s="68">
        <f t="shared" si="100"/>
        <v>265</v>
      </c>
      <c r="X405" s="68">
        <f t="shared" si="100"/>
        <v>239</v>
      </c>
      <c r="Y405" s="68">
        <f t="shared" si="100"/>
        <v>247</v>
      </c>
      <c r="Z405" s="68">
        <f t="shared" si="100"/>
        <v>262</v>
      </c>
      <c r="AA405" s="68">
        <f t="shared" si="100"/>
        <v>254</v>
      </c>
      <c r="AB405" s="68">
        <f t="shared" si="100"/>
        <v>254</v>
      </c>
      <c r="AC405" s="68">
        <f t="shared" si="100"/>
        <v>269</v>
      </c>
      <c r="AD405" s="68">
        <f t="shared" si="100"/>
        <v>285</v>
      </c>
      <c r="AE405" s="69">
        <f t="shared" ref="AE405" si="101">+AE350+AE358+AE366+AE374+AE382+AE390+AE398</f>
        <v>270</v>
      </c>
    </row>
    <row r="406" spans="1:38" s="2" customFormat="1" ht="14.45" customHeight="1" x14ac:dyDescent="0.3">
      <c r="A406" s="70" t="s">
        <v>97</v>
      </c>
      <c r="B406" s="71"/>
      <c r="C406" s="72">
        <f>+C351+C359+C367+C375+C383+C391+C399</f>
        <v>81</v>
      </c>
      <c r="D406" s="72">
        <f t="shared" ref="D406:R406" si="102">+D351+D359+D367+D375+D383+D391+D399</f>
        <v>76</v>
      </c>
      <c r="E406" s="72">
        <f t="shared" si="102"/>
        <v>75</v>
      </c>
      <c r="F406" s="72">
        <f t="shared" si="102"/>
        <v>69</v>
      </c>
      <c r="G406" s="72">
        <f t="shared" si="102"/>
        <v>79</v>
      </c>
      <c r="H406" s="72">
        <f t="shared" si="102"/>
        <v>86</v>
      </c>
      <c r="I406" s="72">
        <f t="shared" si="102"/>
        <v>82</v>
      </c>
      <c r="J406" s="72">
        <f t="shared" si="102"/>
        <v>86</v>
      </c>
      <c r="K406" s="72">
        <f t="shared" si="102"/>
        <v>91</v>
      </c>
      <c r="L406" s="72">
        <f t="shared" si="102"/>
        <v>109</v>
      </c>
      <c r="M406" s="72">
        <f t="shared" si="102"/>
        <v>115</v>
      </c>
      <c r="N406" s="72">
        <f t="shared" si="102"/>
        <v>130</v>
      </c>
      <c r="O406" s="72">
        <f t="shared" si="102"/>
        <v>145</v>
      </c>
      <c r="P406" s="72">
        <f t="shared" si="102"/>
        <v>166</v>
      </c>
      <c r="Q406" s="72">
        <f t="shared" si="102"/>
        <v>173</v>
      </c>
      <c r="R406" s="72">
        <f t="shared" si="102"/>
        <v>194</v>
      </c>
      <c r="S406" s="72">
        <f t="shared" ref="S406:AD406" si="103">+S351+S359+S367+S375+S383+S391+S399</f>
        <v>191</v>
      </c>
      <c r="T406" s="72">
        <f t="shared" si="103"/>
        <v>205</v>
      </c>
      <c r="U406" s="72">
        <f t="shared" si="103"/>
        <v>216</v>
      </c>
      <c r="V406" s="72">
        <f t="shared" si="103"/>
        <v>219</v>
      </c>
      <c r="W406" s="72">
        <f t="shared" si="103"/>
        <v>234</v>
      </c>
      <c r="X406" s="72">
        <f t="shared" si="103"/>
        <v>216</v>
      </c>
      <c r="Y406" s="72">
        <f t="shared" si="103"/>
        <v>217</v>
      </c>
      <c r="Z406" s="72">
        <f t="shared" si="103"/>
        <v>231</v>
      </c>
      <c r="AA406" s="72">
        <f t="shared" si="103"/>
        <v>274</v>
      </c>
      <c r="AB406" s="72">
        <f t="shared" si="103"/>
        <v>272</v>
      </c>
      <c r="AC406" s="72">
        <f t="shared" si="103"/>
        <v>298</v>
      </c>
      <c r="AD406" s="72">
        <f t="shared" si="103"/>
        <v>339</v>
      </c>
      <c r="AE406" s="73">
        <f t="shared" ref="AE406" si="104">+AE351+AE359+AE367+AE375+AE383+AE391+AE399</f>
        <v>357</v>
      </c>
    </row>
    <row r="407" spans="1:38" s="2" customFormat="1" ht="14.45" customHeight="1" x14ac:dyDescent="0.3">
      <c r="A407" s="66" t="s">
        <v>98</v>
      </c>
      <c r="B407" s="67"/>
      <c r="C407" s="68">
        <f>+C352+C360+C368+C376+C384+C392+C400</f>
        <v>2261</v>
      </c>
      <c r="D407" s="68">
        <f t="shared" ref="D407:R407" si="105">+D352+D360+D368+D376+D384+D392+D400</f>
        <v>2545</v>
      </c>
      <c r="E407" s="68">
        <f t="shared" si="105"/>
        <v>2598</v>
      </c>
      <c r="F407" s="68">
        <f t="shared" si="105"/>
        <v>2527</v>
      </c>
      <c r="G407" s="68">
        <f t="shared" si="105"/>
        <v>2777</v>
      </c>
      <c r="H407" s="68">
        <f t="shared" si="105"/>
        <v>2964</v>
      </c>
      <c r="I407" s="68">
        <f t="shared" si="105"/>
        <v>3147</v>
      </c>
      <c r="J407" s="68">
        <f t="shared" si="105"/>
        <v>3230</v>
      </c>
      <c r="K407" s="68">
        <f t="shared" si="105"/>
        <v>3376</v>
      </c>
      <c r="L407" s="68">
        <f t="shared" si="105"/>
        <v>3453</v>
      </c>
      <c r="M407" s="68">
        <f t="shared" si="105"/>
        <v>3676</v>
      </c>
      <c r="N407" s="68">
        <f t="shared" si="105"/>
        <v>3704</v>
      </c>
      <c r="O407" s="68">
        <f t="shared" si="105"/>
        <v>3879</v>
      </c>
      <c r="P407" s="68">
        <f t="shared" si="105"/>
        <v>3968</v>
      </c>
      <c r="Q407" s="68">
        <f t="shared" si="105"/>
        <v>3953</v>
      </c>
      <c r="R407" s="68">
        <f t="shared" si="105"/>
        <v>3908</v>
      </c>
      <c r="S407" s="68">
        <f t="shared" ref="S407:AD407" si="106">+S352+S360+S368+S376+S384+S392+S400</f>
        <v>3772</v>
      </c>
      <c r="T407" s="68">
        <f t="shared" si="106"/>
        <v>3833</v>
      </c>
      <c r="U407" s="68">
        <f t="shared" si="106"/>
        <v>3836</v>
      </c>
      <c r="V407" s="68">
        <f t="shared" si="106"/>
        <v>3813</v>
      </c>
      <c r="W407" s="68">
        <f t="shared" si="106"/>
        <v>3627</v>
      </c>
      <c r="X407" s="68">
        <f t="shared" si="106"/>
        <v>3241</v>
      </c>
      <c r="Y407" s="68">
        <f t="shared" si="106"/>
        <v>3283</v>
      </c>
      <c r="Z407" s="68">
        <f t="shared" si="106"/>
        <v>3373</v>
      </c>
      <c r="AA407" s="68">
        <f t="shared" si="106"/>
        <v>3301</v>
      </c>
      <c r="AB407" s="68">
        <f t="shared" si="106"/>
        <v>3280</v>
      </c>
      <c r="AC407" s="68">
        <f t="shared" si="106"/>
        <v>3302</v>
      </c>
      <c r="AD407" s="68">
        <f t="shared" si="106"/>
        <v>3521</v>
      </c>
      <c r="AE407" s="69">
        <f t="shared" ref="AE407" si="107">+AE352+AE360+AE368+AE376+AE384+AE392+AE400</f>
        <v>3790</v>
      </c>
    </row>
    <row r="408" spans="1:38" s="2" customFormat="1" ht="14.45" customHeight="1" x14ac:dyDescent="0.3">
      <c r="A408" s="70" t="s">
        <v>99</v>
      </c>
      <c r="B408" s="71"/>
      <c r="C408" s="72">
        <f>+C353+C361+C369+C377+C385+C393+C401</f>
        <v>93</v>
      </c>
      <c r="D408" s="72">
        <f t="shared" ref="D408:R408" si="108">+D353+D361+D369+D377+D385+D393+D401</f>
        <v>93</v>
      </c>
      <c r="E408" s="72">
        <f t="shared" si="108"/>
        <v>91</v>
      </c>
      <c r="F408" s="72">
        <f t="shared" si="108"/>
        <v>78</v>
      </c>
      <c r="G408" s="72">
        <f t="shared" si="108"/>
        <v>71</v>
      </c>
      <c r="H408" s="72">
        <f t="shared" si="108"/>
        <v>92</v>
      </c>
      <c r="I408" s="72">
        <f t="shared" si="108"/>
        <v>92</v>
      </c>
      <c r="J408" s="72">
        <f t="shared" si="108"/>
        <v>115</v>
      </c>
      <c r="K408" s="72">
        <f t="shared" si="108"/>
        <v>151</v>
      </c>
      <c r="L408" s="72">
        <f t="shared" si="108"/>
        <v>187</v>
      </c>
      <c r="M408" s="72">
        <f t="shared" si="108"/>
        <v>230</v>
      </c>
      <c r="N408" s="72">
        <f t="shared" si="108"/>
        <v>290</v>
      </c>
      <c r="O408" s="72">
        <f t="shared" si="108"/>
        <v>367</v>
      </c>
      <c r="P408" s="72">
        <f t="shared" si="108"/>
        <v>433</v>
      </c>
      <c r="Q408" s="72">
        <f t="shared" si="108"/>
        <v>458</v>
      </c>
      <c r="R408" s="72">
        <f t="shared" si="108"/>
        <v>490</v>
      </c>
      <c r="S408" s="72">
        <f t="shared" ref="S408:AD408" si="109">+S353+S361+S369+S377+S385+S393+S401</f>
        <v>500</v>
      </c>
      <c r="T408" s="72">
        <f t="shared" si="109"/>
        <v>503</v>
      </c>
      <c r="U408" s="72">
        <f t="shared" si="109"/>
        <v>488</v>
      </c>
      <c r="V408" s="72">
        <f t="shared" si="109"/>
        <v>482</v>
      </c>
      <c r="W408" s="72">
        <f t="shared" si="109"/>
        <v>462</v>
      </c>
      <c r="X408" s="72">
        <f t="shared" si="109"/>
        <v>438</v>
      </c>
      <c r="Y408" s="72">
        <f t="shared" si="109"/>
        <v>446</v>
      </c>
      <c r="Z408" s="72">
        <f t="shared" si="109"/>
        <v>416</v>
      </c>
      <c r="AA408" s="72">
        <f t="shared" si="109"/>
        <v>396</v>
      </c>
      <c r="AB408" s="72">
        <f t="shared" si="109"/>
        <v>348</v>
      </c>
      <c r="AC408" s="72">
        <f t="shared" si="109"/>
        <v>388</v>
      </c>
      <c r="AD408" s="72">
        <f t="shared" si="109"/>
        <v>419</v>
      </c>
      <c r="AE408" s="73">
        <f t="shared" ref="AE408" si="110">+AE353+AE361+AE369+AE377+AE385+AE393+AE401</f>
        <v>370</v>
      </c>
    </row>
    <row r="409" spans="1:38" s="2" customFormat="1" ht="14.45" customHeight="1" x14ac:dyDescent="0.3">
      <c r="A409" s="66" t="s">
        <v>100</v>
      </c>
      <c r="B409" s="67"/>
      <c r="C409" s="68">
        <f>+C354+C362+C370+C378+C386+C394+C402</f>
        <v>106</v>
      </c>
      <c r="D409" s="68">
        <f t="shared" ref="D409:R409" si="111">+D354+D362+D370+D378+D386+D394+D402</f>
        <v>103</v>
      </c>
      <c r="E409" s="68">
        <f t="shared" si="111"/>
        <v>74</v>
      </c>
      <c r="F409" s="68">
        <f t="shared" si="111"/>
        <v>69</v>
      </c>
      <c r="G409" s="68">
        <f t="shared" si="111"/>
        <v>75</v>
      </c>
      <c r="H409" s="68">
        <f t="shared" si="111"/>
        <v>80</v>
      </c>
      <c r="I409" s="68">
        <f t="shared" si="111"/>
        <v>95</v>
      </c>
      <c r="J409" s="68">
        <f t="shared" si="111"/>
        <v>106</v>
      </c>
      <c r="K409" s="68">
        <f t="shared" si="111"/>
        <v>122</v>
      </c>
      <c r="L409" s="68">
        <f t="shared" si="111"/>
        <v>135</v>
      </c>
      <c r="M409" s="68">
        <f t="shared" si="111"/>
        <v>143</v>
      </c>
      <c r="N409" s="68">
        <f t="shared" si="111"/>
        <v>161</v>
      </c>
      <c r="O409" s="68">
        <f t="shared" si="111"/>
        <v>197</v>
      </c>
      <c r="P409" s="68">
        <f t="shared" si="111"/>
        <v>203</v>
      </c>
      <c r="Q409" s="68">
        <f t="shared" si="111"/>
        <v>209</v>
      </c>
      <c r="R409" s="68">
        <f t="shared" si="111"/>
        <v>228</v>
      </c>
      <c r="S409" s="68">
        <f t="shared" ref="S409:AD409" si="112">+S354+S362+S370+S378+S386+S394+S402</f>
        <v>241</v>
      </c>
      <c r="T409" s="68">
        <f t="shared" si="112"/>
        <v>232</v>
      </c>
      <c r="U409" s="68">
        <f t="shared" si="112"/>
        <v>216</v>
      </c>
      <c r="V409" s="68">
        <f t="shared" si="112"/>
        <v>237</v>
      </c>
      <c r="W409" s="68">
        <f t="shared" si="112"/>
        <v>223</v>
      </c>
      <c r="X409" s="68">
        <f t="shared" si="112"/>
        <v>204</v>
      </c>
      <c r="Y409" s="68">
        <f t="shared" si="112"/>
        <v>211</v>
      </c>
      <c r="Z409" s="68">
        <f t="shared" si="112"/>
        <v>217</v>
      </c>
      <c r="AA409" s="68">
        <f t="shared" si="112"/>
        <v>225</v>
      </c>
      <c r="AB409" s="68">
        <f t="shared" si="112"/>
        <v>200</v>
      </c>
      <c r="AC409" s="68">
        <f t="shared" si="112"/>
        <v>201</v>
      </c>
      <c r="AD409" s="68">
        <f t="shared" si="112"/>
        <v>213</v>
      </c>
      <c r="AE409" s="69">
        <f t="shared" ref="AE409" si="113">+AE354+AE362+AE370+AE378+AE386+AE394+AE402</f>
        <v>207</v>
      </c>
    </row>
    <row r="410" spans="1:38" s="3" customFormat="1" ht="14.45" customHeight="1" x14ac:dyDescent="0.3">
      <c r="A410" s="58" t="s">
        <v>114</v>
      </c>
      <c r="B410" s="59"/>
      <c r="C410" s="60">
        <f>C403+C395+C387+C379+C371+C363+C355</f>
        <v>0</v>
      </c>
      <c r="D410" s="60">
        <f t="shared" ref="D410:AD410" si="114">D403+D395+D387+D379+D371+D363+D355</f>
        <v>0</v>
      </c>
      <c r="E410" s="60">
        <f t="shared" si="114"/>
        <v>0</v>
      </c>
      <c r="F410" s="60">
        <f t="shared" si="114"/>
        <v>0</v>
      </c>
      <c r="G410" s="60">
        <f t="shared" si="114"/>
        <v>0</v>
      </c>
      <c r="H410" s="60">
        <f t="shared" si="114"/>
        <v>0</v>
      </c>
      <c r="I410" s="60">
        <f t="shared" si="114"/>
        <v>0</v>
      </c>
      <c r="J410" s="60">
        <f t="shared" si="114"/>
        <v>0</v>
      </c>
      <c r="K410" s="60">
        <f t="shared" si="114"/>
        <v>0</v>
      </c>
      <c r="L410" s="60">
        <f t="shared" si="114"/>
        <v>0</v>
      </c>
      <c r="M410" s="60">
        <f t="shared" si="114"/>
        <v>0</v>
      </c>
      <c r="N410" s="60">
        <f t="shared" si="114"/>
        <v>0</v>
      </c>
      <c r="O410" s="60">
        <f t="shared" si="114"/>
        <v>0</v>
      </c>
      <c r="P410" s="60">
        <f t="shared" si="114"/>
        <v>0</v>
      </c>
      <c r="Q410" s="60">
        <f t="shared" si="114"/>
        <v>0</v>
      </c>
      <c r="R410" s="60">
        <f t="shared" si="114"/>
        <v>0</v>
      </c>
      <c r="S410" s="60">
        <f t="shared" si="114"/>
        <v>0</v>
      </c>
      <c r="T410" s="60">
        <f t="shared" si="114"/>
        <v>0</v>
      </c>
      <c r="U410" s="60">
        <f t="shared" si="114"/>
        <v>0</v>
      </c>
      <c r="V410" s="60">
        <f t="shared" si="114"/>
        <v>0</v>
      </c>
      <c r="W410" s="60">
        <f t="shared" si="114"/>
        <v>0</v>
      </c>
      <c r="X410" s="60">
        <f t="shared" si="114"/>
        <v>0</v>
      </c>
      <c r="Y410" s="60">
        <f t="shared" si="114"/>
        <v>0</v>
      </c>
      <c r="Z410" s="60">
        <f t="shared" si="114"/>
        <v>0</v>
      </c>
      <c r="AA410" s="60">
        <f t="shared" si="114"/>
        <v>0</v>
      </c>
      <c r="AB410" s="60">
        <f t="shared" si="114"/>
        <v>0</v>
      </c>
      <c r="AC410" s="60">
        <f t="shared" si="114"/>
        <v>0</v>
      </c>
      <c r="AD410" s="60">
        <f t="shared" si="114"/>
        <v>102</v>
      </c>
      <c r="AE410" s="61">
        <f t="shared" ref="AE410" si="115">AE403+AE395+AE387+AE379+AE371+AE363+AE355</f>
        <v>73</v>
      </c>
    </row>
    <row r="411" spans="1:38" s="4" customFormat="1" ht="14.45" customHeight="1" x14ac:dyDescent="0.3">
      <c r="A411" s="75" t="s">
        <v>101</v>
      </c>
      <c r="B411" s="98"/>
      <c r="C411" s="99">
        <f>SUM(C404:C410)</f>
        <v>2837</v>
      </c>
      <c r="D411" s="99">
        <f t="shared" ref="D411:AD411" si="116">SUM(D404:D410)</f>
        <v>3112</v>
      </c>
      <c r="E411" s="99">
        <f t="shared" si="116"/>
        <v>3167</v>
      </c>
      <c r="F411" s="99">
        <f t="shared" si="116"/>
        <v>3096</v>
      </c>
      <c r="G411" s="99">
        <f t="shared" si="116"/>
        <v>3375</v>
      </c>
      <c r="H411" s="99">
        <f t="shared" si="116"/>
        <v>3654</v>
      </c>
      <c r="I411" s="99">
        <f t="shared" si="116"/>
        <v>3864</v>
      </c>
      <c r="J411" s="99">
        <f t="shared" si="116"/>
        <v>4038</v>
      </c>
      <c r="K411" s="99">
        <f t="shared" si="116"/>
        <v>4278</v>
      </c>
      <c r="L411" s="99">
        <f t="shared" si="116"/>
        <v>4445</v>
      </c>
      <c r="M411" s="99">
        <f t="shared" si="116"/>
        <v>4714</v>
      </c>
      <c r="N411" s="99">
        <f t="shared" si="116"/>
        <v>4858</v>
      </c>
      <c r="O411" s="99">
        <f t="shared" si="116"/>
        <v>5206</v>
      </c>
      <c r="P411" s="99">
        <f t="shared" si="116"/>
        <v>5403</v>
      </c>
      <c r="Q411" s="99">
        <f t="shared" si="116"/>
        <v>5424</v>
      </c>
      <c r="R411" s="99">
        <f t="shared" si="116"/>
        <v>5472</v>
      </c>
      <c r="S411" s="99">
        <f t="shared" si="116"/>
        <v>5342</v>
      </c>
      <c r="T411" s="99">
        <f t="shared" si="116"/>
        <v>5397</v>
      </c>
      <c r="U411" s="99">
        <f t="shared" si="116"/>
        <v>5383</v>
      </c>
      <c r="V411" s="99">
        <f t="shared" si="116"/>
        <v>5379</v>
      </c>
      <c r="W411" s="99">
        <f t="shared" si="116"/>
        <v>5185</v>
      </c>
      <c r="X411" s="99">
        <f t="shared" si="116"/>
        <v>4677</v>
      </c>
      <c r="Y411" s="99">
        <f t="shared" si="116"/>
        <v>4742</v>
      </c>
      <c r="Z411" s="99">
        <f t="shared" si="116"/>
        <v>4807</v>
      </c>
      <c r="AA411" s="99">
        <f t="shared" si="116"/>
        <v>4796</v>
      </c>
      <c r="AB411" s="99">
        <f t="shared" si="116"/>
        <v>4702</v>
      </c>
      <c r="AC411" s="99">
        <f t="shared" si="116"/>
        <v>4794</v>
      </c>
      <c r="AD411" s="99">
        <f t="shared" si="116"/>
        <v>5219</v>
      </c>
      <c r="AE411" s="100">
        <f t="shared" ref="AE411" si="117">SUM(AE404:AE410)</f>
        <v>5421</v>
      </c>
    </row>
    <row r="412" spans="1:38" s="1" customFormat="1" ht="14.45" customHeight="1" x14ac:dyDescent="0.15">
      <c r="A412" s="48" t="s">
        <v>79</v>
      </c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26"/>
      <c r="AE412" s="26"/>
    </row>
    <row r="413" spans="1:38" s="1" customFormat="1" ht="14.45" customHeight="1" x14ac:dyDescent="0.1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26"/>
      <c r="AE413" s="26"/>
    </row>
    <row r="414" spans="1:38" s="2" customFormat="1" ht="14.45" customHeight="1" x14ac:dyDescent="0.3">
      <c r="A414" s="116" t="s">
        <v>89</v>
      </c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9"/>
      <c r="AA414" s="118"/>
      <c r="AB414" s="120"/>
      <c r="AC414" s="120"/>
      <c r="AD414" s="120"/>
      <c r="AE414" s="121"/>
    </row>
    <row r="415" spans="1:38" s="2" customFormat="1" ht="14.45" customHeight="1" x14ac:dyDescent="0.3">
      <c r="A415" s="122"/>
      <c r="B415" s="123" t="s">
        <v>66</v>
      </c>
      <c r="C415" s="124">
        <v>2</v>
      </c>
      <c r="D415" s="124">
        <v>0</v>
      </c>
      <c r="E415" s="124">
        <v>1</v>
      </c>
      <c r="F415" s="124">
        <v>0</v>
      </c>
      <c r="G415" s="124">
        <v>0</v>
      </c>
      <c r="H415" s="124">
        <v>2</v>
      </c>
      <c r="I415" s="124">
        <v>1</v>
      </c>
      <c r="J415" s="124">
        <v>5</v>
      </c>
      <c r="K415" s="124">
        <v>5</v>
      </c>
      <c r="L415" s="124">
        <v>6</v>
      </c>
      <c r="M415" s="124">
        <v>3</v>
      </c>
      <c r="N415" s="124">
        <v>4</v>
      </c>
      <c r="O415" s="124">
        <v>7</v>
      </c>
      <c r="P415" s="124">
        <v>8</v>
      </c>
      <c r="Q415" s="124">
        <v>33</v>
      </c>
      <c r="R415" s="124">
        <v>8</v>
      </c>
      <c r="S415" s="124">
        <v>9</v>
      </c>
      <c r="T415" s="124">
        <v>6</v>
      </c>
      <c r="U415" s="124">
        <v>7</v>
      </c>
      <c r="V415" s="124">
        <v>4</v>
      </c>
      <c r="W415" s="124">
        <v>3</v>
      </c>
      <c r="X415" s="124">
        <v>2</v>
      </c>
      <c r="Y415" s="124">
        <v>1</v>
      </c>
      <c r="Z415" s="124">
        <v>0</v>
      </c>
      <c r="AA415" s="124">
        <v>0</v>
      </c>
      <c r="AB415" s="125">
        <v>1</v>
      </c>
      <c r="AC415" s="125">
        <v>2</v>
      </c>
      <c r="AD415" s="125">
        <v>0</v>
      </c>
      <c r="AE415" s="126">
        <v>0</v>
      </c>
    </row>
    <row r="416" spans="1:38" s="2" customFormat="1" ht="14.45" customHeight="1" x14ac:dyDescent="0.3">
      <c r="A416" s="116"/>
      <c r="B416" s="117" t="s">
        <v>67</v>
      </c>
      <c r="C416" s="118">
        <v>2</v>
      </c>
      <c r="D416" s="118">
        <v>4</v>
      </c>
      <c r="E416" s="118">
        <v>2</v>
      </c>
      <c r="F416" s="118">
        <v>1</v>
      </c>
      <c r="G416" s="118">
        <v>2</v>
      </c>
      <c r="H416" s="118">
        <v>7</v>
      </c>
      <c r="I416" s="118">
        <v>7</v>
      </c>
      <c r="J416" s="118">
        <v>4</v>
      </c>
      <c r="K416" s="118">
        <v>6</v>
      </c>
      <c r="L416" s="118">
        <v>6</v>
      </c>
      <c r="M416" s="118">
        <v>6</v>
      </c>
      <c r="N416" s="118">
        <v>6</v>
      </c>
      <c r="O416" s="118">
        <v>3</v>
      </c>
      <c r="P416" s="118">
        <v>1</v>
      </c>
      <c r="Q416" s="118">
        <v>14</v>
      </c>
      <c r="R416" s="118">
        <v>4</v>
      </c>
      <c r="S416" s="118">
        <v>2</v>
      </c>
      <c r="T416" s="118">
        <v>1</v>
      </c>
      <c r="U416" s="118">
        <v>2</v>
      </c>
      <c r="V416" s="118">
        <v>2</v>
      </c>
      <c r="W416" s="118">
        <v>2</v>
      </c>
      <c r="X416" s="118">
        <v>2</v>
      </c>
      <c r="Y416" s="118">
        <v>3</v>
      </c>
      <c r="Z416" s="119">
        <v>3</v>
      </c>
      <c r="AA416" s="118">
        <v>2</v>
      </c>
      <c r="AB416" s="120">
        <v>4</v>
      </c>
      <c r="AC416" s="120">
        <v>3</v>
      </c>
      <c r="AD416" s="120">
        <v>3</v>
      </c>
      <c r="AE416" s="121">
        <v>3</v>
      </c>
    </row>
    <row r="417" spans="1:31" s="2" customFormat="1" ht="14.45" customHeight="1" x14ac:dyDescent="0.3">
      <c r="A417" s="122"/>
      <c r="B417" s="123" t="s">
        <v>68</v>
      </c>
      <c r="C417" s="124">
        <v>1</v>
      </c>
      <c r="D417" s="124">
        <v>1</v>
      </c>
      <c r="E417" s="124">
        <v>1</v>
      </c>
      <c r="F417" s="124">
        <v>1</v>
      </c>
      <c r="G417" s="124">
        <v>0</v>
      </c>
      <c r="H417" s="124">
        <v>1</v>
      </c>
      <c r="I417" s="124">
        <v>1</v>
      </c>
      <c r="J417" s="124">
        <v>0</v>
      </c>
      <c r="K417" s="124">
        <v>0</v>
      </c>
      <c r="L417" s="124">
        <v>0</v>
      </c>
      <c r="M417" s="124">
        <v>0</v>
      </c>
      <c r="N417" s="124">
        <v>0</v>
      </c>
      <c r="O417" s="124">
        <v>3</v>
      </c>
      <c r="P417" s="124">
        <v>0</v>
      </c>
      <c r="Q417" s="124">
        <v>19</v>
      </c>
      <c r="R417" s="124">
        <v>4</v>
      </c>
      <c r="S417" s="124">
        <v>4</v>
      </c>
      <c r="T417" s="124">
        <v>5</v>
      </c>
      <c r="U417" s="124">
        <v>4</v>
      </c>
      <c r="V417" s="124">
        <v>5</v>
      </c>
      <c r="W417" s="124">
        <v>6</v>
      </c>
      <c r="X417" s="124">
        <v>6</v>
      </c>
      <c r="Y417" s="124">
        <v>4</v>
      </c>
      <c r="Z417" s="124">
        <v>4</v>
      </c>
      <c r="AA417" s="124">
        <v>3</v>
      </c>
      <c r="AB417" s="125">
        <v>3</v>
      </c>
      <c r="AC417" s="125">
        <v>1</v>
      </c>
      <c r="AD417" s="125">
        <v>1</v>
      </c>
      <c r="AE417" s="126">
        <v>1</v>
      </c>
    </row>
    <row r="418" spans="1:31" s="2" customFormat="1" ht="14.45" customHeight="1" x14ac:dyDescent="0.3">
      <c r="A418" s="116"/>
      <c r="B418" s="117" t="s">
        <v>69</v>
      </c>
      <c r="C418" s="118">
        <v>10</v>
      </c>
      <c r="D418" s="118">
        <v>13</v>
      </c>
      <c r="E418" s="118">
        <v>24</v>
      </c>
      <c r="F418" s="118">
        <v>19</v>
      </c>
      <c r="G418" s="118">
        <v>22</v>
      </c>
      <c r="H418" s="118">
        <v>29</v>
      </c>
      <c r="I418" s="118">
        <v>30</v>
      </c>
      <c r="J418" s="118">
        <v>41</v>
      </c>
      <c r="K418" s="118">
        <v>47</v>
      </c>
      <c r="L418" s="118">
        <v>50</v>
      </c>
      <c r="M418" s="118">
        <v>61</v>
      </c>
      <c r="N418" s="118">
        <v>67</v>
      </c>
      <c r="O418" s="118">
        <v>30</v>
      </c>
      <c r="P418" s="118">
        <v>39</v>
      </c>
      <c r="Q418" s="118">
        <v>228</v>
      </c>
      <c r="R418" s="118">
        <v>42</v>
      </c>
      <c r="S418" s="118">
        <v>39</v>
      </c>
      <c r="T418" s="118">
        <v>45</v>
      </c>
      <c r="U418" s="118">
        <v>47</v>
      </c>
      <c r="V418" s="118">
        <v>46</v>
      </c>
      <c r="W418" s="118">
        <v>42</v>
      </c>
      <c r="X418" s="118">
        <v>43</v>
      </c>
      <c r="Y418" s="118">
        <v>37</v>
      </c>
      <c r="Z418" s="119">
        <v>31</v>
      </c>
      <c r="AA418" s="118">
        <v>30</v>
      </c>
      <c r="AB418" s="120">
        <v>33</v>
      </c>
      <c r="AC418" s="120">
        <v>29</v>
      </c>
      <c r="AD418" s="120">
        <v>22</v>
      </c>
      <c r="AE418" s="121">
        <v>18</v>
      </c>
    </row>
    <row r="419" spans="1:31" s="2" customFormat="1" ht="14.45" customHeight="1" x14ac:dyDescent="0.3">
      <c r="A419" s="122"/>
      <c r="B419" s="123" t="s">
        <v>70</v>
      </c>
      <c r="C419" s="124">
        <v>3</v>
      </c>
      <c r="D419" s="124">
        <v>3</v>
      </c>
      <c r="E419" s="124">
        <v>2</v>
      </c>
      <c r="F419" s="124">
        <v>1</v>
      </c>
      <c r="G419" s="124">
        <v>1</v>
      </c>
      <c r="H419" s="124">
        <v>2</v>
      </c>
      <c r="I419" s="124">
        <v>2</v>
      </c>
      <c r="J419" s="124">
        <v>5</v>
      </c>
      <c r="K419" s="124">
        <v>5</v>
      </c>
      <c r="L419" s="124">
        <v>5</v>
      </c>
      <c r="M419" s="124">
        <v>5</v>
      </c>
      <c r="N419" s="124">
        <v>9</v>
      </c>
      <c r="O419" s="124">
        <v>19</v>
      </c>
      <c r="P419" s="124">
        <v>15</v>
      </c>
      <c r="Q419" s="124">
        <v>45</v>
      </c>
      <c r="R419" s="124">
        <v>12</v>
      </c>
      <c r="S419" s="124">
        <v>12</v>
      </c>
      <c r="T419" s="124">
        <v>12</v>
      </c>
      <c r="U419" s="124">
        <v>8</v>
      </c>
      <c r="V419" s="124">
        <v>6</v>
      </c>
      <c r="W419" s="124">
        <v>9</v>
      </c>
      <c r="X419" s="124">
        <v>9</v>
      </c>
      <c r="Y419" s="124">
        <v>8</v>
      </c>
      <c r="Z419" s="124">
        <v>7</v>
      </c>
      <c r="AA419" s="124">
        <v>7</v>
      </c>
      <c r="AB419" s="125">
        <v>6</v>
      </c>
      <c r="AC419" s="125">
        <v>7</v>
      </c>
      <c r="AD419" s="125">
        <v>6</v>
      </c>
      <c r="AE419" s="126">
        <v>5</v>
      </c>
    </row>
    <row r="420" spans="1:31" s="2" customFormat="1" ht="14.45" customHeight="1" x14ac:dyDescent="0.3">
      <c r="A420" s="116"/>
      <c r="B420" s="117" t="s">
        <v>71</v>
      </c>
      <c r="C420" s="118">
        <v>2</v>
      </c>
      <c r="D420" s="118">
        <v>0</v>
      </c>
      <c r="E420" s="118">
        <v>1</v>
      </c>
      <c r="F420" s="118">
        <v>1</v>
      </c>
      <c r="G420" s="118">
        <v>2</v>
      </c>
      <c r="H420" s="118">
        <v>1</v>
      </c>
      <c r="I420" s="118">
        <v>2</v>
      </c>
      <c r="J420" s="118">
        <v>3</v>
      </c>
      <c r="K420" s="118">
        <v>6</v>
      </c>
      <c r="L420" s="118">
        <v>5</v>
      </c>
      <c r="M420" s="118">
        <v>5</v>
      </c>
      <c r="N420" s="118">
        <v>6</v>
      </c>
      <c r="O420" s="118">
        <v>4</v>
      </c>
      <c r="P420" s="118">
        <v>4</v>
      </c>
      <c r="Q420" s="118">
        <v>22</v>
      </c>
      <c r="R420" s="118">
        <v>8</v>
      </c>
      <c r="S420" s="118">
        <v>8</v>
      </c>
      <c r="T420" s="118">
        <v>7</v>
      </c>
      <c r="U420" s="118">
        <v>7</v>
      </c>
      <c r="V420" s="118">
        <v>4</v>
      </c>
      <c r="W420" s="118">
        <v>4</v>
      </c>
      <c r="X420" s="118">
        <v>4</v>
      </c>
      <c r="Y420" s="118">
        <v>2</v>
      </c>
      <c r="Z420" s="119">
        <v>2</v>
      </c>
      <c r="AA420" s="118">
        <v>3</v>
      </c>
      <c r="AB420" s="120">
        <v>2</v>
      </c>
      <c r="AC420" s="120">
        <v>1</v>
      </c>
      <c r="AD420" s="120">
        <v>0</v>
      </c>
      <c r="AE420" s="121">
        <v>0</v>
      </c>
    </row>
    <row r="421" spans="1:31" s="3" customFormat="1" ht="14.45" customHeight="1" x14ac:dyDescent="0.3">
      <c r="A421" s="127"/>
      <c r="B421" s="128" t="s">
        <v>113</v>
      </c>
      <c r="C421" s="129">
        <v>0</v>
      </c>
      <c r="D421" s="129">
        <v>0</v>
      </c>
      <c r="E421" s="129">
        <v>0</v>
      </c>
      <c r="F421" s="129">
        <v>0</v>
      </c>
      <c r="G421" s="129">
        <v>0</v>
      </c>
      <c r="H421" s="129">
        <v>0</v>
      </c>
      <c r="I421" s="129">
        <v>0</v>
      </c>
      <c r="J421" s="129">
        <v>0</v>
      </c>
      <c r="K421" s="129">
        <v>0</v>
      </c>
      <c r="L421" s="129">
        <v>0</v>
      </c>
      <c r="M421" s="129">
        <v>0</v>
      </c>
      <c r="N421" s="129">
        <v>0</v>
      </c>
      <c r="O421" s="129">
        <v>0</v>
      </c>
      <c r="P421" s="129">
        <v>0</v>
      </c>
      <c r="Q421" s="129">
        <v>0</v>
      </c>
      <c r="R421" s="129">
        <v>0</v>
      </c>
      <c r="S421" s="129">
        <v>0</v>
      </c>
      <c r="T421" s="129">
        <v>0</v>
      </c>
      <c r="U421" s="129">
        <v>0</v>
      </c>
      <c r="V421" s="129">
        <v>0</v>
      </c>
      <c r="W421" s="129">
        <v>0</v>
      </c>
      <c r="X421" s="129">
        <v>0</v>
      </c>
      <c r="Y421" s="129">
        <v>0</v>
      </c>
      <c r="Z421" s="130">
        <v>0</v>
      </c>
      <c r="AA421" s="129">
        <v>0</v>
      </c>
      <c r="AB421" s="131">
        <v>0</v>
      </c>
      <c r="AC421" s="131">
        <v>0</v>
      </c>
      <c r="AD421" s="131">
        <v>0</v>
      </c>
      <c r="AE421" s="132">
        <v>0</v>
      </c>
    </row>
    <row r="422" spans="1:31" s="2" customFormat="1" ht="14.45" customHeight="1" x14ac:dyDescent="0.3">
      <c r="A422" s="133" t="s">
        <v>20</v>
      </c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6"/>
      <c r="AC422" s="136"/>
      <c r="AD422" s="136"/>
      <c r="AE422" s="137"/>
    </row>
    <row r="423" spans="1:31" s="2" customFormat="1" ht="14.45" customHeight="1" x14ac:dyDescent="0.3">
      <c r="A423" s="127"/>
      <c r="B423" s="128" t="s">
        <v>66</v>
      </c>
      <c r="C423" s="129">
        <v>58</v>
      </c>
      <c r="D423" s="129">
        <v>61</v>
      </c>
      <c r="E423" s="129">
        <v>68</v>
      </c>
      <c r="F423" s="129">
        <v>81</v>
      </c>
      <c r="G423" s="129">
        <v>91</v>
      </c>
      <c r="H423" s="129">
        <v>99</v>
      </c>
      <c r="I423" s="129">
        <v>119</v>
      </c>
      <c r="J423" s="129">
        <v>132</v>
      </c>
      <c r="K423" s="129">
        <v>125</v>
      </c>
      <c r="L423" s="129">
        <v>120</v>
      </c>
      <c r="M423" s="129">
        <v>110</v>
      </c>
      <c r="N423" s="129">
        <v>104</v>
      </c>
      <c r="O423" s="129">
        <v>104</v>
      </c>
      <c r="P423" s="129">
        <v>109</v>
      </c>
      <c r="Q423" s="129">
        <v>102</v>
      </c>
      <c r="R423" s="129">
        <v>113</v>
      </c>
      <c r="S423" s="129">
        <v>115</v>
      </c>
      <c r="T423" s="129">
        <v>107</v>
      </c>
      <c r="U423" s="129">
        <v>101</v>
      </c>
      <c r="V423" s="129">
        <v>100</v>
      </c>
      <c r="W423" s="129">
        <v>106</v>
      </c>
      <c r="X423" s="129">
        <v>93</v>
      </c>
      <c r="Y423" s="129">
        <v>89</v>
      </c>
      <c r="Z423" s="130">
        <v>83</v>
      </c>
      <c r="AA423" s="129">
        <v>93</v>
      </c>
      <c r="AB423" s="131">
        <v>88</v>
      </c>
      <c r="AC423" s="131">
        <v>83</v>
      </c>
      <c r="AD423" s="131">
        <v>92</v>
      </c>
      <c r="AE423" s="132">
        <v>96</v>
      </c>
    </row>
    <row r="424" spans="1:31" s="2" customFormat="1" ht="14.45" customHeight="1" x14ac:dyDescent="0.3">
      <c r="A424" s="133"/>
      <c r="B424" s="134" t="s">
        <v>67</v>
      </c>
      <c r="C424" s="135">
        <v>9</v>
      </c>
      <c r="D424" s="135">
        <v>10</v>
      </c>
      <c r="E424" s="135">
        <v>9</v>
      </c>
      <c r="F424" s="135">
        <v>8</v>
      </c>
      <c r="G424" s="135">
        <v>6</v>
      </c>
      <c r="H424" s="135">
        <v>9</v>
      </c>
      <c r="I424" s="135">
        <v>9</v>
      </c>
      <c r="J424" s="135">
        <v>10</v>
      </c>
      <c r="K424" s="135">
        <v>9</v>
      </c>
      <c r="L424" s="135">
        <v>12</v>
      </c>
      <c r="M424" s="135">
        <v>12</v>
      </c>
      <c r="N424" s="135">
        <v>15</v>
      </c>
      <c r="O424" s="135">
        <v>18</v>
      </c>
      <c r="P424" s="135">
        <v>23</v>
      </c>
      <c r="Q424" s="135">
        <v>15</v>
      </c>
      <c r="R424" s="135">
        <v>19</v>
      </c>
      <c r="S424" s="135">
        <v>16</v>
      </c>
      <c r="T424" s="135">
        <v>15</v>
      </c>
      <c r="U424" s="135">
        <v>16</v>
      </c>
      <c r="V424" s="135">
        <v>17</v>
      </c>
      <c r="W424" s="135">
        <v>15</v>
      </c>
      <c r="X424" s="135">
        <v>12</v>
      </c>
      <c r="Y424" s="135">
        <v>16</v>
      </c>
      <c r="Z424" s="135">
        <v>19</v>
      </c>
      <c r="AA424" s="135">
        <v>17</v>
      </c>
      <c r="AB424" s="136">
        <v>18</v>
      </c>
      <c r="AC424" s="136">
        <v>19</v>
      </c>
      <c r="AD424" s="136">
        <v>24</v>
      </c>
      <c r="AE424" s="137">
        <v>27</v>
      </c>
    </row>
    <row r="425" spans="1:31" s="2" customFormat="1" ht="14.45" customHeight="1" x14ac:dyDescent="0.3">
      <c r="A425" s="127"/>
      <c r="B425" s="128" t="s">
        <v>68</v>
      </c>
      <c r="C425" s="129">
        <v>15</v>
      </c>
      <c r="D425" s="129">
        <v>13</v>
      </c>
      <c r="E425" s="129">
        <v>9</v>
      </c>
      <c r="F425" s="129">
        <v>11</v>
      </c>
      <c r="G425" s="129">
        <v>13</v>
      </c>
      <c r="H425" s="129">
        <v>9</v>
      </c>
      <c r="I425" s="129">
        <v>11</v>
      </c>
      <c r="J425" s="129">
        <v>12</v>
      </c>
      <c r="K425" s="129">
        <v>11</v>
      </c>
      <c r="L425" s="129">
        <v>15</v>
      </c>
      <c r="M425" s="129">
        <v>19</v>
      </c>
      <c r="N425" s="129">
        <v>16</v>
      </c>
      <c r="O425" s="129">
        <v>22</v>
      </c>
      <c r="P425" s="129">
        <v>28</v>
      </c>
      <c r="Q425" s="129">
        <v>22</v>
      </c>
      <c r="R425" s="129">
        <v>24</v>
      </c>
      <c r="S425" s="129">
        <v>24</v>
      </c>
      <c r="T425" s="129">
        <v>27</v>
      </c>
      <c r="U425" s="129">
        <v>31</v>
      </c>
      <c r="V425" s="129">
        <v>36</v>
      </c>
      <c r="W425" s="129">
        <v>40</v>
      </c>
      <c r="X425" s="129">
        <v>34</v>
      </c>
      <c r="Y425" s="129">
        <v>33</v>
      </c>
      <c r="Z425" s="130">
        <v>33</v>
      </c>
      <c r="AA425" s="129">
        <v>47</v>
      </c>
      <c r="AB425" s="131">
        <v>53</v>
      </c>
      <c r="AC425" s="131">
        <v>60</v>
      </c>
      <c r="AD425" s="131">
        <v>66</v>
      </c>
      <c r="AE425" s="132">
        <v>68</v>
      </c>
    </row>
    <row r="426" spans="1:31" s="2" customFormat="1" ht="14.45" customHeight="1" x14ac:dyDescent="0.3">
      <c r="A426" s="133"/>
      <c r="B426" s="134" t="s">
        <v>69</v>
      </c>
      <c r="C426" s="135">
        <v>174</v>
      </c>
      <c r="D426" s="135">
        <v>170</v>
      </c>
      <c r="E426" s="135">
        <v>172</v>
      </c>
      <c r="F426" s="135">
        <v>153</v>
      </c>
      <c r="G426" s="135">
        <v>169</v>
      </c>
      <c r="H426" s="135">
        <v>174</v>
      </c>
      <c r="I426" s="135">
        <v>171</v>
      </c>
      <c r="J426" s="135">
        <v>168</v>
      </c>
      <c r="K426" s="135">
        <v>193</v>
      </c>
      <c r="L426" s="135">
        <v>185</v>
      </c>
      <c r="M426" s="135">
        <v>204</v>
      </c>
      <c r="N426" s="135">
        <v>205</v>
      </c>
      <c r="O426" s="135">
        <v>226</v>
      </c>
      <c r="P426" s="135">
        <v>234</v>
      </c>
      <c r="Q426" s="135">
        <v>214</v>
      </c>
      <c r="R426" s="135">
        <v>233</v>
      </c>
      <c r="S426" s="135">
        <v>221</v>
      </c>
      <c r="T426" s="135">
        <v>234</v>
      </c>
      <c r="U426" s="135">
        <v>226</v>
      </c>
      <c r="V426" s="135">
        <v>222</v>
      </c>
      <c r="W426" s="135">
        <v>205</v>
      </c>
      <c r="X426" s="135">
        <v>183</v>
      </c>
      <c r="Y426" s="135">
        <v>182</v>
      </c>
      <c r="Z426" s="135">
        <v>197</v>
      </c>
      <c r="AA426" s="135">
        <v>194</v>
      </c>
      <c r="AB426" s="136">
        <v>196</v>
      </c>
      <c r="AC426" s="136">
        <v>202</v>
      </c>
      <c r="AD426" s="136">
        <v>228</v>
      </c>
      <c r="AE426" s="137">
        <v>249</v>
      </c>
    </row>
    <row r="427" spans="1:31" s="2" customFormat="1" ht="14.45" customHeight="1" x14ac:dyDescent="0.3">
      <c r="A427" s="127"/>
      <c r="B427" s="128" t="s">
        <v>70</v>
      </c>
      <c r="C427" s="129">
        <v>6</v>
      </c>
      <c r="D427" s="129">
        <v>7</v>
      </c>
      <c r="E427" s="129">
        <v>6</v>
      </c>
      <c r="F427" s="129">
        <v>5</v>
      </c>
      <c r="G427" s="129">
        <v>6</v>
      </c>
      <c r="H427" s="129">
        <v>6</v>
      </c>
      <c r="I427" s="129">
        <v>8</v>
      </c>
      <c r="J427" s="129">
        <v>9</v>
      </c>
      <c r="K427" s="129">
        <v>11</v>
      </c>
      <c r="L427" s="129">
        <v>12</v>
      </c>
      <c r="M427" s="129">
        <v>13</v>
      </c>
      <c r="N427" s="129">
        <v>14</v>
      </c>
      <c r="O427" s="129">
        <v>17</v>
      </c>
      <c r="P427" s="129">
        <v>15</v>
      </c>
      <c r="Q427" s="129">
        <v>16</v>
      </c>
      <c r="R427" s="129">
        <v>18</v>
      </c>
      <c r="S427" s="129">
        <v>17</v>
      </c>
      <c r="T427" s="129">
        <v>18</v>
      </c>
      <c r="U427" s="129">
        <v>17</v>
      </c>
      <c r="V427" s="129">
        <v>16</v>
      </c>
      <c r="W427" s="129">
        <v>17</v>
      </c>
      <c r="X427" s="129">
        <v>15</v>
      </c>
      <c r="Y427" s="129">
        <v>18</v>
      </c>
      <c r="Z427" s="130">
        <v>11</v>
      </c>
      <c r="AA427" s="129">
        <v>14</v>
      </c>
      <c r="AB427" s="131">
        <v>15</v>
      </c>
      <c r="AC427" s="131">
        <v>18</v>
      </c>
      <c r="AD427" s="131">
        <v>20</v>
      </c>
      <c r="AE427" s="132">
        <v>21</v>
      </c>
    </row>
    <row r="428" spans="1:31" s="2" customFormat="1" ht="14.45" customHeight="1" x14ac:dyDescent="0.3">
      <c r="A428" s="133"/>
      <c r="B428" s="134" t="s">
        <v>71</v>
      </c>
      <c r="C428" s="135">
        <v>16</v>
      </c>
      <c r="D428" s="135">
        <v>13</v>
      </c>
      <c r="E428" s="135">
        <v>12</v>
      </c>
      <c r="F428" s="135">
        <v>10</v>
      </c>
      <c r="G428" s="135">
        <v>9</v>
      </c>
      <c r="H428" s="135">
        <v>9</v>
      </c>
      <c r="I428" s="135">
        <v>10</v>
      </c>
      <c r="J428" s="135">
        <v>10</v>
      </c>
      <c r="K428" s="135">
        <v>13</v>
      </c>
      <c r="L428" s="135">
        <v>9</v>
      </c>
      <c r="M428" s="135">
        <v>11</v>
      </c>
      <c r="N428" s="135">
        <v>14</v>
      </c>
      <c r="O428" s="135">
        <v>25</v>
      </c>
      <c r="P428" s="135">
        <v>23</v>
      </c>
      <c r="Q428" s="135">
        <v>26</v>
      </c>
      <c r="R428" s="135">
        <v>26</v>
      </c>
      <c r="S428" s="135">
        <v>27</v>
      </c>
      <c r="T428" s="135">
        <v>24</v>
      </c>
      <c r="U428" s="135">
        <v>22</v>
      </c>
      <c r="V428" s="135">
        <v>27</v>
      </c>
      <c r="W428" s="135">
        <v>25</v>
      </c>
      <c r="X428" s="135">
        <v>20</v>
      </c>
      <c r="Y428" s="135">
        <v>23</v>
      </c>
      <c r="Z428" s="135">
        <v>21</v>
      </c>
      <c r="AA428" s="135">
        <v>22</v>
      </c>
      <c r="AB428" s="136">
        <v>20</v>
      </c>
      <c r="AC428" s="136">
        <v>22</v>
      </c>
      <c r="AD428" s="136">
        <v>21</v>
      </c>
      <c r="AE428" s="137">
        <v>18</v>
      </c>
    </row>
    <row r="429" spans="1:31" s="3" customFormat="1" ht="14.45" customHeight="1" x14ac:dyDescent="0.3">
      <c r="A429" s="122"/>
      <c r="B429" s="123" t="s">
        <v>113</v>
      </c>
      <c r="C429" s="124">
        <v>0</v>
      </c>
      <c r="D429" s="124">
        <v>0</v>
      </c>
      <c r="E429" s="124">
        <v>0</v>
      </c>
      <c r="F429" s="124">
        <v>0</v>
      </c>
      <c r="G429" s="124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24">
        <v>0</v>
      </c>
      <c r="Q429" s="124">
        <v>0</v>
      </c>
      <c r="R429" s="124">
        <v>0</v>
      </c>
      <c r="S429" s="124">
        <v>0</v>
      </c>
      <c r="T429" s="124">
        <v>0</v>
      </c>
      <c r="U429" s="124">
        <v>0</v>
      </c>
      <c r="V429" s="124">
        <v>0</v>
      </c>
      <c r="W429" s="124">
        <v>0</v>
      </c>
      <c r="X429" s="124">
        <v>0</v>
      </c>
      <c r="Y429" s="124">
        <v>0</v>
      </c>
      <c r="Z429" s="124">
        <v>0</v>
      </c>
      <c r="AA429" s="124">
        <v>0</v>
      </c>
      <c r="AB429" s="125">
        <v>0</v>
      </c>
      <c r="AC429" s="125">
        <v>0</v>
      </c>
      <c r="AD429" s="125">
        <v>0</v>
      </c>
      <c r="AE429" s="126">
        <v>0</v>
      </c>
    </row>
    <row r="430" spans="1:31" s="2" customFormat="1" ht="14.45" customHeight="1" x14ac:dyDescent="0.3">
      <c r="A430" s="116" t="s">
        <v>21</v>
      </c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9"/>
      <c r="AA430" s="118"/>
      <c r="AB430" s="120"/>
      <c r="AC430" s="120"/>
      <c r="AD430" s="120"/>
      <c r="AE430" s="121"/>
    </row>
    <row r="431" spans="1:31" s="2" customFormat="1" ht="14.45" customHeight="1" x14ac:dyDescent="0.3">
      <c r="A431" s="122"/>
      <c r="B431" s="123" t="s">
        <v>66</v>
      </c>
      <c r="C431" s="124">
        <v>31</v>
      </c>
      <c r="D431" s="124">
        <v>36</v>
      </c>
      <c r="E431" s="124">
        <v>46</v>
      </c>
      <c r="F431" s="124">
        <v>54</v>
      </c>
      <c r="G431" s="124">
        <v>66</v>
      </c>
      <c r="H431" s="124">
        <v>74</v>
      </c>
      <c r="I431" s="124">
        <v>78</v>
      </c>
      <c r="J431" s="124">
        <v>85</v>
      </c>
      <c r="K431" s="124">
        <v>93</v>
      </c>
      <c r="L431" s="124">
        <v>88</v>
      </c>
      <c r="M431" s="124">
        <v>86</v>
      </c>
      <c r="N431" s="124">
        <v>84</v>
      </c>
      <c r="O431" s="124">
        <v>91</v>
      </c>
      <c r="P431" s="124">
        <v>86</v>
      </c>
      <c r="Q431" s="124">
        <v>82</v>
      </c>
      <c r="R431" s="124">
        <v>85</v>
      </c>
      <c r="S431" s="124">
        <v>82</v>
      </c>
      <c r="T431" s="124">
        <v>84</v>
      </c>
      <c r="U431" s="124">
        <v>74</v>
      </c>
      <c r="V431" s="124">
        <v>67</v>
      </c>
      <c r="W431" s="124">
        <v>70</v>
      </c>
      <c r="X431" s="124">
        <v>68</v>
      </c>
      <c r="Y431" s="124">
        <v>63</v>
      </c>
      <c r="Z431" s="124">
        <v>58</v>
      </c>
      <c r="AA431" s="124">
        <v>64</v>
      </c>
      <c r="AB431" s="125">
        <v>65</v>
      </c>
      <c r="AC431" s="125">
        <v>57</v>
      </c>
      <c r="AD431" s="125">
        <v>54</v>
      </c>
      <c r="AE431" s="126">
        <v>52</v>
      </c>
    </row>
    <row r="432" spans="1:31" s="2" customFormat="1" ht="14.45" customHeight="1" x14ac:dyDescent="0.3">
      <c r="A432" s="116"/>
      <c r="B432" s="117" t="s">
        <v>67</v>
      </c>
      <c r="C432" s="118">
        <v>13</v>
      </c>
      <c r="D432" s="118">
        <v>12</v>
      </c>
      <c r="E432" s="118">
        <v>8</v>
      </c>
      <c r="F432" s="118">
        <v>11</v>
      </c>
      <c r="G432" s="118">
        <v>10</v>
      </c>
      <c r="H432" s="118">
        <v>9</v>
      </c>
      <c r="I432" s="118">
        <v>9</v>
      </c>
      <c r="J432" s="118">
        <v>11</v>
      </c>
      <c r="K432" s="118">
        <v>15</v>
      </c>
      <c r="L432" s="118">
        <v>18</v>
      </c>
      <c r="M432" s="118">
        <v>22</v>
      </c>
      <c r="N432" s="118">
        <v>23</v>
      </c>
      <c r="O432" s="118">
        <v>36</v>
      </c>
      <c r="P432" s="118">
        <v>32</v>
      </c>
      <c r="Q432" s="118">
        <v>31</v>
      </c>
      <c r="R432" s="118">
        <v>30</v>
      </c>
      <c r="S432" s="118">
        <v>30</v>
      </c>
      <c r="T432" s="118">
        <v>30</v>
      </c>
      <c r="U432" s="118">
        <v>31</v>
      </c>
      <c r="V432" s="118">
        <v>28</v>
      </c>
      <c r="W432" s="118">
        <v>29</v>
      </c>
      <c r="X432" s="118">
        <v>27</v>
      </c>
      <c r="Y432" s="118">
        <v>22</v>
      </c>
      <c r="Z432" s="119">
        <v>22</v>
      </c>
      <c r="AA432" s="118">
        <v>23</v>
      </c>
      <c r="AB432" s="120">
        <v>20</v>
      </c>
      <c r="AC432" s="120">
        <v>22</v>
      </c>
      <c r="AD432" s="120">
        <v>20</v>
      </c>
      <c r="AE432" s="121">
        <v>20</v>
      </c>
    </row>
    <row r="433" spans="1:31" s="2" customFormat="1" ht="14.45" customHeight="1" x14ac:dyDescent="0.3">
      <c r="A433" s="138"/>
      <c r="B433" s="123" t="s">
        <v>68</v>
      </c>
      <c r="C433" s="124">
        <v>17</v>
      </c>
      <c r="D433" s="124">
        <v>16</v>
      </c>
      <c r="E433" s="124">
        <v>18</v>
      </c>
      <c r="F433" s="124">
        <v>16</v>
      </c>
      <c r="G433" s="124">
        <v>18</v>
      </c>
      <c r="H433" s="124">
        <v>19</v>
      </c>
      <c r="I433" s="124">
        <v>18</v>
      </c>
      <c r="J433" s="124">
        <v>17</v>
      </c>
      <c r="K433" s="124">
        <v>17</v>
      </c>
      <c r="L433" s="124">
        <v>15</v>
      </c>
      <c r="M433" s="124">
        <v>13</v>
      </c>
      <c r="N433" s="124">
        <v>15</v>
      </c>
      <c r="O433" s="124">
        <v>13</v>
      </c>
      <c r="P433" s="124">
        <v>13</v>
      </c>
      <c r="Q433" s="124">
        <v>14</v>
      </c>
      <c r="R433" s="124">
        <v>19</v>
      </c>
      <c r="S433" s="124">
        <v>16</v>
      </c>
      <c r="T433" s="124">
        <v>20</v>
      </c>
      <c r="U433" s="124">
        <v>19</v>
      </c>
      <c r="V433" s="124">
        <v>21</v>
      </c>
      <c r="W433" s="124">
        <v>27</v>
      </c>
      <c r="X433" s="124">
        <v>20</v>
      </c>
      <c r="Y433" s="124">
        <v>21</v>
      </c>
      <c r="Z433" s="124">
        <v>25</v>
      </c>
      <c r="AA433" s="124">
        <v>32</v>
      </c>
      <c r="AB433" s="125">
        <v>34</v>
      </c>
      <c r="AC433" s="125">
        <v>37</v>
      </c>
      <c r="AD433" s="125">
        <v>41</v>
      </c>
      <c r="AE433" s="126">
        <v>37</v>
      </c>
    </row>
    <row r="434" spans="1:31" s="2" customFormat="1" ht="14.45" customHeight="1" x14ac:dyDescent="0.3">
      <c r="A434" s="116"/>
      <c r="B434" s="117" t="s">
        <v>69</v>
      </c>
      <c r="C434" s="118">
        <v>319</v>
      </c>
      <c r="D434" s="118">
        <v>310</v>
      </c>
      <c r="E434" s="118">
        <v>327</v>
      </c>
      <c r="F434" s="118">
        <v>299</v>
      </c>
      <c r="G434" s="118">
        <v>314</v>
      </c>
      <c r="H434" s="118">
        <v>318</v>
      </c>
      <c r="I434" s="118">
        <v>329</v>
      </c>
      <c r="J434" s="118">
        <v>326</v>
      </c>
      <c r="K434" s="118">
        <v>335</v>
      </c>
      <c r="L434" s="118">
        <v>349</v>
      </c>
      <c r="M434" s="118">
        <v>358</v>
      </c>
      <c r="N434" s="118">
        <v>362</v>
      </c>
      <c r="O434" s="118">
        <v>328</v>
      </c>
      <c r="P434" s="118">
        <v>309</v>
      </c>
      <c r="Q434" s="118">
        <v>285</v>
      </c>
      <c r="R434" s="118">
        <v>286</v>
      </c>
      <c r="S434" s="118">
        <v>269</v>
      </c>
      <c r="T434" s="118">
        <v>266</v>
      </c>
      <c r="U434" s="118">
        <v>255</v>
      </c>
      <c r="V434" s="118">
        <v>240</v>
      </c>
      <c r="W434" s="118">
        <v>243</v>
      </c>
      <c r="X434" s="118">
        <v>210</v>
      </c>
      <c r="Y434" s="118">
        <v>224</v>
      </c>
      <c r="Z434" s="119">
        <v>212</v>
      </c>
      <c r="AA434" s="118">
        <v>197</v>
      </c>
      <c r="AB434" s="120">
        <v>205</v>
      </c>
      <c r="AC434" s="120">
        <v>195</v>
      </c>
      <c r="AD434" s="120">
        <v>194</v>
      </c>
      <c r="AE434" s="121">
        <v>218</v>
      </c>
    </row>
    <row r="435" spans="1:31" s="2" customFormat="1" ht="14.45" customHeight="1" x14ac:dyDescent="0.3">
      <c r="A435" s="122"/>
      <c r="B435" s="123" t="s">
        <v>70</v>
      </c>
      <c r="C435" s="124">
        <v>8</v>
      </c>
      <c r="D435" s="124">
        <v>12</v>
      </c>
      <c r="E435" s="124">
        <v>11</v>
      </c>
      <c r="F435" s="124">
        <v>8</v>
      </c>
      <c r="G435" s="124">
        <v>5</v>
      </c>
      <c r="H435" s="124">
        <v>8</v>
      </c>
      <c r="I435" s="124">
        <v>12</v>
      </c>
      <c r="J435" s="124">
        <v>10</v>
      </c>
      <c r="K435" s="124">
        <v>11</v>
      </c>
      <c r="L435" s="124">
        <v>8</v>
      </c>
      <c r="M435" s="124">
        <v>14</v>
      </c>
      <c r="N435" s="124">
        <v>19</v>
      </c>
      <c r="O435" s="124">
        <v>17</v>
      </c>
      <c r="P435" s="124">
        <v>24</v>
      </c>
      <c r="Q435" s="124">
        <v>24</v>
      </c>
      <c r="R435" s="124">
        <v>26</v>
      </c>
      <c r="S435" s="124">
        <v>30</v>
      </c>
      <c r="T435" s="124">
        <v>27</v>
      </c>
      <c r="U435" s="124">
        <v>26</v>
      </c>
      <c r="V435" s="124">
        <v>30</v>
      </c>
      <c r="W435" s="124">
        <v>23</v>
      </c>
      <c r="X435" s="124">
        <v>24</v>
      </c>
      <c r="Y435" s="124">
        <v>22</v>
      </c>
      <c r="Z435" s="124">
        <v>20</v>
      </c>
      <c r="AA435" s="124">
        <v>28</v>
      </c>
      <c r="AB435" s="125">
        <v>25</v>
      </c>
      <c r="AC435" s="125">
        <v>28</v>
      </c>
      <c r="AD435" s="125">
        <v>34</v>
      </c>
      <c r="AE435" s="126">
        <v>27</v>
      </c>
    </row>
    <row r="436" spans="1:31" s="2" customFormat="1" ht="14.45" customHeight="1" x14ac:dyDescent="0.3">
      <c r="A436" s="116"/>
      <c r="B436" s="117" t="s">
        <v>71</v>
      </c>
      <c r="C436" s="118">
        <v>13</v>
      </c>
      <c r="D436" s="118">
        <v>19</v>
      </c>
      <c r="E436" s="118">
        <v>12</v>
      </c>
      <c r="F436" s="118">
        <v>13</v>
      </c>
      <c r="G436" s="118">
        <v>16</v>
      </c>
      <c r="H436" s="118">
        <v>14</v>
      </c>
      <c r="I436" s="118">
        <v>17</v>
      </c>
      <c r="J436" s="118">
        <v>20</v>
      </c>
      <c r="K436" s="118">
        <v>19</v>
      </c>
      <c r="L436" s="118">
        <v>19</v>
      </c>
      <c r="M436" s="118">
        <v>18</v>
      </c>
      <c r="N436" s="118">
        <v>16</v>
      </c>
      <c r="O436" s="118">
        <v>17</v>
      </c>
      <c r="P436" s="118">
        <v>20</v>
      </c>
      <c r="Q436" s="118">
        <v>18</v>
      </c>
      <c r="R436" s="118">
        <v>16</v>
      </c>
      <c r="S436" s="118">
        <v>15</v>
      </c>
      <c r="T436" s="118">
        <v>11</v>
      </c>
      <c r="U436" s="118">
        <v>9</v>
      </c>
      <c r="V436" s="118">
        <v>10</v>
      </c>
      <c r="W436" s="118">
        <v>10</v>
      </c>
      <c r="X436" s="118">
        <v>9</v>
      </c>
      <c r="Y436" s="118">
        <v>12</v>
      </c>
      <c r="Z436" s="119">
        <v>8</v>
      </c>
      <c r="AA436" s="118">
        <v>9</v>
      </c>
      <c r="AB436" s="120">
        <v>8</v>
      </c>
      <c r="AC436" s="120">
        <v>8</v>
      </c>
      <c r="AD436" s="120">
        <v>10</v>
      </c>
      <c r="AE436" s="121">
        <v>8</v>
      </c>
    </row>
    <row r="437" spans="1:31" s="3" customFormat="1" ht="14.45" customHeight="1" x14ac:dyDescent="0.3">
      <c r="A437" s="127"/>
      <c r="B437" s="128" t="s">
        <v>113</v>
      </c>
      <c r="C437" s="129">
        <v>0</v>
      </c>
      <c r="D437" s="129">
        <v>0</v>
      </c>
      <c r="E437" s="129">
        <v>0</v>
      </c>
      <c r="F437" s="129">
        <v>0</v>
      </c>
      <c r="G437" s="129">
        <v>0</v>
      </c>
      <c r="H437" s="129">
        <v>0</v>
      </c>
      <c r="I437" s="129">
        <v>0</v>
      </c>
      <c r="J437" s="129">
        <v>0</v>
      </c>
      <c r="K437" s="129">
        <v>0</v>
      </c>
      <c r="L437" s="129">
        <v>0</v>
      </c>
      <c r="M437" s="129">
        <v>0</v>
      </c>
      <c r="N437" s="129">
        <v>0</v>
      </c>
      <c r="O437" s="129">
        <v>0</v>
      </c>
      <c r="P437" s="129">
        <v>0</v>
      </c>
      <c r="Q437" s="129">
        <v>0</v>
      </c>
      <c r="R437" s="129">
        <v>0</v>
      </c>
      <c r="S437" s="129">
        <v>0</v>
      </c>
      <c r="T437" s="129">
        <v>0</v>
      </c>
      <c r="U437" s="129">
        <v>0</v>
      </c>
      <c r="V437" s="129">
        <v>0</v>
      </c>
      <c r="W437" s="129">
        <v>0</v>
      </c>
      <c r="X437" s="129">
        <v>0</v>
      </c>
      <c r="Y437" s="129">
        <v>0</v>
      </c>
      <c r="Z437" s="130">
        <v>0</v>
      </c>
      <c r="AA437" s="129">
        <v>0</v>
      </c>
      <c r="AB437" s="131">
        <v>0</v>
      </c>
      <c r="AC437" s="131">
        <v>0</v>
      </c>
      <c r="AD437" s="131">
        <v>1</v>
      </c>
      <c r="AE437" s="132">
        <v>1</v>
      </c>
    </row>
    <row r="438" spans="1:31" s="2" customFormat="1" ht="14.45" customHeight="1" x14ac:dyDescent="0.3">
      <c r="A438" s="133" t="s">
        <v>22</v>
      </c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6"/>
      <c r="AC438" s="136"/>
      <c r="AD438" s="136"/>
      <c r="AE438" s="137"/>
    </row>
    <row r="439" spans="1:31" s="2" customFormat="1" ht="14.45" customHeight="1" x14ac:dyDescent="0.3">
      <c r="A439" s="127"/>
      <c r="B439" s="128" t="s">
        <v>66</v>
      </c>
      <c r="C439" s="129">
        <v>10</v>
      </c>
      <c r="D439" s="129">
        <v>11</v>
      </c>
      <c r="E439" s="129">
        <v>11</v>
      </c>
      <c r="F439" s="129">
        <v>11</v>
      </c>
      <c r="G439" s="129">
        <v>11</v>
      </c>
      <c r="H439" s="129">
        <v>14</v>
      </c>
      <c r="I439" s="129">
        <v>14</v>
      </c>
      <c r="J439" s="129">
        <v>17</v>
      </c>
      <c r="K439" s="129">
        <v>19</v>
      </c>
      <c r="L439" s="129">
        <v>15</v>
      </c>
      <c r="M439" s="129">
        <v>12</v>
      </c>
      <c r="N439" s="129">
        <v>12</v>
      </c>
      <c r="O439" s="129">
        <v>12</v>
      </c>
      <c r="P439" s="129">
        <v>9</v>
      </c>
      <c r="Q439" s="129">
        <v>11</v>
      </c>
      <c r="R439" s="129">
        <v>10</v>
      </c>
      <c r="S439" s="129">
        <v>11</v>
      </c>
      <c r="T439" s="129">
        <v>10</v>
      </c>
      <c r="U439" s="129">
        <v>12</v>
      </c>
      <c r="V439" s="129">
        <v>12</v>
      </c>
      <c r="W439" s="129">
        <v>15</v>
      </c>
      <c r="X439" s="129">
        <v>14</v>
      </c>
      <c r="Y439" s="129">
        <v>14</v>
      </c>
      <c r="Z439" s="130">
        <v>11</v>
      </c>
      <c r="AA439" s="129">
        <v>11</v>
      </c>
      <c r="AB439" s="131">
        <v>11</v>
      </c>
      <c r="AC439" s="131">
        <v>9</v>
      </c>
      <c r="AD439" s="131">
        <v>12</v>
      </c>
      <c r="AE439" s="132">
        <v>13</v>
      </c>
    </row>
    <row r="440" spans="1:31" s="2" customFormat="1" ht="14.45" customHeight="1" x14ac:dyDescent="0.3">
      <c r="A440" s="133"/>
      <c r="B440" s="134" t="s">
        <v>67</v>
      </c>
      <c r="C440" s="135">
        <v>9</v>
      </c>
      <c r="D440" s="135">
        <v>4</v>
      </c>
      <c r="E440" s="135">
        <v>6</v>
      </c>
      <c r="F440" s="135">
        <v>6</v>
      </c>
      <c r="G440" s="135">
        <v>6</v>
      </c>
      <c r="H440" s="135">
        <v>7</v>
      </c>
      <c r="I440" s="135">
        <v>7</v>
      </c>
      <c r="J440" s="135">
        <v>7</v>
      </c>
      <c r="K440" s="135">
        <v>6</v>
      </c>
      <c r="L440" s="135">
        <v>4</v>
      </c>
      <c r="M440" s="135">
        <v>3</v>
      </c>
      <c r="N440" s="135">
        <v>5</v>
      </c>
      <c r="O440" s="135">
        <v>4</v>
      </c>
      <c r="P440" s="135">
        <v>7</v>
      </c>
      <c r="Q440" s="135">
        <v>4</v>
      </c>
      <c r="R440" s="135">
        <v>6</v>
      </c>
      <c r="S440" s="135">
        <v>6</v>
      </c>
      <c r="T440" s="135">
        <v>2</v>
      </c>
      <c r="U440" s="135">
        <v>7</v>
      </c>
      <c r="V440" s="135">
        <v>7</v>
      </c>
      <c r="W440" s="135">
        <v>5</v>
      </c>
      <c r="X440" s="135">
        <v>4</v>
      </c>
      <c r="Y440" s="135">
        <v>4</v>
      </c>
      <c r="Z440" s="135">
        <v>5</v>
      </c>
      <c r="AA440" s="135">
        <v>5</v>
      </c>
      <c r="AB440" s="136">
        <v>4</v>
      </c>
      <c r="AC440" s="136">
        <v>7</v>
      </c>
      <c r="AD440" s="136">
        <v>5</v>
      </c>
      <c r="AE440" s="137">
        <v>5</v>
      </c>
    </row>
    <row r="441" spans="1:31" s="2" customFormat="1" ht="14.45" customHeight="1" x14ac:dyDescent="0.3">
      <c r="A441" s="127"/>
      <c r="B441" s="128" t="s">
        <v>68</v>
      </c>
      <c r="C441" s="129">
        <v>4</v>
      </c>
      <c r="D441" s="129">
        <v>4</v>
      </c>
      <c r="E441" s="129">
        <v>4</v>
      </c>
      <c r="F441" s="129">
        <v>5</v>
      </c>
      <c r="G441" s="129">
        <v>4</v>
      </c>
      <c r="H441" s="129">
        <v>5</v>
      </c>
      <c r="I441" s="129">
        <v>3</v>
      </c>
      <c r="J441" s="129">
        <v>6</v>
      </c>
      <c r="K441" s="129">
        <v>7</v>
      </c>
      <c r="L441" s="129">
        <v>8</v>
      </c>
      <c r="M441" s="129">
        <v>7</v>
      </c>
      <c r="N441" s="129">
        <v>7</v>
      </c>
      <c r="O441" s="129">
        <v>5</v>
      </c>
      <c r="P441" s="129">
        <v>8</v>
      </c>
      <c r="Q441" s="129">
        <v>9</v>
      </c>
      <c r="R441" s="129">
        <v>9</v>
      </c>
      <c r="S441" s="129">
        <v>7</v>
      </c>
      <c r="T441" s="129">
        <v>7</v>
      </c>
      <c r="U441" s="129">
        <v>8</v>
      </c>
      <c r="V441" s="129">
        <v>8</v>
      </c>
      <c r="W441" s="129">
        <v>6</v>
      </c>
      <c r="X441" s="129">
        <v>5</v>
      </c>
      <c r="Y441" s="129">
        <v>6</v>
      </c>
      <c r="Z441" s="130">
        <v>7</v>
      </c>
      <c r="AA441" s="129">
        <v>6</v>
      </c>
      <c r="AB441" s="131">
        <v>7</v>
      </c>
      <c r="AC441" s="131">
        <v>7</v>
      </c>
      <c r="AD441" s="131">
        <v>9</v>
      </c>
      <c r="AE441" s="132">
        <v>12</v>
      </c>
    </row>
    <row r="442" spans="1:31" s="2" customFormat="1" ht="14.45" customHeight="1" x14ac:dyDescent="0.3">
      <c r="A442" s="133"/>
      <c r="B442" s="134" t="s">
        <v>69</v>
      </c>
      <c r="C442" s="135">
        <v>157</v>
      </c>
      <c r="D442" s="135">
        <v>157</v>
      </c>
      <c r="E442" s="135">
        <v>142</v>
      </c>
      <c r="F442" s="135">
        <v>127</v>
      </c>
      <c r="G442" s="135">
        <v>141</v>
      </c>
      <c r="H442" s="135">
        <v>141</v>
      </c>
      <c r="I442" s="135">
        <v>135</v>
      </c>
      <c r="J442" s="135">
        <v>121</v>
      </c>
      <c r="K442" s="135">
        <v>118</v>
      </c>
      <c r="L442" s="135">
        <v>117</v>
      </c>
      <c r="M442" s="135">
        <v>102</v>
      </c>
      <c r="N442" s="135">
        <v>93</v>
      </c>
      <c r="O442" s="135">
        <v>96</v>
      </c>
      <c r="P442" s="135">
        <v>93</v>
      </c>
      <c r="Q442" s="135">
        <v>88</v>
      </c>
      <c r="R442" s="135">
        <v>84</v>
      </c>
      <c r="S442" s="135">
        <v>76</v>
      </c>
      <c r="T442" s="135">
        <v>73</v>
      </c>
      <c r="U442" s="135">
        <v>70</v>
      </c>
      <c r="V442" s="135">
        <v>71</v>
      </c>
      <c r="W442" s="135">
        <v>58</v>
      </c>
      <c r="X442" s="135">
        <v>48</v>
      </c>
      <c r="Y442" s="135">
        <v>46</v>
      </c>
      <c r="Z442" s="135">
        <v>50</v>
      </c>
      <c r="AA442" s="135">
        <v>40</v>
      </c>
      <c r="AB442" s="136">
        <v>42</v>
      </c>
      <c r="AC442" s="136">
        <v>41</v>
      </c>
      <c r="AD442" s="136">
        <v>42</v>
      </c>
      <c r="AE442" s="137">
        <v>45</v>
      </c>
    </row>
    <row r="443" spans="1:31" s="2" customFormat="1" ht="14.45" customHeight="1" x14ac:dyDescent="0.3">
      <c r="A443" s="127"/>
      <c r="B443" s="128" t="s">
        <v>70</v>
      </c>
      <c r="C443" s="129">
        <v>1</v>
      </c>
      <c r="D443" s="129">
        <v>2</v>
      </c>
      <c r="E443" s="129">
        <v>1</v>
      </c>
      <c r="F443" s="129">
        <v>2</v>
      </c>
      <c r="G443" s="129">
        <v>2</v>
      </c>
      <c r="H443" s="129">
        <v>3</v>
      </c>
      <c r="I443" s="129">
        <v>2</v>
      </c>
      <c r="J443" s="129">
        <v>2</v>
      </c>
      <c r="K443" s="129">
        <v>3</v>
      </c>
      <c r="L443" s="129">
        <v>5</v>
      </c>
      <c r="M443" s="129">
        <v>4</v>
      </c>
      <c r="N443" s="129">
        <v>6</v>
      </c>
      <c r="O443" s="129">
        <v>7</v>
      </c>
      <c r="P443" s="129">
        <v>7</v>
      </c>
      <c r="Q443" s="129">
        <v>6</v>
      </c>
      <c r="R443" s="129">
        <v>7</v>
      </c>
      <c r="S443" s="129">
        <v>5</v>
      </c>
      <c r="T443" s="129">
        <v>6</v>
      </c>
      <c r="U443" s="129">
        <v>6</v>
      </c>
      <c r="V443" s="129">
        <v>7</v>
      </c>
      <c r="W443" s="129">
        <v>9</v>
      </c>
      <c r="X443" s="129">
        <v>9</v>
      </c>
      <c r="Y443" s="129">
        <v>8</v>
      </c>
      <c r="Z443" s="130">
        <v>9</v>
      </c>
      <c r="AA443" s="129">
        <v>10</v>
      </c>
      <c r="AB443" s="131">
        <v>8</v>
      </c>
      <c r="AC443" s="131">
        <v>8</v>
      </c>
      <c r="AD443" s="131">
        <v>7</v>
      </c>
      <c r="AE443" s="132">
        <v>6</v>
      </c>
    </row>
    <row r="444" spans="1:31" s="2" customFormat="1" ht="14.45" customHeight="1" x14ac:dyDescent="0.3">
      <c r="A444" s="133"/>
      <c r="B444" s="134" t="s">
        <v>71</v>
      </c>
      <c r="C444" s="135">
        <v>4</v>
      </c>
      <c r="D444" s="135">
        <v>4</v>
      </c>
      <c r="E444" s="135">
        <v>3</v>
      </c>
      <c r="F444" s="135">
        <v>4</v>
      </c>
      <c r="G444" s="135">
        <v>3</v>
      </c>
      <c r="H444" s="135">
        <v>3</v>
      </c>
      <c r="I444" s="135">
        <v>2</v>
      </c>
      <c r="J444" s="135">
        <v>2</v>
      </c>
      <c r="K444" s="135">
        <v>2</v>
      </c>
      <c r="L444" s="135">
        <v>2</v>
      </c>
      <c r="M444" s="135">
        <v>2</v>
      </c>
      <c r="N444" s="135">
        <v>2</v>
      </c>
      <c r="O444" s="135">
        <v>5</v>
      </c>
      <c r="P444" s="135">
        <v>5</v>
      </c>
      <c r="Q444" s="135">
        <v>5</v>
      </c>
      <c r="R444" s="135">
        <v>6</v>
      </c>
      <c r="S444" s="135">
        <v>7</v>
      </c>
      <c r="T444" s="135">
        <v>7</v>
      </c>
      <c r="U444" s="135">
        <v>8</v>
      </c>
      <c r="V444" s="135">
        <v>7</v>
      </c>
      <c r="W444" s="135">
        <v>8</v>
      </c>
      <c r="X444" s="135">
        <v>5</v>
      </c>
      <c r="Y444" s="135">
        <v>5</v>
      </c>
      <c r="Z444" s="135">
        <v>5</v>
      </c>
      <c r="AA444" s="135">
        <v>5</v>
      </c>
      <c r="AB444" s="136">
        <v>3</v>
      </c>
      <c r="AC444" s="136">
        <v>2</v>
      </c>
      <c r="AD444" s="136">
        <v>2</v>
      </c>
      <c r="AE444" s="137">
        <v>3</v>
      </c>
    </row>
    <row r="445" spans="1:31" s="3" customFormat="1" ht="14.45" customHeight="1" x14ac:dyDescent="0.3">
      <c r="A445" s="122"/>
      <c r="B445" s="123" t="s">
        <v>113</v>
      </c>
      <c r="C445" s="124">
        <v>0</v>
      </c>
      <c r="D445" s="124">
        <v>0</v>
      </c>
      <c r="E445" s="124">
        <v>0</v>
      </c>
      <c r="F445" s="124">
        <v>0</v>
      </c>
      <c r="G445" s="124">
        <v>0</v>
      </c>
      <c r="H445" s="124">
        <v>0</v>
      </c>
      <c r="I445" s="124">
        <v>0</v>
      </c>
      <c r="J445" s="124">
        <v>0</v>
      </c>
      <c r="K445" s="124">
        <v>0</v>
      </c>
      <c r="L445" s="124">
        <v>0</v>
      </c>
      <c r="M445" s="124">
        <v>0</v>
      </c>
      <c r="N445" s="124">
        <v>0</v>
      </c>
      <c r="O445" s="124">
        <v>0</v>
      </c>
      <c r="P445" s="124">
        <v>0</v>
      </c>
      <c r="Q445" s="124">
        <v>0</v>
      </c>
      <c r="R445" s="124">
        <v>0</v>
      </c>
      <c r="S445" s="124">
        <v>0</v>
      </c>
      <c r="T445" s="124">
        <v>0</v>
      </c>
      <c r="U445" s="124">
        <v>0</v>
      </c>
      <c r="V445" s="124">
        <v>0</v>
      </c>
      <c r="W445" s="124">
        <v>0</v>
      </c>
      <c r="X445" s="124">
        <v>0</v>
      </c>
      <c r="Y445" s="124">
        <v>0</v>
      </c>
      <c r="Z445" s="124">
        <v>0</v>
      </c>
      <c r="AA445" s="124">
        <v>0</v>
      </c>
      <c r="AB445" s="125">
        <v>0</v>
      </c>
      <c r="AC445" s="125">
        <v>0</v>
      </c>
      <c r="AD445" s="125">
        <v>0</v>
      </c>
      <c r="AE445" s="126">
        <v>0</v>
      </c>
    </row>
    <row r="446" spans="1:31" s="2" customFormat="1" ht="14.45" customHeight="1" x14ac:dyDescent="0.3">
      <c r="A446" s="116" t="s">
        <v>23</v>
      </c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9"/>
      <c r="AA446" s="118"/>
      <c r="AB446" s="120"/>
      <c r="AC446" s="120"/>
      <c r="AD446" s="120"/>
      <c r="AE446" s="121"/>
    </row>
    <row r="447" spans="1:31" s="2" customFormat="1" ht="14.45" customHeight="1" x14ac:dyDescent="0.3">
      <c r="A447" s="122"/>
      <c r="B447" s="123" t="s">
        <v>66</v>
      </c>
      <c r="C447" s="124">
        <v>11</v>
      </c>
      <c r="D447" s="124">
        <v>12</v>
      </c>
      <c r="E447" s="124">
        <v>13</v>
      </c>
      <c r="F447" s="124">
        <v>13</v>
      </c>
      <c r="G447" s="124">
        <v>15</v>
      </c>
      <c r="H447" s="124">
        <v>21</v>
      </c>
      <c r="I447" s="124">
        <v>20</v>
      </c>
      <c r="J447" s="124">
        <v>24</v>
      </c>
      <c r="K447" s="124">
        <v>25</v>
      </c>
      <c r="L447" s="124">
        <v>25</v>
      </c>
      <c r="M447" s="124">
        <v>21</v>
      </c>
      <c r="N447" s="124">
        <v>23</v>
      </c>
      <c r="O447" s="124">
        <v>21</v>
      </c>
      <c r="P447" s="124">
        <v>19</v>
      </c>
      <c r="Q447" s="124">
        <v>20</v>
      </c>
      <c r="R447" s="124">
        <v>21</v>
      </c>
      <c r="S447" s="124">
        <v>23</v>
      </c>
      <c r="T447" s="124">
        <v>24</v>
      </c>
      <c r="U447" s="124">
        <v>19</v>
      </c>
      <c r="V447" s="124">
        <v>18</v>
      </c>
      <c r="W447" s="124">
        <v>21</v>
      </c>
      <c r="X447" s="124">
        <v>16</v>
      </c>
      <c r="Y447" s="124">
        <v>13</v>
      </c>
      <c r="Z447" s="124">
        <v>10</v>
      </c>
      <c r="AA447" s="124">
        <v>15</v>
      </c>
      <c r="AB447" s="125">
        <v>17</v>
      </c>
      <c r="AC447" s="125">
        <v>17</v>
      </c>
      <c r="AD447" s="125">
        <v>20</v>
      </c>
      <c r="AE447" s="126">
        <v>14</v>
      </c>
    </row>
    <row r="448" spans="1:31" s="2" customFormat="1" ht="14.45" customHeight="1" x14ac:dyDescent="0.3">
      <c r="A448" s="116"/>
      <c r="B448" s="117" t="s">
        <v>67</v>
      </c>
      <c r="C448" s="118">
        <v>9</v>
      </c>
      <c r="D448" s="118">
        <v>11</v>
      </c>
      <c r="E448" s="118">
        <v>12</v>
      </c>
      <c r="F448" s="118">
        <v>11</v>
      </c>
      <c r="G448" s="118">
        <v>7</v>
      </c>
      <c r="H448" s="118">
        <v>7</v>
      </c>
      <c r="I448" s="118">
        <v>8</v>
      </c>
      <c r="J448" s="118">
        <v>10</v>
      </c>
      <c r="K448" s="118">
        <v>11</v>
      </c>
      <c r="L448" s="118">
        <v>9</v>
      </c>
      <c r="M448" s="118">
        <v>11</v>
      </c>
      <c r="N448" s="118">
        <v>12</v>
      </c>
      <c r="O448" s="118">
        <v>15</v>
      </c>
      <c r="P448" s="118">
        <v>16</v>
      </c>
      <c r="Q448" s="118">
        <v>14</v>
      </c>
      <c r="R448" s="118">
        <v>16</v>
      </c>
      <c r="S448" s="118">
        <v>16</v>
      </c>
      <c r="T448" s="118">
        <v>22</v>
      </c>
      <c r="U448" s="118">
        <v>20</v>
      </c>
      <c r="V448" s="118">
        <v>20</v>
      </c>
      <c r="W448" s="118">
        <v>17</v>
      </c>
      <c r="X448" s="118">
        <v>14</v>
      </c>
      <c r="Y448" s="118">
        <v>13</v>
      </c>
      <c r="Z448" s="119">
        <v>16</v>
      </c>
      <c r="AA448" s="118">
        <v>18</v>
      </c>
      <c r="AB448" s="120">
        <v>14</v>
      </c>
      <c r="AC448" s="120">
        <v>13</v>
      </c>
      <c r="AD448" s="120">
        <v>11</v>
      </c>
      <c r="AE448" s="121">
        <v>11</v>
      </c>
    </row>
    <row r="449" spans="1:43" s="2" customFormat="1" ht="14.45" customHeight="1" x14ac:dyDescent="0.3">
      <c r="A449" s="122"/>
      <c r="B449" s="123" t="s">
        <v>68</v>
      </c>
      <c r="C449" s="124">
        <v>5</v>
      </c>
      <c r="D449" s="124">
        <v>5</v>
      </c>
      <c r="E449" s="124">
        <v>6</v>
      </c>
      <c r="F449" s="124">
        <v>3</v>
      </c>
      <c r="G449" s="124">
        <v>3</v>
      </c>
      <c r="H449" s="124">
        <v>3</v>
      </c>
      <c r="I449" s="124">
        <v>6</v>
      </c>
      <c r="J449" s="124">
        <v>5</v>
      </c>
      <c r="K449" s="124">
        <v>6</v>
      </c>
      <c r="L449" s="124">
        <v>7</v>
      </c>
      <c r="M449" s="124">
        <v>8</v>
      </c>
      <c r="N449" s="124">
        <v>7</v>
      </c>
      <c r="O449" s="124">
        <v>8</v>
      </c>
      <c r="P449" s="124">
        <v>9</v>
      </c>
      <c r="Q449" s="124">
        <v>11</v>
      </c>
      <c r="R449" s="124">
        <v>16</v>
      </c>
      <c r="S449" s="124">
        <v>14</v>
      </c>
      <c r="T449" s="124">
        <v>16</v>
      </c>
      <c r="U449" s="124">
        <v>15</v>
      </c>
      <c r="V449" s="124">
        <v>13</v>
      </c>
      <c r="W449" s="124">
        <v>11</v>
      </c>
      <c r="X449" s="124">
        <v>8</v>
      </c>
      <c r="Y449" s="124">
        <v>9</v>
      </c>
      <c r="Z449" s="124">
        <v>10</v>
      </c>
      <c r="AA449" s="124">
        <v>10</v>
      </c>
      <c r="AB449" s="125">
        <v>6</v>
      </c>
      <c r="AC449" s="125">
        <v>8</v>
      </c>
      <c r="AD449" s="125">
        <v>8</v>
      </c>
      <c r="AE449" s="126">
        <v>9</v>
      </c>
    </row>
    <row r="450" spans="1:43" s="2" customFormat="1" ht="14.45" customHeight="1" x14ac:dyDescent="0.3">
      <c r="A450" s="116"/>
      <c r="B450" s="117" t="s">
        <v>69</v>
      </c>
      <c r="C450" s="118">
        <v>141</v>
      </c>
      <c r="D450" s="118">
        <v>151</v>
      </c>
      <c r="E450" s="118">
        <v>143</v>
      </c>
      <c r="F450" s="118">
        <v>148</v>
      </c>
      <c r="G450" s="118">
        <v>151</v>
      </c>
      <c r="H450" s="118">
        <v>143</v>
      </c>
      <c r="I450" s="118">
        <v>161</v>
      </c>
      <c r="J450" s="118">
        <v>173</v>
      </c>
      <c r="K450" s="118">
        <v>170</v>
      </c>
      <c r="L450" s="118">
        <v>177</v>
      </c>
      <c r="M450" s="118">
        <v>184</v>
      </c>
      <c r="N450" s="118">
        <v>178</v>
      </c>
      <c r="O450" s="118">
        <v>192</v>
      </c>
      <c r="P450" s="118">
        <v>192</v>
      </c>
      <c r="Q450" s="118">
        <v>186</v>
      </c>
      <c r="R450" s="118">
        <v>191</v>
      </c>
      <c r="S450" s="118">
        <v>179</v>
      </c>
      <c r="T450" s="118">
        <v>182</v>
      </c>
      <c r="U450" s="118">
        <v>167</v>
      </c>
      <c r="V450" s="118">
        <v>170</v>
      </c>
      <c r="W450" s="118">
        <v>157</v>
      </c>
      <c r="X450" s="118">
        <v>136</v>
      </c>
      <c r="Y450" s="118">
        <v>137</v>
      </c>
      <c r="Z450" s="119">
        <v>134</v>
      </c>
      <c r="AA450" s="118">
        <v>134</v>
      </c>
      <c r="AB450" s="120">
        <v>126</v>
      </c>
      <c r="AC450" s="120">
        <v>122</v>
      </c>
      <c r="AD450" s="120">
        <v>133</v>
      </c>
      <c r="AE450" s="121">
        <v>142</v>
      </c>
    </row>
    <row r="451" spans="1:43" s="2" customFormat="1" ht="14.45" customHeight="1" x14ac:dyDescent="0.3">
      <c r="A451" s="122"/>
      <c r="B451" s="123" t="s">
        <v>70</v>
      </c>
      <c r="C451" s="124">
        <v>2</v>
      </c>
      <c r="D451" s="124">
        <v>2</v>
      </c>
      <c r="E451" s="124">
        <v>2</v>
      </c>
      <c r="F451" s="124">
        <v>2</v>
      </c>
      <c r="G451" s="124">
        <v>2</v>
      </c>
      <c r="H451" s="124">
        <v>3</v>
      </c>
      <c r="I451" s="124">
        <v>2</v>
      </c>
      <c r="J451" s="124">
        <v>3</v>
      </c>
      <c r="K451" s="124">
        <v>5</v>
      </c>
      <c r="L451" s="124">
        <v>3</v>
      </c>
      <c r="M451" s="124">
        <v>5</v>
      </c>
      <c r="N451" s="124">
        <v>5</v>
      </c>
      <c r="O451" s="124">
        <v>12</v>
      </c>
      <c r="P451" s="124">
        <v>18</v>
      </c>
      <c r="Q451" s="124">
        <v>15</v>
      </c>
      <c r="R451" s="124">
        <v>22</v>
      </c>
      <c r="S451" s="124">
        <v>25</v>
      </c>
      <c r="T451" s="124">
        <v>22</v>
      </c>
      <c r="U451" s="124">
        <v>19</v>
      </c>
      <c r="V451" s="124">
        <v>18</v>
      </c>
      <c r="W451" s="124">
        <v>19</v>
      </c>
      <c r="X451" s="124">
        <v>11</v>
      </c>
      <c r="Y451" s="124">
        <v>16</v>
      </c>
      <c r="Z451" s="124">
        <v>12</v>
      </c>
      <c r="AA451" s="124">
        <v>9</v>
      </c>
      <c r="AB451" s="125">
        <v>10</v>
      </c>
      <c r="AC451" s="125">
        <v>12</v>
      </c>
      <c r="AD451" s="125">
        <v>15</v>
      </c>
      <c r="AE451" s="126">
        <v>14</v>
      </c>
    </row>
    <row r="452" spans="1:43" s="2" customFormat="1" ht="14.45" customHeight="1" x14ac:dyDescent="0.3">
      <c r="A452" s="116"/>
      <c r="B452" s="117" t="s">
        <v>71</v>
      </c>
      <c r="C452" s="118">
        <v>12</v>
      </c>
      <c r="D452" s="118">
        <v>11</v>
      </c>
      <c r="E452" s="118">
        <v>7</v>
      </c>
      <c r="F452" s="118">
        <v>6</v>
      </c>
      <c r="G452" s="118">
        <v>6</v>
      </c>
      <c r="H452" s="118">
        <v>6</v>
      </c>
      <c r="I452" s="118">
        <v>5</v>
      </c>
      <c r="J452" s="118">
        <v>5</v>
      </c>
      <c r="K452" s="118">
        <v>6</v>
      </c>
      <c r="L452" s="118">
        <v>7</v>
      </c>
      <c r="M452" s="118">
        <v>6</v>
      </c>
      <c r="N452" s="118">
        <v>6</v>
      </c>
      <c r="O452" s="118">
        <v>8</v>
      </c>
      <c r="P452" s="118">
        <v>9</v>
      </c>
      <c r="Q452" s="118">
        <v>10</v>
      </c>
      <c r="R452" s="118">
        <v>12</v>
      </c>
      <c r="S452" s="118">
        <v>11</v>
      </c>
      <c r="T452" s="118">
        <v>8</v>
      </c>
      <c r="U452" s="118">
        <v>11</v>
      </c>
      <c r="V452" s="118">
        <v>11</v>
      </c>
      <c r="W452" s="118">
        <v>10</v>
      </c>
      <c r="X452" s="118">
        <v>12</v>
      </c>
      <c r="Y452" s="118">
        <v>9</v>
      </c>
      <c r="Z452" s="119">
        <v>9</v>
      </c>
      <c r="AA452" s="118">
        <v>8</v>
      </c>
      <c r="AB452" s="120">
        <v>7</v>
      </c>
      <c r="AC452" s="120">
        <v>7</v>
      </c>
      <c r="AD452" s="120">
        <v>6</v>
      </c>
      <c r="AE452" s="121">
        <v>6</v>
      </c>
    </row>
    <row r="453" spans="1:43" s="3" customFormat="1" ht="14.45" customHeight="1" x14ac:dyDescent="0.3">
      <c r="A453" s="127"/>
      <c r="B453" s="128" t="s">
        <v>113</v>
      </c>
      <c r="C453" s="129">
        <v>0</v>
      </c>
      <c r="D453" s="129">
        <v>0</v>
      </c>
      <c r="E453" s="129">
        <v>0</v>
      </c>
      <c r="F453" s="129">
        <v>0</v>
      </c>
      <c r="G453" s="129">
        <v>0</v>
      </c>
      <c r="H453" s="129">
        <v>0</v>
      </c>
      <c r="I453" s="129">
        <v>0</v>
      </c>
      <c r="J453" s="129">
        <v>0</v>
      </c>
      <c r="K453" s="129">
        <v>0</v>
      </c>
      <c r="L453" s="129">
        <v>0</v>
      </c>
      <c r="M453" s="129">
        <v>0</v>
      </c>
      <c r="N453" s="129">
        <v>0</v>
      </c>
      <c r="O453" s="129">
        <v>0</v>
      </c>
      <c r="P453" s="129">
        <v>0</v>
      </c>
      <c r="Q453" s="129">
        <v>0</v>
      </c>
      <c r="R453" s="129">
        <v>0</v>
      </c>
      <c r="S453" s="129">
        <v>0</v>
      </c>
      <c r="T453" s="129">
        <v>0</v>
      </c>
      <c r="U453" s="129">
        <v>0</v>
      </c>
      <c r="V453" s="129">
        <v>0</v>
      </c>
      <c r="W453" s="129">
        <v>0</v>
      </c>
      <c r="X453" s="129">
        <v>0</v>
      </c>
      <c r="Y453" s="129">
        <v>0</v>
      </c>
      <c r="Z453" s="130">
        <v>0</v>
      </c>
      <c r="AA453" s="129">
        <v>0</v>
      </c>
      <c r="AB453" s="131">
        <v>0</v>
      </c>
      <c r="AC453" s="131">
        <v>0</v>
      </c>
      <c r="AD453" s="131">
        <v>0</v>
      </c>
      <c r="AE453" s="132">
        <v>0</v>
      </c>
    </row>
    <row r="454" spans="1:43" s="2" customFormat="1" ht="14.45" customHeight="1" x14ac:dyDescent="0.3">
      <c r="A454" s="133" t="s">
        <v>24</v>
      </c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6"/>
      <c r="AC454" s="136"/>
      <c r="AD454" s="136"/>
      <c r="AE454" s="137"/>
    </row>
    <row r="455" spans="1:43" s="2" customFormat="1" ht="14.45" customHeight="1" x14ac:dyDescent="0.3">
      <c r="A455" s="127"/>
      <c r="B455" s="128" t="s">
        <v>66</v>
      </c>
      <c r="C455" s="129">
        <v>5</v>
      </c>
      <c r="D455" s="129">
        <v>1</v>
      </c>
      <c r="E455" s="129">
        <v>2</v>
      </c>
      <c r="F455" s="129">
        <v>3</v>
      </c>
      <c r="G455" s="129">
        <v>5</v>
      </c>
      <c r="H455" s="129">
        <v>6</v>
      </c>
      <c r="I455" s="129">
        <v>4</v>
      </c>
      <c r="J455" s="129">
        <v>5</v>
      </c>
      <c r="K455" s="129">
        <v>6</v>
      </c>
      <c r="L455" s="129">
        <v>10</v>
      </c>
      <c r="M455" s="129">
        <v>10</v>
      </c>
      <c r="N455" s="129">
        <v>10</v>
      </c>
      <c r="O455" s="129">
        <v>12</v>
      </c>
      <c r="P455" s="129">
        <v>13</v>
      </c>
      <c r="Q455" s="129">
        <v>12</v>
      </c>
      <c r="R455" s="129">
        <v>14</v>
      </c>
      <c r="S455" s="129">
        <v>14</v>
      </c>
      <c r="T455" s="129">
        <v>15</v>
      </c>
      <c r="U455" s="129">
        <v>17</v>
      </c>
      <c r="V455" s="129">
        <v>17</v>
      </c>
      <c r="W455" s="129">
        <v>20</v>
      </c>
      <c r="X455" s="129">
        <v>17</v>
      </c>
      <c r="Y455" s="129">
        <v>15</v>
      </c>
      <c r="Z455" s="130">
        <v>15</v>
      </c>
      <c r="AA455" s="129">
        <v>15</v>
      </c>
      <c r="AB455" s="131">
        <v>14</v>
      </c>
      <c r="AC455" s="131">
        <v>13</v>
      </c>
      <c r="AD455" s="131">
        <v>12</v>
      </c>
      <c r="AE455" s="132">
        <v>15</v>
      </c>
    </row>
    <row r="456" spans="1:43" s="2" customFormat="1" ht="14.45" customHeight="1" x14ac:dyDescent="0.3">
      <c r="A456" s="133"/>
      <c r="B456" s="134" t="s">
        <v>67</v>
      </c>
      <c r="C456" s="135">
        <v>6</v>
      </c>
      <c r="D456" s="135">
        <v>6</v>
      </c>
      <c r="E456" s="135">
        <v>5</v>
      </c>
      <c r="F456" s="135">
        <v>5</v>
      </c>
      <c r="G456" s="135">
        <v>8</v>
      </c>
      <c r="H456" s="135">
        <v>9</v>
      </c>
      <c r="I456" s="135">
        <v>8</v>
      </c>
      <c r="J456" s="135">
        <v>11</v>
      </c>
      <c r="K456" s="135">
        <v>10</v>
      </c>
      <c r="L456" s="135">
        <v>13</v>
      </c>
      <c r="M456" s="135">
        <v>11</v>
      </c>
      <c r="N456" s="135">
        <v>12</v>
      </c>
      <c r="O456" s="135">
        <v>13</v>
      </c>
      <c r="P456" s="135">
        <v>12</v>
      </c>
      <c r="Q456" s="135">
        <v>9</v>
      </c>
      <c r="R456" s="135">
        <v>9</v>
      </c>
      <c r="S456" s="135">
        <v>9</v>
      </c>
      <c r="T456" s="135">
        <v>10</v>
      </c>
      <c r="U456" s="135">
        <v>12</v>
      </c>
      <c r="V456" s="135">
        <v>11</v>
      </c>
      <c r="W456" s="135">
        <v>13</v>
      </c>
      <c r="X456" s="135">
        <v>11</v>
      </c>
      <c r="Y456" s="135">
        <v>12</v>
      </c>
      <c r="Z456" s="135">
        <v>13</v>
      </c>
      <c r="AA456" s="135">
        <v>9</v>
      </c>
      <c r="AB456" s="136">
        <v>13</v>
      </c>
      <c r="AC456" s="136">
        <v>13</v>
      </c>
      <c r="AD456" s="136">
        <v>14</v>
      </c>
      <c r="AE456" s="137">
        <v>9</v>
      </c>
    </row>
    <row r="457" spans="1:43" s="2" customFormat="1" ht="14.45" customHeight="1" x14ac:dyDescent="0.3">
      <c r="A457" s="127"/>
      <c r="B457" s="128" t="s">
        <v>68</v>
      </c>
      <c r="C457" s="129">
        <v>4</v>
      </c>
      <c r="D457" s="129">
        <v>6</v>
      </c>
      <c r="E457" s="129">
        <v>4</v>
      </c>
      <c r="F457" s="129">
        <v>3</v>
      </c>
      <c r="G457" s="129">
        <v>3</v>
      </c>
      <c r="H457" s="129">
        <v>2</v>
      </c>
      <c r="I457" s="129">
        <v>3</v>
      </c>
      <c r="J457" s="129">
        <v>3</v>
      </c>
      <c r="K457" s="129">
        <v>5</v>
      </c>
      <c r="L457" s="129">
        <v>4</v>
      </c>
      <c r="M457" s="129">
        <v>5</v>
      </c>
      <c r="N457" s="129">
        <v>5</v>
      </c>
      <c r="O457" s="129">
        <v>6</v>
      </c>
      <c r="P457" s="129">
        <v>6</v>
      </c>
      <c r="Q457" s="129">
        <v>6</v>
      </c>
      <c r="R457" s="129">
        <v>6</v>
      </c>
      <c r="S457" s="129">
        <v>9</v>
      </c>
      <c r="T457" s="129">
        <v>8</v>
      </c>
      <c r="U457" s="129">
        <v>9</v>
      </c>
      <c r="V457" s="129">
        <v>8</v>
      </c>
      <c r="W457" s="129">
        <v>9</v>
      </c>
      <c r="X457" s="129">
        <v>10</v>
      </c>
      <c r="Y457" s="129">
        <v>6</v>
      </c>
      <c r="Z457" s="130">
        <v>7</v>
      </c>
      <c r="AA457" s="129">
        <v>6</v>
      </c>
      <c r="AB457" s="131">
        <v>4</v>
      </c>
      <c r="AC457" s="131">
        <v>7</v>
      </c>
      <c r="AD457" s="131">
        <v>10</v>
      </c>
      <c r="AE457" s="132">
        <v>11</v>
      </c>
    </row>
    <row r="458" spans="1:43" s="2" customFormat="1" ht="14.45" customHeight="1" x14ac:dyDescent="0.3">
      <c r="A458" s="133"/>
      <c r="B458" s="134" t="s">
        <v>69</v>
      </c>
      <c r="C458" s="135">
        <v>116</v>
      </c>
      <c r="D458" s="135">
        <v>152</v>
      </c>
      <c r="E458" s="135">
        <v>148</v>
      </c>
      <c r="F458" s="135">
        <v>144</v>
      </c>
      <c r="G458" s="135">
        <v>155</v>
      </c>
      <c r="H458" s="135">
        <v>169</v>
      </c>
      <c r="I458" s="135">
        <v>173</v>
      </c>
      <c r="J458" s="135">
        <v>183</v>
      </c>
      <c r="K458" s="135">
        <v>195</v>
      </c>
      <c r="L458" s="135">
        <v>192</v>
      </c>
      <c r="M458" s="135">
        <v>206</v>
      </c>
      <c r="N458" s="135">
        <v>204</v>
      </c>
      <c r="O458" s="135">
        <v>221</v>
      </c>
      <c r="P458" s="135">
        <v>218</v>
      </c>
      <c r="Q458" s="135">
        <v>212</v>
      </c>
      <c r="R458" s="135">
        <v>211</v>
      </c>
      <c r="S458" s="135">
        <v>206</v>
      </c>
      <c r="T458" s="135">
        <v>196</v>
      </c>
      <c r="U458" s="135">
        <v>209</v>
      </c>
      <c r="V458" s="135">
        <v>207</v>
      </c>
      <c r="W458" s="135">
        <v>190</v>
      </c>
      <c r="X458" s="135">
        <v>177</v>
      </c>
      <c r="Y458" s="135">
        <v>176</v>
      </c>
      <c r="Z458" s="135">
        <v>190</v>
      </c>
      <c r="AA458" s="135">
        <v>184</v>
      </c>
      <c r="AB458" s="136">
        <v>177</v>
      </c>
      <c r="AC458" s="136">
        <v>176</v>
      </c>
      <c r="AD458" s="136">
        <v>170</v>
      </c>
      <c r="AE458" s="137">
        <v>178</v>
      </c>
    </row>
    <row r="459" spans="1:43" s="2" customFormat="1" ht="14.45" customHeight="1" x14ac:dyDescent="0.3">
      <c r="A459" s="127"/>
      <c r="B459" s="128" t="s">
        <v>70</v>
      </c>
      <c r="C459" s="129">
        <v>6</v>
      </c>
      <c r="D459" s="129">
        <v>4</v>
      </c>
      <c r="E459" s="129">
        <v>4</v>
      </c>
      <c r="F459" s="129">
        <v>2</v>
      </c>
      <c r="G459" s="129">
        <v>1</v>
      </c>
      <c r="H459" s="129">
        <v>3</v>
      </c>
      <c r="I459" s="129">
        <v>3</v>
      </c>
      <c r="J459" s="129">
        <v>6</v>
      </c>
      <c r="K459" s="129">
        <v>11</v>
      </c>
      <c r="L459" s="129">
        <v>13</v>
      </c>
      <c r="M459" s="129">
        <v>13</v>
      </c>
      <c r="N459" s="129">
        <v>16</v>
      </c>
      <c r="O459" s="129">
        <v>18</v>
      </c>
      <c r="P459" s="129">
        <v>19</v>
      </c>
      <c r="Q459" s="129">
        <v>17</v>
      </c>
      <c r="R459" s="129">
        <v>15</v>
      </c>
      <c r="S459" s="129">
        <v>16</v>
      </c>
      <c r="T459" s="129">
        <v>17</v>
      </c>
      <c r="U459" s="129">
        <v>15</v>
      </c>
      <c r="V459" s="129">
        <v>16</v>
      </c>
      <c r="W459" s="129">
        <v>14</v>
      </c>
      <c r="X459" s="129">
        <v>17</v>
      </c>
      <c r="Y459" s="129">
        <v>16</v>
      </c>
      <c r="Z459" s="130">
        <v>18</v>
      </c>
      <c r="AA459" s="129">
        <v>17</v>
      </c>
      <c r="AB459" s="131">
        <v>13</v>
      </c>
      <c r="AC459" s="131">
        <v>14</v>
      </c>
      <c r="AD459" s="131">
        <v>10</v>
      </c>
      <c r="AE459" s="132">
        <v>9</v>
      </c>
    </row>
    <row r="460" spans="1:43" s="2" customFormat="1" ht="14.45" customHeight="1" x14ac:dyDescent="0.3">
      <c r="A460" s="133"/>
      <c r="B460" s="134" t="s">
        <v>71</v>
      </c>
      <c r="C460" s="135">
        <v>2</v>
      </c>
      <c r="D460" s="135">
        <v>3</v>
      </c>
      <c r="E460" s="135">
        <v>2</v>
      </c>
      <c r="F460" s="135">
        <v>1</v>
      </c>
      <c r="G460" s="135">
        <v>0</v>
      </c>
      <c r="H460" s="135">
        <v>1</v>
      </c>
      <c r="I460" s="135">
        <v>2</v>
      </c>
      <c r="J460" s="135">
        <v>3</v>
      </c>
      <c r="K460" s="135">
        <v>2</v>
      </c>
      <c r="L460" s="135">
        <v>4</v>
      </c>
      <c r="M460" s="135">
        <v>5</v>
      </c>
      <c r="N460" s="135">
        <v>5</v>
      </c>
      <c r="O460" s="135">
        <v>7</v>
      </c>
      <c r="P460" s="135">
        <v>7</v>
      </c>
      <c r="Q460" s="135">
        <v>4</v>
      </c>
      <c r="R460" s="135">
        <v>4</v>
      </c>
      <c r="S460" s="135">
        <v>6</v>
      </c>
      <c r="T460" s="135">
        <v>6</v>
      </c>
      <c r="U460" s="135">
        <v>5</v>
      </c>
      <c r="V460" s="135">
        <v>9</v>
      </c>
      <c r="W460" s="135">
        <v>8</v>
      </c>
      <c r="X460" s="135">
        <v>8</v>
      </c>
      <c r="Y460" s="135">
        <v>7</v>
      </c>
      <c r="Z460" s="135">
        <v>7</v>
      </c>
      <c r="AA460" s="135">
        <v>9</v>
      </c>
      <c r="AB460" s="136">
        <v>9</v>
      </c>
      <c r="AC460" s="136">
        <v>9</v>
      </c>
      <c r="AD460" s="136">
        <v>7</v>
      </c>
      <c r="AE460" s="137">
        <v>7</v>
      </c>
    </row>
    <row r="461" spans="1:43" s="3" customFormat="1" ht="14.45" customHeight="1" x14ac:dyDescent="0.3">
      <c r="A461" s="122"/>
      <c r="B461" s="123" t="s">
        <v>113</v>
      </c>
      <c r="C461" s="124">
        <v>0</v>
      </c>
      <c r="D461" s="124">
        <v>0</v>
      </c>
      <c r="E461" s="124">
        <v>0</v>
      </c>
      <c r="F461" s="124">
        <v>0</v>
      </c>
      <c r="G461" s="124">
        <v>0</v>
      </c>
      <c r="H461" s="124">
        <v>0</v>
      </c>
      <c r="I461" s="124">
        <v>0</v>
      </c>
      <c r="J461" s="124">
        <v>0</v>
      </c>
      <c r="K461" s="124">
        <v>0</v>
      </c>
      <c r="L461" s="124">
        <v>0</v>
      </c>
      <c r="M461" s="124">
        <v>0</v>
      </c>
      <c r="N461" s="124">
        <v>0</v>
      </c>
      <c r="O461" s="124">
        <v>0</v>
      </c>
      <c r="P461" s="124">
        <v>0</v>
      </c>
      <c r="Q461" s="124">
        <v>0</v>
      </c>
      <c r="R461" s="124">
        <v>0</v>
      </c>
      <c r="S461" s="124">
        <v>0</v>
      </c>
      <c r="T461" s="124">
        <v>0</v>
      </c>
      <c r="U461" s="124">
        <v>0</v>
      </c>
      <c r="V461" s="124">
        <v>0</v>
      </c>
      <c r="W461" s="124">
        <v>0</v>
      </c>
      <c r="X461" s="124">
        <v>0</v>
      </c>
      <c r="Y461" s="124">
        <v>0</v>
      </c>
      <c r="Z461" s="124">
        <v>0</v>
      </c>
      <c r="AA461" s="124">
        <v>0</v>
      </c>
      <c r="AB461" s="125">
        <v>0</v>
      </c>
      <c r="AC461" s="125">
        <v>0</v>
      </c>
      <c r="AD461" s="125">
        <v>0</v>
      </c>
      <c r="AE461" s="126">
        <v>0</v>
      </c>
    </row>
    <row r="462" spans="1:43" s="2" customFormat="1" ht="14.45" customHeight="1" x14ac:dyDescent="0.3">
      <c r="A462" s="116" t="s">
        <v>26</v>
      </c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9"/>
      <c r="AA462" s="118"/>
      <c r="AB462" s="120"/>
      <c r="AC462" s="120"/>
      <c r="AD462" s="120"/>
      <c r="AE462" s="121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1:43" s="2" customFormat="1" ht="14.45" customHeight="1" x14ac:dyDescent="0.3">
      <c r="A463" s="138"/>
      <c r="B463" s="123" t="s">
        <v>66</v>
      </c>
      <c r="C463" s="124">
        <v>1</v>
      </c>
      <c r="D463" s="124">
        <v>4</v>
      </c>
      <c r="E463" s="124">
        <v>5</v>
      </c>
      <c r="F463" s="124">
        <v>7</v>
      </c>
      <c r="G463" s="124">
        <v>5</v>
      </c>
      <c r="H463" s="124">
        <v>7</v>
      </c>
      <c r="I463" s="124">
        <v>8</v>
      </c>
      <c r="J463" s="124">
        <v>9</v>
      </c>
      <c r="K463" s="124">
        <v>10</v>
      </c>
      <c r="L463" s="124">
        <v>11</v>
      </c>
      <c r="M463" s="124">
        <v>13</v>
      </c>
      <c r="N463" s="124">
        <v>11</v>
      </c>
      <c r="O463" s="124">
        <v>15</v>
      </c>
      <c r="P463" s="124">
        <v>14</v>
      </c>
      <c r="Q463" s="124">
        <v>16</v>
      </c>
      <c r="R463" s="124">
        <v>18</v>
      </c>
      <c r="S463" s="124">
        <v>20</v>
      </c>
      <c r="T463" s="124">
        <v>21</v>
      </c>
      <c r="U463" s="124">
        <v>22</v>
      </c>
      <c r="V463" s="124">
        <v>20</v>
      </c>
      <c r="W463" s="124">
        <v>18</v>
      </c>
      <c r="X463" s="124">
        <v>13</v>
      </c>
      <c r="Y463" s="124">
        <v>21</v>
      </c>
      <c r="Z463" s="124">
        <v>16</v>
      </c>
      <c r="AA463" s="124">
        <v>20</v>
      </c>
      <c r="AB463" s="125">
        <v>19</v>
      </c>
      <c r="AC463" s="125">
        <v>17</v>
      </c>
      <c r="AD463" s="125">
        <v>14</v>
      </c>
      <c r="AE463" s="126">
        <v>13</v>
      </c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1:43" s="2" customFormat="1" ht="14.45" customHeight="1" x14ac:dyDescent="0.3">
      <c r="A464" s="116"/>
      <c r="B464" s="117" t="s">
        <v>67</v>
      </c>
      <c r="C464" s="118">
        <v>13</v>
      </c>
      <c r="D464" s="118">
        <v>10</v>
      </c>
      <c r="E464" s="118">
        <v>7</v>
      </c>
      <c r="F464" s="118">
        <v>6</v>
      </c>
      <c r="G464" s="118">
        <v>6</v>
      </c>
      <c r="H464" s="118">
        <v>4</v>
      </c>
      <c r="I464" s="118">
        <v>3</v>
      </c>
      <c r="J464" s="118">
        <v>6</v>
      </c>
      <c r="K464" s="118">
        <v>12</v>
      </c>
      <c r="L464" s="118">
        <v>12</v>
      </c>
      <c r="M464" s="118">
        <v>14</v>
      </c>
      <c r="N464" s="118">
        <v>18</v>
      </c>
      <c r="O464" s="118">
        <v>22</v>
      </c>
      <c r="P464" s="118">
        <v>24</v>
      </c>
      <c r="Q464" s="118">
        <v>21</v>
      </c>
      <c r="R464" s="118">
        <v>23</v>
      </c>
      <c r="S464" s="118">
        <v>17</v>
      </c>
      <c r="T464" s="118">
        <v>18</v>
      </c>
      <c r="U464" s="118">
        <v>23</v>
      </c>
      <c r="V464" s="118">
        <v>22</v>
      </c>
      <c r="W464" s="118">
        <v>22</v>
      </c>
      <c r="X464" s="118">
        <v>17</v>
      </c>
      <c r="Y464" s="118">
        <v>19</v>
      </c>
      <c r="Z464" s="119">
        <v>19</v>
      </c>
      <c r="AA464" s="118">
        <v>21</v>
      </c>
      <c r="AB464" s="120">
        <v>21</v>
      </c>
      <c r="AC464" s="120">
        <v>23</v>
      </c>
      <c r="AD464" s="120">
        <v>26</v>
      </c>
      <c r="AE464" s="121">
        <v>20</v>
      </c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1:43" s="2" customFormat="1" ht="14.45" customHeight="1" x14ac:dyDescent="0.3">
      <c r="A465" s="122"/>
      <c r="B465" s="123" t="s">
        <v>68</v>
      </c>
      <c r="C465" s="124">
        <v>6</v>
      </c>
      <c r="D465" s="124">
        <v>5</v>
      </c>
      <c r="E465" s="124">
        <v>6</v>
      </c>
      <c r="F465" s="124">
        <v>5</v>
      </c>
      <c r="G465" s="124">
        <v>6</v>
      </c>
      <c r="H465" s="124">
        <v>8</v>
      </c>
      <c r="I465" s="124">
        <v>7</v>
      </c>
      <c r="J465" s="124">
        <v>7</v>
      </c>
      <c r="K465" s="124">
        <v>6</v>
      </c>
      <c r="L465" s="124">
        <v>11</v>
      </c>
      <c r="M465" s="124">
        <v>11</v>
      </c>
      <c r="N465" s="124">
        <v>12</v>
      </c>
      <c r="O465" s="124">
        <v>10</v>
      </c>
      <c r="P465" s="124">
        <v>13</v>
      </c>
      <c r="Q465" s="124">
        <v>13</v>
      </c>
      <c r="R465" s="124">
        <v>18</v>
      </c>
      <c r="S465" s="124">
        <v>19</v>
      </c>
      <c r="T465" s="124">
        <v>20</v>
      </c>
      <c r="U465" s="124">
        <v>19</v>
      </c>
      <c r="V465" s="124">
        <v>17</v>
      </c>
      <c r="W465" s="124">
        <v>17</v>
      </c>
      <c r="X465" s="124">
        <v>18</v>
      </c>
      <c r="Y465" s="124">
        <v>17</v>
      </c>
      <c r="Z465" s="124">
        <v>15</v>
      </c>
      <c r="AA465" s="124">
        <v>19</v>
      </c>
      <c r="AB465" s="125">
        <v>17</v>
      </c>
      <c r="AC465" s="125">
        <v>21</v>
      </c>
      <c r="AD465" s="125">
        <v>19</v>
      </c>
      <c r="AE465" s="126">
        <v>18</v>
      </c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1:43" s="2" customFormat="1" ht="14.45" customHeight="1" x14ac:dyDescent="0.3">
      <c r="A466" s="116"/>
      <c r="B466" s="117" t="s">
        <v>69</v>
      </c>
      <c r="C466" s="118">
        <v>255</v>
      </c>
      <c r="D466" s="118">
        <v>299</v>
      </c>
      <c r="E466" s="118">
        <v>290</v>
      </c>
      <c r="F466" s="118">
        <v>300</v>
      </c>
      <c r="G466" s="118">
        <v>315</v>
      </c>
      <c r="H466" s="118">
        <v>342</v>
      </c>
      <c r="I466" s="118">
        <v>364</v>
      </c>
      <c r="J466" s="118">
        <v>377</v>
      </c>
      <c r="K466" s="118">
        <v>387</v>
      </c>
      <c r="L466" s="118">
        <v>394</v>
      </c>
      <c r="M466" s="118">
        <v>416</v>
      </c>
      <c r="N466" s="118">
        <v>423</v>
      </c>
      <c r="O466" s="118">
        <v>409</v>
      </c>
      <c r="P466" s="118">
        <v>418</v>
      </c>
      <c r="Q466" s="118">
        <v>396</v>
      </c>
      <c r="R466" s="118">
        <v>418</v>
      </c>
      <c r="S466" s="118">
        <v>403</v>
      </c>
      <c r="T466" s="118">
        <v>404</v>
      </c>
      <c r="U466" s="118">
        <v>395</v>
      </c>
      <c r="V466" s="118">
        <v>365</v>
      </c>
      <c r="W466" s="118">
        <v>327</v>
      </c>
      <c r="X466" s="118">
        <v>290</v>
      </c>
      <c r="Y466" s="118">
        <v>299</v>
      </c>
      <c r="Z466" s="119">
        <v>304</v>
      </c>
      <c r="AA466" s="118">
        <v>293</v>
      </c>
      <c r="AB466" s="120">
        <v>286</v>
      </c>
      <c r="AC466" s="120">
        <v>271</v>
      </c>
      <c r="AD466" s="120">
        <v>280</v>
      </c>
      <c r="AE466" s="121">
        <v>297</v>
      </c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1:43" s="2" customFormat="1" ht="14.45" customHeight="1" x14ac:dyDescent="0.3">
      <c r="A467" s="122"/>
      <c r="B467" s="123" t="s">
        <v>70</v>
      </c>
      <c r="C467" s="124">
        <v>13</v>
      </c>
      <c r="D467" s="124">
        <v>11</v>
      </c>
      <c r="E467" s="124">
        <v>12</v>
      </c>
      <c r="F467" s="124">
        <v>9</v>
      </c>
      <c r="G467" s="124">
        <v>8</v>
      </c>
      <c r="H467" s="124">
        <v>11</v>
      </c>
      <c r="I467" s="124">
        <v>10</v>
      </c>
      <c r="J467" s="124">
        <v>15</v>
      </c>
      <c r="K467" s="124">
        <v>17</v>
      </c>
      <c r="L467" s="124">
        <v>20</v>
      </c>
      <c r="M467" s="124">
        <v>23</v>
      </c>
      <c r="N467" s="124">
        <v>26</v>
      </c>
      <c r="O467" s="124">
        <v>29</v>
      </c>
      <c r="P467" s="124">
        <v>33</v>
      </c>
      <c r="Q467" s="124">
        <v>32</v>
      </c>
      <c r="R467" s="124">
        <v>40</v>
      </c>
      <c r="S467" s="124">
        <v>41</v>
      </c>
      <c r="T467" s="124">
        <v>37</v>
      </c>
      <c r="U467" s="124">
        <v>26</v>
      </c>
      <c r="V467" s="124">
        <v>28</v>
      </c>
      <c r="W467" s="124">
        <v>31</v>
      </c>
      <c r="X467" s="124">
        <v>31</v>
      </c>
      <c r="Y467" s="124">
        <v>30</v>
      </c>
      <c r="Z467" s="124">
        <v>25</v>
      </c>
      <c r="AA467" s="124">
        <v>21</v>
      </c>
      <c r="AB467" s="125">
        <v>15</v>
      </c>
      <c r="AC467" s="125">
        <v>23</v>
      </c>
      <c r="AD467" s="125">
        <v>28</v>
      </c>
      <c r="AE467" s="126">
        <v>24</v>
      </c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1:43" s="2" customFormat="1" ht="14.45" customHeight="1" x14ac:dyDescent="0.3">
      <c r="A468" s="116"/>
      <c r="B468" s="117" t="s">
        <v>71</v>
      </c>
      <c r="C468" s="118">
        <v>13</v>
      </c>
      <c r="D468" s="118">
        <v>12</v>
      </c>
      <c r="E468" s="118">
        <v>10</v>
      </c>
      <c r="F468" s="118">
        <v>10</v>
      </c>
      <c r="G468" s="118">
        <v>9</v>
      </c>
      <c r="H468" s="118">
        <v>11</v>
      </c>
      <c r="I468" s="118">
        <v>12</v>
      </c>
      <c r="J468" s="118">
        <v>12</v>
      </c>
      <c r="K468" s="118">
        <v>14</v>
      </c>
      <c r="L468" s="118">
        <v>18</v>
      </c>
      <c r="M468" s="118">
        <v>18</v>
      </c>
      <c r="N468" s="118">
        <v>20</v>
      </c>
      <c r="O468" s="118">
        <v>13</v>
      </c>
      <c r="P468" s="118">
        <v>16</v>
      </c>
      <c r="Q468" s="118">
        <v>16</v>
      </c>
      <c r="R468" s="118">
        <v>14</v>
      </c>
      <c r="S468" s="118">
        <v>20</v>
      </c>
      <c r="T468" s="118">
        <v>16</v>
      </c>
      <c r="U468" s="118">
        <v>16</v>
      </c>
      <c r="V468" s="118">
        <v>18</v>
      </c>
      <c r="W468" s="118">
        <v>17</v>
      </c>
      <c r="X468" s="118">
        <v>14</v>
      </c>
      <c r="Y468" s="118">
        <v>13</v>
      </c>
      <c r="Z468" s="119">
        <v>12</v>
      </c>
      <c r="AA468" s="118">
        <v>11</v>
      </c>
      <c r="AB468" s="120">
        <v>10</v>
      </c>
      <c r="AC468" s="120">
        <v>10</v>
      </c>
      <c r="AD468" s="120">
        <v>11</v>
      </c>
      <c r="AE468" s="121">
        <v>13</v>
      </c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1:43" s="3" customFormat="1" ht="14.45" customHeight="1" x14ac:dyDescent="0.3">
      <c r="A469" s="127"/>
      <c r="B469" s="128" t="s">
        <v>113</v>
      </c>
      <c r="C469" s="129">
        <v>0</v>
      </c>
      <c r="D469" s="129">
        <v>0</v>
      </c>
      <c r="E469" s="129">
        <v>0</v>
      </c>
      <c r="F469" s="129">
        <v>0</v>
      </c>
      <c r="G469" s="129">
        <v>0</v>
      </c>
      <c r="H469" s="129">
        <v>0</v>
      </c>
      <c r="I469" s="129">
        <v>0</v>
      </c>
      <c r="J469" s="129">
        <v>0</v>
      </c>
      <c r="K469" s="129">
        <v>0</v>
      </c>
      <c r="L469" s="129">
        <v>0</v>
      </c>
      <c r="M469" s="129">
        <v>0</v>
      </c>
      <c r="N469" s="129">
        <v>0</v>
      </c>
      <c r="O469" s="129">
        <v>0</v>
      </c>
      <c r="P469" s="129">
        <v>0</v>
      </c>
      <c r="Q469" s="129">
        <v>0</v>
      </c>
      <c r="R469" s="129">
        <v>0</v>
      </c>
      <c r="S469" s="129">
        <v>0</v>
      </c>
      <c r="T469" s="129">
        <v>0</v>
      </c>
      <c r="U469" s="129">
        <v>0</v>
      </c>
      <c r="V469" s="129">
        <v>0</v>
      </c>
      <c r="W469" s="129">
        <v>0</v>
      </c>
      <c r="X469" s="129">
        <v>0</v>
      </c>
      <c r="Y469" s="129">
        <v>0</v>
      </c>
      <c r="Z469" s="130">
        <v>0</v>
      </c>
      <c r="AA469" s="129">
        <v>0</v>
      </c>
      <c r="AB469" s="131">
        <v>0</v>
      </c>
      <c r="AC469" s="131">
        <v>0</v>
      </c>
      <c r="AD469" s="131">
        <v>0</v>
      </c>
      <c r="AE469" s="132">
        <v>0</v>
      </c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1:43" s="2" customFormat="1" ht="14.45" customHeight="1" x14ac:dyDescent="0.3">
      <c r="A470" s="133" t="s">
        <v>25</v>
      </c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6"/>
      <c r="AC470" s="136"/>
      <c r="AD470" s="136"/>
      <c r="AE470" s="137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</row>
    <row r="471" spans="1:43" s="2" customFormat="1" ht="14.45" customHeight="1" x14ac:dyDescent="0.3">
      <c r="A471" s="127"/>
      <c r="B471" s="128" t="s">
        <v>66</v>
      </c>
      <c r="C471" s="129">
        <v>7</v>
      </c>
      <c r="D471" s="129">
        <v>7</v>
      </c>
      <c r="E471" s="129">
        <v>9</v>
      </c>
      <c r="F471" s="129">
        <v>7</v>
      </c>
      <c r="G471" s="129">
        <v>11</v>
      </c>
      <c r="H471" s="129">
        <v>11</v>
      </c>
      <c r="I471" s="129">
        <v>10</v>
      </c>
      <c r="J471" s="129">
        <v>12</v>
      </c>
      <c r="K471" s="129">
        <v>11</v>
      </c>
      <c r="L471" s="129">
        <v>12</v>
      </c>
      <c r="M471" s="129">
        <v>10</v>
      </c>
      <c r="N471" s="129">
        <v>13</v>
      </c>
      <c r="O471" s="129">
        <v>13</v>
      </c>
      <c r="P471" s="129">
        <v>9</v>
      </c>
      <c r="Q471" s="129">
        <v>12</v>
      </c>
      <c r="R471" s="129">
        <v>11</v>
      </c>
      <c r="S471" s="129">
        <v>10</v>
      </c>
      <c r="T471" s="129">
        <v>10</v>
      </c>
      <c r="U471" s="129">
        <v>13</v>
      </c>
      <c r="V471" s="129">
        <v>13</v>
      </c>
      <c r="W471" s="129">
        <v>13</v>
      </c>
      <c r="X471" s="129">
        <v>9</v>
      </c>
      <c r="Y471" s="129">
        <v>14</v>
      </c>
      <c r="Z471" s="130">
        <v>10</v>
      </c>
      <c r="AA471" s="129">
        <v>13</v>
      </c>
      <c r="AB471" s="131">
        <v>14</v>
      </c>
      <c r="AC471" s="131">
        <v>16</v>
      </c>
      <c r="AD471" s="131">
        <v>12</v>
      </c>
      <c r="AE471" s="132">
        <v>8</v>
      </c>
    </row>
    <row r="472" spans="1:43" s="2" customFormat="1" ht="14.45" customHeight="1" x14ac:dyDescent="0.3">
      <c r="A472" s="133"/>
      <c r="B472" s="134" t="s">
        <v>67</v>
      </c>
      <c r="C472" s="135">
        <v>11</v>
      </c>
      <c r="D472" s="135">
        <v>9</v>
      </c>
      <c r="E472" s="135">
        <v>11</v>
      </c>
      <c r="F472" s="135">
        <v>12</v>
      </c>
      <c r="G472" s="135">
        <v>11</v>
      </c>
      <c r="H472" s="135">
        <v>9</v>
      </c>
      <c r="I472" s="135">
        <v>10</v>
      </c>
      <c r="J472" s="135">
        <v>14</v>
      </c>
      <c r="K472" s="135">
        <v>11</v>
      </c>
      <c r="L472" s="135">
        <v>12</v>
      </c>
      <c r="M472" s="135">
        <v>11</v>
      </c>
      <c r="N472" s="135">
        <v>13</v>
      </c>
      <c r="O472" s="135">
        <v>12</v>
      </c>
      <c r="P472" s="135">
        <v>16</v>
      </c>
      <c r="Q472" s="135">
        <v>11</v>
      </c>
      <c r="R472" s="135">
        <v>13</v>
      </c>
      <c r="S472" s="135">
        <v>15</v>
      </c>
      <c r="T472" s="135">
        <v>13</v>
      </c>
      <c r="U472" s="135">
        <v>10</v>
      </c>
      <c r="V472" s="135">
        <v>11</v>
      </c>
      <c r="W472" s="135">
        <v>16</v>
      </c>
      <c r="X472" s="135">
        <v>11</v>
      </c>
      <c r="Y472" s="135">
        <v>12</v>
      </c>
      <c r="Z472" s="135">
        <v>13</v>
      </c>
      <c r="AA472" s="135">
        <v>12</v>
      </c>
      <c r="AB472" s="136">
        <v>11</v>
      </c>
      <c r="AC472" s="136">
        <v>10</v>
      </c>
      <c r="AD472" s="136">
        <v>12</v>
      </c>
      <c r="AE472" s="137">
        <v>10</v>
      </c>
    </row>
    <row r="473" spans="1:43" s="2" customFormat="1" ht="14.45" customHeight="1" x14ac:dyDescent="0.3">
      <c r="A473" s="127"/>
      <c r="B473" s="128" t="s">
        <v>68</v>
      </c>
      <c r="C473" s="129">
        <v>3</v>
      </c>
      <c r="D473" s="129">
        <v>3</v>
      </c>
      <c r="E473" s="129">
        <v>4</v>
      </c>
      <c r="F473" s="129">
        <v>3</v>
      </c>
      <c r="G473" s="129">
        <v>3</v>
      </c>
      <c r="H473" s="129">
        <v>3</v>
      </c>
      <c r="I473" s="129">
        <v>4</v>
      </c>
      <c r="J473" s="129">
        <v>4</v>
      </c>
      <c r="K473" s="129">
        <v>5</v>
      </c>
      <c r="L473" s="129">
        <v>6</v>
      </c>
      <c r="M473" s="129">
        <v>6</v>
      </c>
      <c r="N473" s="129">
        <v>7</v>
      </c>
      <c r="O473" s="129">
        <v>7</v>
      </c>
      <c r="P473" s="129">
        <v>7</v>
      </c>
      <c r="Q473" s="129">
        <v>8</v>
      </c>
      <c r="R473" s="129">
        <v>7</v>
      </c>
      <c r="S473" s="129">
        <v>4</v>
      </c>
      <c r="T473" s="129">
        <v>6</v>
      </c>
      <c r="U473" s="129">
        <v>6</v>
      </c>
      <c r="V473" s="129">
        <v>8</v>
      </c>
      <c r="W473" s="129">
        <v>8</v>
      </c>
      <c r="X473" s="129">
        <v>9</v>
      </c>
      <c r="Y473" s="129">
        <v>9</v>
      </c>
      <c r="Z473" s="130">
        <v>12</v>
      </c>
      <c r="AA473" s="129">
        <v>13</v>
      </c>
      <c r="AB473" s="131">
        <v>12</v>
      </c>
      <c r="AC473" s="131">
        <v>12</v>
      </c>
      <c r="AD473" s="131">
        <v>12</v>
      </c>
      <c r="AE473" s="132">
        <v>12</v>
      </c>
    </row>
    <row r="474" spans="1:43" s="2" customFormat="1" ht="14.45" customHeight="1" x14ac:dyDescent="0.3">
      <c r="A474" s="133"/>
      <c r="B474" s="134" t="s">
        <v>69</v>
      </c>
      <c r="C474" s="135">
        <v>202</v>
      </c>
      <c r="D474" s="135">
        <v>218</v>
      </c>
      <c r="E474" s="135">
        <v>220</v>
      </c>
      <c r="F474" s="135">
        <v>204</v>
      </c>
      <c r="G474" s="135">
        <v>233</v>
      </c>
      <c r="H474" s="135">
        <v>245</v>
      </c>
      <c r="I474" s="135">
        <v>259</v>
      </c>
      <c r="J474" s="135">
        <v>254</v>
      </c>
      <c r="K474" s="135">
        <v>272</v>
      </c>
      <c r="L474" s="135">
        <v>280</v>
      </c>
      <c r="M474" s="135">
        <v>280</v>
      </c>
      <c r="N474" s="135">
        <v>249</v>
      </c>
      <c r="O474" s="135">
        <v>234</v>
      </c>
      <c r="P474" s="135">
        <v>232</v>
      </c>
      <c r="Q474" s="135">
        <v>192</v>
      </c>
      <c r="R474" s="135">
        <v>198</v>
      </c>
      <c r="S474" s="135">
        <v>189</v>
      </c>
      <c r="T474" s="135">
        <v>185</v>
      </c>
      <c r="U474" s="135">
        <v>184</v>
      </c>
      <c r="V474" s="135">
        <v>186</v>
      </c>
      <c r="W474" s="135">
        <v>177</v>
      </c>
      <c r="X474" s="135">
        <v>152</v>
      </c>
      <c r="Y474" s="135">
        <v>143</v>
      </c>
      <c r="Z474" s="135">
        <v>141</v>
      </c>
      <c r="AA474" s="135">
        <v>137</v>
      </c>
      <c r="AB474" s="136">
        <v>144</v>
      </c>
      <c r="AC474" s="136">
        <v>135</v>
      </c>
      <c r="AD474" s="136">
        <v>154</v>
      </c>
      <c r="AE474" s="137">
        <v>167</v>
      </c>
    </row>
    <row r="475" spans="1:43" s="2" customFormat="1" ht="14.45" customHeight="1" x14ac:dyDescent="0.3">
      <c r="A475" s="127"/>
      <c r="B475" s="128" t="s">
        <v>70</v>
      </c>
      <c r="C475" s="129">
        <v>7</v>
      </c>
      <c r="D475" s="129">
        <v>7</v>
      </c>
      <c r="E475" s="129">
        <v>8</v>
      </c>
      <c r="F475" s="129">
        <v>7</v>
      </c>
      <c r="G475" s="129">
        <v>6</v>
      </c>
      <c r="H475" s="129">
        <v>7</v>
      </c>
      <c r="I475" s="129">
        <v>7</v>
      </c>
      <c r="J475" s="129">
        <v>6</v>
      </c>
      <c r="K475" s="129">
        <v>7</v>
      </c>
      <c r="L475" s="129">
        <v>9</v>
      </c>
      <c r="M475" s="129">
        <v>11</v>
      </c>
      <c r="N475" s="129">
        <v>14</v>
      </c>
      <c r="O475" s="129">
        <v>13</v>
      </c>
      <c r="P475" s="129">
        <v>16</v>
      </c>
      <c r="Q475" s="129">
        <v>17</v>
      </c>
      <c r="R475" s="129">
        <v>17</v>
      </c>
      <c r="S475" s="129">
        <v>17</v>
      </c>
      <c r="T475" s="129">
        <v>11</v>
      </c>
      <c r="U475" s="129">
        <v>10</v>
      </c>
      <c r="V475" s="129">
        <v>12</v>
      </c>
      <c r="W475" s="129">
        <v>14</v>
      </c>
      <c r="X475" s="129">
        <v>12</v>
      </c>
      <c r="Y475" s="129">
        <v>13</v>
      </c>
      <c r="Z475" s="130">
        <v>18</v>
      </c>
      <c r="AA475" s="129">
        <v>18</v>
      </c>
      <c r="AB475" s="131">
        <v>13</v>
      </c>
      <c r="AC475" s="131">
        <v>16</v>
      </c>
      <c r="AD475" s="131">
        <v>15</v>
      </c>
      <c r="AE475" s="132">
        <v>14</v>
      </c>
    </row>
    <row r="476" spans="1:43" s="2" customFormat="1" ht="14.45" customHeight="1" x14ac:dyDescent="0.3">
      <c r="A476" s="133"/>
      <c r="B476" s="134" t="s">
        <v>71</v>
      </c>
      <c r="C476" s="135">
        <v>4</v>
      </c>
      <c r="D476" s="135">
        <v>3</v>
      </c>
      <c r="E476" s="135">
        <v>2</v>
      </c>
      <c r="F476" s="135">
        <v>1</v>
      </c>
      <c r="G476" s="135">
        <v>1</v>
      </c>
      <c r="H476" s="135">
        <v>3</v>
      </c>
      <c r="I476" s="135">
        <v>2</v>
      </c>
      <c r="J476" s="135">
        <v>3</v>
      </c>
      <c r="K476" s="135">
        <v>3</v>
      </c>
      <c r="L476" s="135">
        <v>4</v>
      </c>
      <c r="M476" s="135">
        <v>5</v>
      </c>
      <c r="N476" s="135">
        <v>7</v>
      </c>
      <c r="O476" s="135">
        <v>6</v>
      </c>
      <c r="P476" s="135">
        <v>6</v>
      </c>
      <c r="Q476" s="135">
        <v>5</v>
      </c>
      <c r="R476" s="135">
        <v>5</v>
      </c>
      <c r="S476" s="135">
        <v>6</v>
      </c>
      <c r="T476" s="135">
        <v>6</v>
      </c>
      <c r="U476" s="135">
        <v>6</v>
      </c>
      <c r="V476" s="135">
        <v>7</v>
      </c>
      <c r="W476" s="135">
        <v>7</v>
      </c>
      <c r="X476" s="135">
        <v>7</v>
      </c>
      <c r="Y476" s="135">
        <v>8</v>
      </c>
      <c r="Z476" s="135">
        <v>7</v>
      </c>
      <c r="AA476" s="135">
        <v>9</v>
      </c>
      <c r="AB476" s="136">
        <v>6</v>
      </c>
      <c r="AC476" s="136">
        <v>7</v>
      </c>
      <c r="AD476" s="136">
        <v>5</v>
      </c>
      <c r="AE476" s="137">
        <v>4</v>
      </c>
    </row>
    <row r="477" spans="1:43" s="3" customFormat="1" ht="14.45" customHeight="1" x14ac:dyDescent="0.3">
      <c r="A477" s="122"/>
      <c r="B477" s="123" t="s">
        <v>113</v>
      </c>
      <c r="C477" s="124">
        <v>0</v>
      </c>
      <c r="D477" s="124">
        <v>0</v>
      </c>
      <c r="E477" s="124">
        <v>0</v>
      </c>
      <c r="F477" s="124">
        <v>0</v>
      </c>
      <c r="G477" s="124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24">
        <v>0</v>
      </c>
      <c r="Q477" s="124">
        <v>0</v>
      </c>
      <c r="R477" s="124">
        <v>0</v>
      </c>
      <c r="S477" s="124">
        <v>0</v>
      </c>
      <c r="T477" s="124">
        <v>0</v>
      </c>
      <c r="U477" s="124">
        <v>0</v>
      </c>
      <c r="V477" s="124">
        <v>0</v>
      </c>
      <c r="W477" s="124">
        <v>0</v>
      </c>
      <c r="X477" s="124">
        <v>0</v>
      </c>
      <c r="Y477" s="124">
        <v>0</v>
      </c>
      <c r="Z477" s="124">
        <v>0</v>
      </c>
      <c r="AA477" s="124">
        <v>0</v>
      </c>
      <c r="AB477" s="125">
        <v>0</v>
      </c>
      <c r="AC477" s="125">
        <v>0</v>
      </c>
      <c r="AD477" s="125">
        <v>0</v>
      </c>
      <c r="AE477" s="126">
        <v>0</v>
      </c>
    </row>
    <row r="478" spans="1:43" s="2" customFormat="1" ht="14.45" customHeight="1" x14ac:dyDescent="0.3">
      <c r="A478" s="116" t="s">
        <v>27</v>
      </c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9"/>
      <c r="AA478" s="118"/>
      <c r="AB478" s="120"/>
      <c r="AC478" s="120"/>
      <c r="AD478" s="120"/>
      <c r="AE478" s="121"/>
    </row>
    <row r="479" spans="1:43" s="2" customFormat="1" ht="14.45" customHeight="1" x14ac:dyDescent="0.3">
      <c r="A479" s="122"/>
      <c r="B479" s="123" t="s">
        <v>66</v>
      </c>
      <c r="C479" s="124">
        <v>3</v>
      </c>
      <c r="D479" s="124">
        <v>6</v>
      </c>
      <c r="E479" s="124">
        <v>11</v>
      </c>
      <c r="F479" s="124">
        <v>14</v>
      </c>
      <c r="G479" s="124">
        <v>12</v>
      </c>
      <c r="H479" s="124">
        <v>15</v>
      </c>
      <c r="I479" s="124">
        <v>15</v>
      </c>
      <c r="J479" s="124">
        <v>15</v>
      </c>
      <c r="K479" s="124">
        <v>17</v>
      </c>
      <c r="L479" s="124">
        <v>16</v>
      </c>
      <c r="M479" s="124">
        <v>17</v>
      </c>
      <c r="N479" s="124">
        <v>17</v>
      </c>
      <c r="O479" s="124">
        <v>14</v>
      </c>
      <c r="P479" s="124">
        <v>15</v>
      </c>
      <c r="Q479" s="124">
        <v>14</v>
      </c>
      <c r="R479" s="124">
        <v>15</v>
      </c>
      <c r="S479" s="124">
        <v>13</v>
      </c>
      <c r="T479" s="124">
        <v>9</v>
      </c>
      <c r="U479" s="124">
        <v>10</v>
      </c>
      <c r="V479" s="124">
        <v>11</v>
      </c>
      <c r="W479" s="124">
        <v>10</v>
      </c>
      <c r="X479" s="124">
        <v>14</v>
      </c>
      <c r="Y479" s="124">
        <v>12</v>
      </c>
      <c r="Z479" s="124">
        <v>11</v>
      </c>
      <c r="AA479" s="124">
        <v>12</v>
      </c>
      <c r="AB479" s="125">
        <v>12</v>
      </c>
      <c r="AC479" s="125">
        <v>12</v>
      </c>
      <c r="AD479" s="125">
        <v>12</v>
      </c>
      <c r="AE479" s="126">
        <v>11</v>
      </c>
    </row>
    <row r="480" spans="1:43" s="2" customFormat="1" ht="14.45" customHeight="1" x14ac:dyDescent="0.3">
      <c r="A480" s="116"/>
      <c r="B480" s="117" t="s">
        <v>67</v>
      </c>
      <c r="C480" s="118">
        <v>5</v>
      </c>
      <c r="D480" s="118">
        <v>4</v>
      </c>
      <c r="E480" s="118">
        <v>3</v>
      </c>
      <c r="F480" s="118">
        <v>6</v>
      </c>
      <c r="G480" s="118">
        <v>6</v>
      </c>
      <c r="H480" s="118">
        <v>7</v>
      </c>
      <c r="I480" s="118">
        <v>4</v>
      </c>
      <c r="J480" s="118">
        <v>2</v>
      </c>
      <c r="K480" s="118">
        <v>3</v>
      </c>
      <c r="L480" s="118">
        <v>2</v>
      </c>
      <c r="M480" s="118">
        <v>3</v>
      </c>
      <c r="N480" s="118">
        <v>5</v>
      </c>
      <c r="O480" s="118">
        <v>7</v>
      </c>
      <c r="P480" s="118">
        <v>8</v>
      </c>
      <c r="Q480" s="118">
        <v>7</v>
      </c>
      <c r="R480" s="118">
        <v>5</v>
      </c>
      <c r="S480" s="118">
        <v>7</v>
      </c>
      <c r="T480" s="118">
        <v>8</v>
      </c>
      <c r="U480" s="118">
        <v>7</v>
      </c>
      <c r="V480" s="118">
        <v>5</v>
      </c>
      <c r="W480" s="118">
        <v>7</v>
      </c>
      <c r="X480" s="118">
        <v>7</v>
      </c>
      <c r="Y480" s="118">
        <v>8</v>
      </c>
      <c r="Z480" s="119">
        <v>8</v>
      </c>
      <c r="AA480" s="118">
        <v>7</v>
      </c>
      <c r="AB480" s="120">
        <v>8</v>
      </c>
      <c r="AC480" s="120">
        <v>9</v>
      </c>
      <c r="AD480" s="120">
        <v>12</v>
      </c>
      <c r="AE480" s="121">
        <v>12</v>
      </c>
    </row>
    <row r="481" spans="1:31" s="2" customFormat="1" ht="14.45" customHeight="1" x14ac:dyDescent="0.3">
      <c r="A481" s="122"/>
      <c r="B481" s="123" t="s">
        <v>68</v>
      </c>
      <c r="C481" s="124">
        <v>1</v>
      </c>
      <c r="D481" s="124">
        <v>2</v>
      </c>
      <c r="E481" s="124">
        <v>3</v>
      </c>
      <c r="F481" s="124">
        <v>3</v>
      </c>
      <c r="G481" s="124">
        <v>4</v>
      </c>
      <c r="H481" s="124">
        <v>4</v>
      </c>
      <c r="I481" s="124">
        <v>3</v>
      </c>
      <c r="J481" s="124">
        <v>3</v>
      </c>
      <c r="K481" s="124">
        <v>4</v>
      </c>
      <c r="L481" s="124">
        <v>5</v>
      </c>
      <c r="M481" s="124">
        <v>6</v>
      </c>
      <c r="N481" s="124">
        <v>7</v>
      </c>
      <c r="O481" s="124">
        <v>9</v>
      </c>
      <c r="P481" s="124">
        <v>5</v>
      </c>
      <c r="Q481" s="124">
        <v>4</v>
      </c>
      <c r="R481" s="124">
        <v>7</v>
      </c>
      <c r="S481" s="124">
        <v>5</v>
      </c>
      <c r="T481" s="124">
        <v>9</v>
      </c>
      <c r="U481" s="124">
        <v>11</v>
      </c>
      <c r="V481" s="124">
        <v>6</v>
      </c>
      <c r="W481" s="124">
        <v>7</v>
      </c>
      <c r="X481" s="124">
        <v>8</v>
      </c>
      <c r="Y481" s="124">
        <v>11</v>
      </c>
      <c r="Z481" s="124">
        <v>12</v>
      </c>
      <c r="AA481" s="124">
        <v>15</v>
      </c>
      <c r="AB481" s="125">
        <v>10</v>
      </c>
      <c r="AC481" s="125">
        <v>11</v>
      </c>
      <c r="AD481" s="125">
        <v>10</v>
      </c>
      <c r="AE481" s="126">
        <v>9</v>
      </c>
    </row>
    <row r="482" spans="1:31" s="2" customFormat="1" ht="14.45" customHeight="1" x14ac:dyDescent="0.3">
      <c r="A482" s="116"/>
      <c r="B482" s="117" t="s">
        <v>69</v>
      </c>
      <c r="C482" s="118">
        <v>144</v>
      </c>
      <c r="D482" s="118">
        <v>152</v>
      </c>
      <c r="E482" s="118">
        <v>155</v>
      </c>
      <c r="F482" s="118">
        <v>143</v>
      </c>
      <c r="G482" s="118">
        <v>150</v>
      </c>
      <c r="H482" s="118">
        <v>154</v>
      </c>
      <c r="I482" s="118">
        <v>172</v>
      </c>
      <c r="J482" s="118">
        <v>167</v>
      </c>
      <c r="K482" s="118">
        <v>171</v>
      </c>
      <c r="L482" s="118">
        <v>175</v>
      </c>
      <c r="M482" s="118">
        <v>193</v>
      </c>
      <c r="N482" s="118">
        <v>192</v>
      </c>
      <c r="O482" s="118">
        <v>198</v>
      </c>
      <c r="P482" s="118">
        <v>210</v>
      </c>
      <c r="Q482" s="118">
        <v>203</v>
      </c>
      <c r="R482" s="118">
        <v>199</v>
      </c>
      <c r="S482" s="118">
        <v>182</v>
      </c>
      <c r="T482" s="118">
        <v>187</v>
      </c>
      <c r="U482" s="118">
        <v>190</v>
      </c>
      <c r="V482" s="118">
        <v>192</v>
      </c>
      <c r="W482" s="118">
        <v>186</v>
      </c>
      <c r="X482" s="118">
        <v>154</v>
      </c>
      <c r="Y482" s="118">
        <v>165</v>
      </c>
      <c r="Z482" s="119">
        <v>166</v>
      </c>
      <c r="AA482" s="118">
        <v>163</v>
      </c>
      <c r="AB482" s="120">
        <v>156</v>
      </c>
      <c r="AC482" s="120">
        <v>158</v>
      </c>
      <c r="AD482" s="120">
        <v>161</v>
      </c>
      <c r="AE482" s="121">
        <v>170</v>
      </c>
    </row>
    <row r="483" spans="1:31" s="2" customFormat="1" ht="14.45" customHeight="1" x14ac:dyDescent="0.3">
      <c r="A483" s="138"/>
      <c r="B483" s="123" t="s">
        <v>70</v>
      </c>
      <c r="C483" s="124">
        <v>2</v>
      </c>
      <c r="D483" s="124">
        <v>4</v>
      </c>
      <c r="E483" s="124">
        <v>4</v>
      </c>
      <c r="F483" s="124">
        <v>3</v>
      </c>
      <c r="G483" s="124">
        <v>3</v>
      </c>
      <c r="H483" s="124">
        <v>4</v>
      </c>
      <c r="I483" s="124">
        <v>4</v>
      </c>
      <c r="J483" s="124">
        <v>6</v>
      </c>
      <c r="K483" s="124">
        <v>8</v>
      </c>
      <c r="L483" s="124">
        <v>9</v>
      </c>
      <c r="M483" s="124">
        <v>14</v>
      </c>
      <c r="N483" s="124">
        <v>17</v>
      </c>
      <c r="O483" s="124">
        <v>16</v>
      </c>
      <c r="P483" s="124">
        <v>19</v>
      </c>
      <c r="Q483" s="124">
        <v>22</v>
      </c>
      <c r="R483" s="124">
        <v>19</v>
      </c>
      <c r="S483" s="124">
        <v>25</v>
      </c>
      <c r="T483" s="124">
        <v>24</v>
      </c>
      <c r="U483" s="124">
        <v>26</v>
      </c>
      <c r="V483" s="124">
        <v>23</v>
      </c>
      <c r="W483" s="124">
        <v>20</v>
      </c>
      <c r="X483" s="124">
        <v>16</v>
      </c>
      <c r="Y483" s="124">
        <v>16</v>
      </c>
      <c r="Z483" s="124">
        <v>13</v>
      </c>
      <c r="AA483" s="124">
        <v>12</v>
      </c>
      <c r="AB483" s="125">
        <v>11</v>
      </c>
      <c r="AC483" s="125">
        <v>14</v>
      </c>
      <c r="AD483" s="125">
        <v>16</v>
      </c>
      <c r="AE483" s="126">
        <v>16</v>
      </c>
    </row>
    <row r="484" spans="1:31" s="2" customFormat="1" ht="14.45" customHeight="1" x14ac:dyDescent="0.3">
      <c r="A484" s="116"/>
      <c r="B484" s="117" t="s">
        <v>71</v>
      </c>
      <c r="C484" s="118">
        <v>1</v>
      </c>
      <c r="D484" s="118">
        <v>2</v>
      </c>
      <c r="E484" s="118">
        <v>2</v>
      </c>
      <c r="F484" s="118">
        <v>1</v>
      </c>
      <c r="G484" s="118">
        <v>1</v>
      </c>
      <c r="H484" s="118">
        <v>1</v>
      </c>
      <c r="I484" s="118">
        <v>1</v>
      </c>
      <c r="J484" s="118">
        <v>3</v>
      </c>
      <c r="K484" s="118">
        <v>6</v>
      </c>
      <c r="L484" s="118">
        <v>7</v>
      </c>
      <c r="M484" s="118">
        <v>6</v>
      </c>
      <c r="N484" s="118">
        <v>6</v>
      </c>
      <c r="O484" s="118">
        <v>8</v>
      </c>
      <c r="P484" s="118">
        <v>9</v>
      </c>
      <c r="Q484" s="118">
        <v>6</v>
      </c>
      <c r="R484" s="118">
        <v>7</v>
      </c>
      <c r="S484" s="118">
        <v>8</v>
      </c>
      <c r="T484" s="118">
        <v>8</v>
      </c>
      <c r="U484" s="118">
        <v>8</v>
      </c>
      <c r="V484" s="118">
        <v>7</v>
      </c>
      <c r="W484" s="118">
        <v>6</v>
      </c>
      <c r="X484" s="118">
        <v>5</v>
      </c>
      <c r="Y484" s="118">
        <v>7</v>
      </c>
      <c r="Z484" s="119">
        <v>6</v>
      </c>
      <c r="AA484" s="118">
        <v>5</v>
      </c>
      <c r="AB484" s="120">
        <v>3</v>
      </c>
      <c r="AC484" s="120">
        <v>4</v>
      </c>
      <c r="AD484" s="120">
        <v>4</v>
      </c>
      <c r="AE484" s="121">
        <v>5</v>
      </c>
    </row>
    <row r="485" spans="1:31" s="3" customFormat="1" ht="14.45" customHeight="1" x14ac:dyDescent="0.3">
      <c r="A485" s="127"/>
      <c r="B485" s="128" t="s">
        <v>113</v>
      </c>
      <c r="C485" s="129">
        <v>0</v>
      </c>
      <c r="D485" s="129">
        <v>0</v>
      </c>
      <c r="E485" s="129">
        <v>0</v>
      </c>
      <c r="F485" s="129">
        <v>0</v>
      </c>
      <c r="G485" s="129">
        <v>0</v>
      </c>
      <c r="H485" s="129">
        <v>0</v>
      </c>
      <c r="I485" s="129">
        <v>0</v>
      </c>
      <c r="J485" s="129">
        <v>0</v>
      </c>
      <c r="K485" s="129">
        <v>0</v>
      </c>
      <c r="L485" s="129">
        <v>0</v>
      </c>
      <c r="M485" s="129">
        <v>0</v>
      </c>
      <c r="N485" s="129">
        <v>0</v>
      </c>
      <c r="O485" s="129">
        <v>0</v>
      </c>
      <c r="P485" s="129">
        <v>0</v>
      </c>
      <c r="Q485" s="129">
        <v>0</v>
      </c>
      <c r="R485" s="129">
        <v>0</v>
      </c>
      <c r="S485" s="129">
        <v>0</v>
      </c>
      <c r="T485" s="129">
        <v>0</v>
      </c>
      <c r="U485" s="129">
        <v>0</v>
      </c>
      <c r="V485" s="129">
        <v>0</v>
      </c>
      <c r="W485" s="129">
        <v>0</v>
      </c>
      <c r="X485" s="129">
        <v>0</v>
      </c>
      <c r="Y485" s="129">
        <v>0</v>
      </c>
      <c r="Z485" s="130">
        <v>0</v>
      </c>
      <c r="AA485" s="129">
        <v>0</v>
      </c>
      <c r="AB485" s="131">
        <v>0</v>
      </c>
      <c r="AC485" s="131">
        <v>0</v>
      </c>
      <c r="AD485" s="131">
        <v>0</v>
      </c>
      <c r="AE485" s="132">
        <v>0</v>
      </c>
    </row>
    <row r="486" spans="1:31" s="2" customFormat="1" ht="14.45" customHeight="1" x14ac:dyDescent="0.3">
      <c r="A486" s="133" t="s">
        <v>28</v>
      </c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6"/>
      <c r="AC486" s="136"/>
      <c r="AD486" s="136"/>
      <c r="AE486" s="137"/>
    </row>
    <row r="487" spans="1:31" s="2" customFormat="1" ht="14.45" customHeight="1" x14ac:dyDescent="0.3">
      <c r="A487" s="127"/>
      <c r="B487" s="128" t="s">
        <v>66</v>
      </c>
      <c r="C487" s="129">
        <v>2</v>
      </c>
      <c r="D487" s="129">
        <v>2</v>
      </c>
      <c r="E487" s="129">
        <v>2</v>
      </c>
      <c r="F487" s="129">
        <v>2</v>
      </c>
      <c r="G487" s="129">
        <v>2</v>
      </c>
      <c r="H487" s="129">
        <v>4</v>
      </c>
      <c r="I487" s="129">
        <v>3</v>
      </c>
      <c r="J487" s="129">
        <v>3</v>
      </c>
      <c r="K487" s="129">
        <v>4</v>
      </c>
      <c r="L487" s="129">
        <v>4</v>
      </c>
      <c r="M487" s="129">
        <v>4</v>
      </c>
      <c r="N487" s="129">
        <v>4</v>
      </c>
      <c r="O487" s="129">
        <v>4</v>
      </c>
      <c r="P487" s="129">
        <v>4</v>
      </c>
      <c r="Q487" s="129">
        <v>3</v>
      </c>
      <c r="R487" s="129">
        <v>4</v>
      </c>
      <c r="S487" s="129">
        <v>2</v>
      </c>
      <c r="T487" s="129">
        <v>1</v>
      </c>
      <c r="U487" s="129">
        <v>1</v>
      </c>
      <c r="V487" s="129">
        <v>3</v>
      </c>
      <c r="W487" s="129">
        <v>2</v>
      </c>
      <c r="X487" s="129">
        <v>2</v>
      </c>
      <c r="Y487" s="129">
        <v>3</v>
      </c>
      <c r="Z487" s="130">
        <v>3</v>
      </c>
      <c r="AA487" s="129">
        <v>3</v>
      </c>
      <c r="AB487" s="131">
        <v>4</v>
      </c>
      <c r="AC487" s="131">
        <v>3</v>
      </c>
      <c r="AD487" s="131">
        <v>3</v>
      </c>
      <c r="AE487" s="132">
        <v>2</v>
      </c>
    </row>
    <row r="488" spans="1:31" s="2" customFormat="1" ht="14.45" customHeight="1" x14ac:dyDescent="0.3">
      <c r="A488" s="133"/>
      <c r="B488" s="134" t="s">
        <v>67</v>
      </c>
      <c r="C488" s="135">
        <v>2</v>
      </c>
      <c r="D488" s="135">
        <v>1</v>
      </c>
      <c r="E488" s="135">
        <v>0</v>
      </c>
      <c r="F488" s="135">
        <v>0</v>
      </c>
      <c r="G488" s="135">
        <v>0</v>
      </c>
      <c r="H488" s="135">
        <v>0</v>
      </c>
      <c r="I488" s="135">
        <v>0</v>
      </c>
      <c r="J488" s="135">
        <v>0</v>
      </c>
      <c r="K488" s="135">
        <v>0</v>
      </c>
      <c r="L488" s="135">
        <v>0</v>
      </c>
      <c r="M488" s="135">
        <v>1</v>
      </c>
      <c r="N488" s="135">
        <v>0</v>
      </c>
      <c r="O488" s="135">
        <v>0</v>
      </c>
      <c r="P488" s="135">
        <v>0</v>
      </c>
      <c r="Q488" s="135">
        <v>1</v>
      </c>
      <c r="R488" s="135">
        <v>1</v>
      </c>
      <c r="S488" s="135">
        <v>0</v>
      </c>
      <c r="T488" s="135">
        <v>0</v>
      </c>
      <c r="U488" s="135">
        <v>0</v>
      </c>
      <c r="V488" s="135">
        <v>0</v>
      </c>
      <c r="W488" s="135">
        <v>0</v>
      </c>
      <c r="X488" s="135">
        <v>1</v>
      </c>
      <c r="Y488" s="135">
        <v>1</v>
      </c>
      <c r="Z488" s="135">
        <v>2</v>
      </c>
      <c r="AA488" s="135">
        <v>3</v>
      </c>
      <c r="AB488" s="136">
        <v>3</v>
      </c>
      <c r="AC488" s="136">
        <v>3</v>
      </c>
      <c r="AD488" s="136">
        <v>2</v>
      </c>
      <c r="AE488" s="137">
        <v>3</v>
      </c>
    </row>
    <row r="489" spans="1:31" s="2" customFormat="1" ht="14.45" customHeight="1" x14ac:dyDescent="0.3">
      <c r="A489" s="127"/>
      <c r="B489" s="128" t="s">
        <v>68</v>
      </c>
      <c r="C489" s="129">
        <v>3</v>
      </c>
      <c r="D489" s="129">
        <v>3</v>
      </c>
      <c r="E489" s="129">
        <v>2</v>
      </c>
      <c r="F489" s="129">
        <v>2</v>
      </c>
      <c r="G489" s="129">
        <v>3</v>
      </c>
      <c r="H489" s="129">
        <v>3</v>
      </c>
      <c r="I489" s="129">
        <v>2</v>
      </c>
      <c r="J489" s="129">
        <v>2</v>
      </c>
      <c r="K489" s="129">
        <v>1</v>
      </c>
      <c r="L489" s="129">
        <v>1</v>
      </c>
      <c r="M489" s="129">
        <v>0</v>
      </c>
      <c r="N489" s="129">
        <v>0</v>
      </c>
      <c r="O489" s="129">
        <v>1</v>
      </c>
      <c r="P489" s="129">
        <v>2</v>
      </c>
      <c r="Q489" s="129">
        <v>1</v>
      </c>
      <c r="R489" s="129">
        <v>1</v>
      </c>
      <c r="S489" s="129">
        <v>2</v>
      </c>
      <c r="T489" s="129">
        <v>1</v>
      </c>
      <c r="U489" s="129">
        <v>0</v>
      </c>
      <c r="V489" s="129">
        <v>0</v>
      </c>
      <c r="W489" s="129">
        <v>0</v>
      </c>
      <c r="X489" s="129">
        <v>0</v>
      </c>
      <c r="Y489" s="129">
        <v>0</v>
      </c>
      <c r="Z489" s="130">
        <v>0</v>
      </c>
      <c r="AA489" s="129">
        <v>0</v>
      </c>
      <c r="AB489" s="131">
        <v>1</v>
      </c>
      <c r="AC489" s="131">
        <v>1</v>
      </c>
      <c r="AD489" s="131">
        <v>1</v>
      </c>
      <c r="AE489" s="132">
        <v>2</v>
      </c>
    </row>
    <row r="490" spans="1:31" s="2" customFormat="1" ht="14.45" customHeight="1" x14ac:dyDescent="0.3">
      <c r="A490" s="133"/>
      <c r="B490" s="134" t="s">
        <v>69</v>
      </c>
      <c r="C490" s="135">
        <v>36</v>
      </c>
      <c r="D490" s="135">
        <v>38</v>
      </c>
      <c r="E490" s="135">
        <v>40</v>
      </c>
      <c r="F490" s="135">
        <v>35</v>
      </c>
      <c r="G490" s="135">
        <v>37</v>
      </c>
      <c r="H490" s="135">
        <v>37</v>
      </c>
      <c r="I490" s="135">
        <v>31</v>
      </c>
      <c r="J490" s="135">
        <v>31</v>
      </c>
      <c r="K490" s="135">
        <v>30</v>
      </c>
      <c r="L490" s="135">
        <v>32</v>
      </c>
      <c r="M490" s="135">
        <v>35</v>
      </c>
      <c r="N490" s="135">
        <v>33</v>
      </c>
      <c r="O490" s="135">
        <v>33</v>
      </c>
      <c r="P490" s="135">
        <v>31</v>
      </c>
      <c r="Q490" s="135">
        <v>30</v>
      </c>
      <c r="R490" s="135">
        <v>33</v>
      </c>
      <c r="S490" s="135">
        <v>30</v>
      </c>
      <c r="T490" s="135">
        <v>29</v>
      </c>
      <c r="U490" s="135">
        <v>28</v>
      </c>
      <c r="V490" s="135">
        <v>27</v>
      </c>
      <c r="W490" s="135">
        <v>30</v>
      </c>
      <c r="X490" s="135">
        <v>25</v>
      </c>
      <c r="Y490" s="135">
        <v>21</v>
      </c>
      <c r="Z490" s="135">
        <v>25</v>
      </c>
      <c r="AA490" s="135">
        <v>27</v>
      </c>
      <c r="AB490" s="136">
        <v>24</v>
      </c>
      <c r="AC490" s="136">
        <v>30</v>
      </c>
      <c r="AD490" s="136">
        <v>30</v>
      </c>
      <c r="AE490" s="137">
        <v>36</v>
      </c>
    </row>
    <row r="491" spans="1:31" s="2" customFormat="1" ht="14.45" customHeight="1" x14ac:dyDescent="0.3">
      <c r="A491" s="127"/>
      <c r="B491" s="128" t="s">
        <v>70</v>
      </c>
      <c r="C491" s="129">
        <v>0</v>
      </c>
      <c r="D491" s="129">
        <v>2</v>
      </c>
      <c r="E491" s="129">
        <v>1</v>
      </c>
      <c r="F491" s="129">
        <v>1</v>
      </c>
      <c r="G491" s="129">
        <v>2</v>
      </c>
      <c r="H491" s="129">
        <v>3</v>
      </c>
      <c r="I491" s="129">
        <v>2</v>
      </c>
      <c r="J491" s="129">
        <v>1</v>
      </c>
      <c r="K491" s="129">
        <v>1</v>
      </c>
      <c r="L491" s="129">
        <v>3</v>
      </c>
      <c r="M491" s="129">
        <v>3</v>
      </c>
      <c r="N491" s="129">
        <v>5</v>
      </c>
      <c r="O491" s="129">
        <v>4</v>
      </c>
      <c r="P491" s="129">
        <v>4</v>
      </c>
      <c r="Q491" s="129">
        <v>2</v>
      </c>
      <c r="R491" s="129">
        <v>3</v>
      </c>
      <c r="S491" s="129">
        <v>2</v>
      </c>
      <c r="T491" s="129">
        <v>2</v>
      </c>
      <c r="U491" s="129">
        <v>2</v>
      </c>
      <c r="V491" s="129">
        <v>2</v>
      </c>
      <c r="W491" s="129">
        <v>2</v>
      </c>
      <c r="X491" s="129">
        <v>1</v>
      </c>
      <c r="Y491" s="129">
        <v>2</v>
      </c>
      <c r="Z491" s="130">
        <v>2</v>
      </c>
      <c r="AA491" s="129">
        <v>1</v>
      </c>
      <c r="AB491" s="131">
        <v>1</v>
      </c>
      <c r="AC491" s="131">
        <v>2</v>
      </c>
      <c r="AD491" s="131">
        <v>2</v>
      </c>
      <c r="AE491" s="132">
        <v>2</v>
      </c>
    </row>
    <row r="492" spans="1:31" s="2" customFormat="1" ht="14.45" customHeight="1" x14ac:dyDescent="0.3">
      <c r="A492" s="133"/>
      <c r="B492" s="134" t="s">
        <v>71</v>
      </c>
      <c r="C492" s="135">
        <v>4</v>
      </c>
      <c r="D492" s="135">
        <v>5</v>
      </c>
      <c r="E492" s="135">
        <v>3</v>
      </c>
      <c r="F492" s="135">
        <v>3</v>
      </c>
      <c r="G492" s="135">
        <v>3</v>
      </c>
      <c r="H492" s="135">
        <v>3</v>
      </c>
      <c r="I492" s="135">
        <v>3</v>
      </c>
      <c r="J492" s="135">
        <v>2</v>
      </c>
      <c r="K492" s="135">
        <v>2</v>
      </c>
      <c r="L492" s="135">
        <v>2</v>
      </c>
      <c r="M492" s="135">
        <v>2</v>
      </c>
      <c r="N492" s="135">
        <v>2</v>
      </c>
      <c r="O492" s="135">
        <v>2</v>
      </c>
      <c r="P492" s="135">
        <v>2</v>
      </c>
      <c r="Q492" s="135">
        <v>2</v>
      </c>
      <c r="R492" s="135">
        <v>2</v>
      </c>
      <c r="S492" s="135">
        <v>2</v>
      </c>
      <c r="T492" s="135">
        <v>1</v>
      </c>
      <c r="U492" s="135">
        <v>2</v>
      </c>
      <c r="V492" s="135">
        <v>2</v>
      </c>
      <c r="W492" s="135">
        <v>1</v>
      </c>
      <c r="X492" s="135">
        <v>1</v>
      </c>
      <c r="Y492" s="135">
        <v>2</v>
      </c>
      <c r="Z492" s="135">
        <v>2</v>
      </c>
      <c r="AA492" s="135">
        <v>1</v>
      </c>
      <c r="AB492" s="136">
        <v>1</v>
      </c>
      <c r="AC492" s="136">
        <v>1</v>
      </c>
      <c r="AD492" s="136">
        <v>1</v>
      </c>
      <c r="AE492" s="137">
        <v>1</v>
      </c>
    </row>
    <row r="493" spans="1:31" s="3" customFormat="1" ht="14.45" customHeight="1" x14ac:dyDescent="0.3">
      <c r="A493" s="122"/>
      <c r="B493" s="123" t="s">
        <v>113</v>
      </c>
      <c r="C493" s="124">
        <v>0</v>
      </c>
      <c r="D493" s="124">
        <v>0</v>
      </c>
      <c r="E493" s="124">
        <v>0</v>
      </c>
      <c r="F493" s="124">
        <v>0</v>
      </c>
      <c r="G493" s="124">
        <v>0</v>
      </c>
      <c r="H493" s="124">
        <v>0</v>
      </c>
      <c r="I493" s="124">
        <v>0</v>
      </c>
      <c r="J493" s="124">
        <v>0</v>
      </c>
      <c r="K493" s="124">
        <v>0</v>
      </c>
      <c r="L493" s="124">
        <v>0</v>
      </c>
      <c r="M493" s="124">
        <v>0</v>
      </c>
      <c r="N493" s="124">
        <v>0</v>
      </c>
      <c r="O493" s="124">
        <v>0</v>
      </c>
      <c r="P493" s="124">
        <v>0</v>
      </c>
      <c r="Q493" s="124">
        <v>0</v>
      </c>
      <c r="R493" s="124">
        <v>0</v>
      </c>
      <c r="S493" s="124">
        <v>0</v>
      </c>
      <c r="T493" s="124">
        <v>0</v>
      </c>
      <c r="U493" s="124">
        <v>0</v>
      </c>
      <c r="V493" s="124">
        <v>0</v>
      </c>
      <c r="W493" s="124">
        <v>0</v>
      </c>
      <c r="X493" s="124">
        <v>0</v>
      </c>
      <c r="Y493" s="124">
        <v>0</v>
      </c>
      <c r="Z493" s="124">
        <v>0</v>
      </c>
      <c r="AA493" s="124">
        <v>0</v>
      </c>
      <c r="AB493" s="125">
        <v>0</v>
      </c>
      <c r="AC493" s="125">
        <v>0</v>
      </c>
      <c r="AD493" s="125">
        <v>0</v>
      </c>
      <c r="AE493" s="126">
        <v>0</v>
      </c>
    </row>
    <row r="494" spans="1:31" s="2" customFormat="1" ht="14.45" customHeight="1" x14ac:dyDescent="0.3">
      <c r="A494" s="116" t="s">
        <v>106</v>
      </c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9"/>
      <c r="AA494" s="118"/>
      <c r="AB494" s="120"/>
      <c r="AC494" s="120"/>
      <c r="AD494" s="120"/>
      <c r="AE494" s="121"/>
    </row>
    <row r="495" spans="1:31" s="2" customFormat="1" ht="14.45" customHeight="1" x14ac:dyDescent="0.3">
      <c r="A495" s="122"/>
      <c r="B495" s="123" t="s">
        <v>66</v>
      </c>
      <c r="C495" s="124">
        <v>11</v>
      </c>
      <c r="D495" s="124">
        <v>12</v>
      </c>
      <c r="E495" s="124">
        <v>18</v>
      </c>
      <c r="F495" s="124">
        <v>18</v>
      </c>
      <c r="G495" s="124">
        <v>19</v>
      </c>
      <c r="H495" s="124">
        <v>24</v>
      </c>
      <c r="I495" s="124">
        <v>25</v>
      </c>
      <c r="J495" s="124">
        <v>27</v>
      </c>
      <c r="K495" s="124">
        <v>28</v>
      </c>
      <c r="L495" s="124">
        <v>35</v>
      </c>
      <c r="M495" s="124">
        <v>34</v>
      </c>
      <c r="N495" s="124">
        <v>33</v>
      </c>
      <c r="O495" s="124">
        <v>28</v>
      </c>
      <c r="P495" s="124">
        <v>31</v>
      </c>
      <c r="Q495" s="124">
        <v>29</v>
      </c>
      <c r="R495" s="124">
        <v>35</v>
      </c>
      <c r="S495" s="124">
        <v>33</v>
      </c>
      <c r="T495" s="124">
        <v>26</v>
      </c>
      <c r="U495" s="124">
        <v>27</v>
      </c>
      <c r="V495" s="124">
        <v>32</v>
      </c>
      <c r="W495" s="124">
        <v>28</v>
      </c>
      <c r="X495" s="124">
        <v>28</v>
      </c>
      <c r="Y495" s="124">
        <v>29</v>
      </c>
      <c r="Z495" s="124">
        <v>27</v>
      </c>
      <c r="AA495" s="124">
        <v>25</v>
      </c>
      <c r="AB495" s="125">
        <v>22</v>
      </c>
      <c r="AC495" s="125">
        <v>20</v>
      </c>
      <c r="AD495" s="125">
        <v>25</v>
      </c>
      <c r="AE495" s="126">
        <v>27</v>
      </c>
    </row>
    <row r="496" spans="1:31" s="2" customFormat="1" ht="14.45" customHeight="1" x14ac:dyDescent="0.3">
      <c r="A496" s="116"/>
      <c r="B496" s="117" t="s">
        <v>67</v>
      </c>
      <c r="C496" s="118">
        <v>18</v>
      </c>
      <c r="D496" s="118">
        <v>17</v>
      </c>
      <c r="E496" s="118">
        <v>17</v>
      </c>
      <c r="F496" s="118">
        <v>14</v>
      </c>
      <c r="G496" s="118">
        <v>10</v>
      </c>
      <c r="H496" s="118">
        <v>13</v>
      </c>
      <c r="I496" s="118">
        <v>13</v>
      </c>
      <c r="J496" s="118">
        <v>12</v>
      </c>
      <c r="K496" s="118">
        <v>17</v>
      </c>
      <c r="L496" s="118">
        <v>22</v>
      </c>
      <c r="M496" s="118">
        <v>19</v>
      </c>
      <c r="N496" s="118">
        <v>22</v>
      </c>
      <c r="O496" s="118">
        <v>23</v>
      </c>
      <c r="P496" s="118">
        <v>34</v>
      </c>
      <c r="Q496" s="118">
        <v>23</v>
      </c>
      <c r="R496" s="118">
        <v>25</v>
      </c>
      <c r="S496" s="118">
        <v>24</v>
      </c>
      <c r="T496" s="118">
        <v>28</v>
      </c>
      <c r="U496" s="118">
        <v>36</v>
      </c>
      <c r="V496" s="118">
        <v>34</v>
      </c>
      <c r="W496" s="118">
        <v>33</v>
      </c>
      <c r="X496" s="118">
        <v>30</v>
      </c>
      <c r="Y496" s="118">
        <v>35</v>
      </c>
      <c r="Z496" s="119">
        <v>30</v>
      </c>
      <c r="AA496" s="118">
        <v>32</v>
      </c>
      <c r="AB496" s="120">
        <v>29</v>
      </c>
      <c r="AC496" s="120">
        <v>34</v>
      </c>
      <c r="AD496" s="120">
        <v>39</v>
      </c>
      <c r="AE496" s="121">
        <v>37</v>
      </c>
    </row>
    <row r="497" spans="1:31" s="2" customFormat="1" ht="14.45" customHeight="1" x14ac:dyDescent="0.3">
      <c r="A497" s="122"/>
      <c r="B497" s="123" t="s">
        <v>68</v>
      </c>
      <c r="C497" s="124">
        <v>9</v>
      </c>
      <c r="D497" s="124">
        <v>9</v>
      </c>
      <c r="E497" s="124">
        <v>8</v>
      </c>
      <c r="F497" s="124">
        <v>6</v>
      </c>
      <c r="G497" s="124">
        <v>11</v>
      </c>
      <c r="H497" s="124">
        <v>13</v>
      </c>
      <c r="I497" s="124">
        <v>9</v>
      </c>
      <c r="J497" s="124">
        <v>13</v>
      </c>
      <c r="K497" s="124">
        <v>14</v>
      </c>
      <c r="L497" s="124">
        <v>16</v>
      </c>
      <c r="M497" s="124">
        <v>17</v>
      </c>
      <c r="N497" s="124">
        <v>19</v>
      </c>
      <c r="O497" s="124">
        <v>22</v>
      </c>
      <c r="P497" s="124">
        <v>25</v>
      </c>
      <c r="Q497" s="124">
        <v>22</v>
      </c>
      <c r="R497" s="124">
        <v>22</v>
      </c>
      <c r="S497" s="124">
        <v>20</v>
      </c>
      <c r="T497" s="124">
        <v>20</v>
      </c>
      <c r="U497" s="124">
        <v>23</v>
      </c>
      <c r="V497" s="124">
        <v>24</v>
      </c>
      <c r="W497" s="124">
        <v>28</v>
      </c>
      <c r="X497" s="124">
        <v>23</v>
      </c>
      <c r="Y497" s="124">
        <v>27</v>
      </c>
      <c r="Z497" s="124">
        <v>30</v>
      </c>
      <c r="AA497" s="124">
        <v>32</v>
      </c>
      <c r="AB497" s="125">
        <v>33</v>
      </c>
      <c r="AC497" s="125">
        <v>29</v>
      </c>
      <c r="AD497" s="125">
        <v>26</v>
      </c>
      <c r="AE497" s="126">
        <v>32</v>
      </c>
    </row>
    <row r="498" spans="1:31" s="2" customFormat="1" ht="14.45" customHeight="1" x14ac:dyDescent="0.3">
      <c r="A498" s="116"/>
      <c r="B498" s="117" t="s">
        <v>69</v>
      </c>
      <c r="C498" s="118">
        <v>264</v>
      </c>
      <c r="D498" s="118">
        <v>322</v>
      </c>
      <c r="E498" s="118">
        <v>322</v>
      </c>
      <c r="F498" s="118">
        <v>326</v>
      </c>
      <c r="G498" s="118">
        <v>339</v>
      </c>
      <c r="H498" s="118">
        <v>354</v>
      </c>
      <c r="I498" s="118">
        <v>357</v>
      </c>
      <c r="J498" s="118">
        <v>339</v>
      </c>
      <c r="K498" s="118">
        <v>344</v>
      </c>
      <c r="L498" s="118">
        <v>352</v>
      </c>
      <c r="M498" s="118">
        <v>376</v>
      </c>
      <c r="N498" s="118">
        <v>361</v>
      </c>
      <c r="O498" s="118">
        <v>421</v>
      </c>
      <c r="P498" s="118">
        <v>441</v>
      </c>
      <c r="Q498" s="118">
        <v>417</v>
      </c>
      <c r="R498" s="118">
        <v>428</v>
      </c>
      <c r="S498" s="118">
        <v>427</v>
      </c>
      <c r="T498" s="118">
        <v>444</v>
      </c>
      <c r="U498" s="118">
        <v>439</v>
      </c>
      <c r="V498" s="118">
        <v>457</v>
      </c>
      <c r="W498" s="118">
        <v>442</v>
      </c>
      <c r="X498" s="118">
        <v>383</v>
      </c>
      <c r="Y498" s="118">
        <v>394</v>
      </c>
      <c r="Z498" s="119">
        <v>397</v>
      </c>
      <c r="AA498" s="118">
        <v>408</v>
      </c>
      <c r="AB498" s="120">
        <v>394</v>
      </c>
      <c r="AC498" s="120">
        <v>392</v>
      </c>
      <c r="AD498" s="120">
        <v>414</v>
      </c>
      <c r="AE498" s="121">
        <v>417</v>
      </c>
    </row>
    <row r="499" spans="1:31" s="2" customFormat="1" ht="14.45" customHeight="1" x14ac:dyDescent="0.3">
      <c r="A499" s="122"/>
      <c r="B499" s="123" t="s">
        <v>70</v>
      </c>
      <c r="C499" s="124">
        <v>11</v>
      </c>
      <c r="D499" s="124">
        <v>9</v>
      </c>
      <c r="E499" s="124">
        <v>12</v>
      </c>
      <c r="F499" s="124">
        <v>9</v>
      </c>
      <c r="G499" s="124">
        <v>8</v>
      </c>
      <c r="H499" s="124">
        <v>11</v>
      </c>
      <c r="I499" s="124">
        <v>11</v>
      </c>
      <c r="J499" s="124">
        <v>9</v>
      </c>
      <c r="K499" s="124">
        <v>11</v>
      </c>
      <c r="L499" s="124">
        <v>11</v>
      </c>
      <c r="M499" s="124">
        <v>10</v>
      </c>
      <c r="N499" s="124">
        <v>12</v>
      </c>
      <c r="O499" s="124">
        <v>16</v>
      </c>
      <c r="P499" s="124">
        <v>25</v>
      </c>
      <c r="Q499" s="124">
        <v>25</v>
      </c>
      <c r="R499" s="124">
        <v>31</v>
      </c>
      <c r="S499" s="124">
        <v>40</v>
      </c>
      <c r="T499" s="124">
        <v>38</v>
      </c>
      <c r="U499" s="124">
        <v>43</v>
      </c>
      <c r="V499" s="124">
        <v>37</v>
      </c>
      <c r="W499" s="124">
        <v>40</v>
      </c>
      <c r="X499" s="124">
        <v>41</v>
      </c>
      <c r="Y499" s="124">
        <v>39</v>
      </c>
      <c r="Z499" s="124">
        <v>37</v>
      </c>
      <c r="AA499" s="124">
        <v>37</v>
      </c>
      <c r="AB499" s="125">
        <v>34</v>
      </c>
      <c r="AC499" s="125">
        <v>32</v>
      </c>
      <c r="AD499" s="125">
        <v>29</v>
      </c>
      <c r="AE499" s="126">
        <v>28</v>
      </c>
    </row>
    <row r="500" spans="1:31" s="2" customFormat="1" ht="14.45" customHeight="1" x14ac:dyDescent="0.3">
      <c r="A500" s="116"/>
      <c r="B500" s="117" t="s">
        <v>71</v>
      </c>
      <c r="C500" s="118">
        <v>9</v>
      </c>
      <c r="D500" s="118">
        <v>4</v>
      </c>
      <c r="E500" s="118">
        <v>3</v>
      </c>
      <c r="F500" s="118">
        <v>4</v>
      </c>
      <c r="G500" s="118">
        <v>4</v>
      </c>
      <c r="H500" s="118">
        <v>4</v>
      </c>
      <c r="I500" s="118">
        <v>7</v>
      </c>
      <c r="J500" s="118">
        <v>7</v>
      </c>
      <c r="K500" s="118">
        <v>8</v>
      </c>
      <c r="L500" s="118">
        <v>7</v>
      </c>
      <c r="M500" s="118">
        <v>6</v>
      </c>
      <c r="N500" s="118">
        <v>10</v>
      </c>
      <c r="O500" s="118">
        <v>24</v>
      </c>
      <c r="P500" s="118">
        <v>20</v>
      </c>
      <c r="Q500" s="118">
        <v>17</v>
      </c>
      <c r="R500" s="118">
        <v>21</v>
      </c>
      <c r="S500" s="118">
        <v>28</v>
      </c>
      <c r="T500" s="118">
        <v>26</v>
      </c>
      <c r="U500" s="118">
        <v>21</v>
      </c>
      <c r="V500" s="118">
        <v>21</v>
      </c>
      <c r="W500" s="118">
        <v>18</v>
      </c>
      <c r="X500" s="118">
        <v>15</v>
      </c>
      <c r="Y500" s="118">
        <v>16</v>
      </c>
      <c r="Z500" s="119">
        <v>15</v>
      </c>
      <c r="AA500" s="118">
        <v>19</v>
      </c>
      <c r="AB500" s="120">
        <v>12</v>
      </c>
      <c r="AC500" s="120">
        <v>13</v>
      </c>
      <c r="AD500" s="120">
        <v>18</v>
      </c>
      <c r="AE500" s="121">
        <v>18</v>
      </c>
    </row>
    <row r="501" spans="1:31" s="3" customFormat="1" ht="14.45" customHeight="1" x14ac:dyDescent="0.3">
      <c r="A501" s="127"/>
      <c r="B501" s="128" t="s">
        <v>113</v>
      </c>
      <c r="C501" s="129">
        <v>0</v>
      </c>
      <c r="D501" s="129">
        <v>0</v>
      </c>
      <c r="E501" s="129">
        <v>0</v>
      </c>
      <c r="F501" s="129">
        <v>0</v>
      </c>
      <c r="G501" s="129">
        <v>0</v>
      </c>
      <c r="H501" s="129">
        <v>0</v>
      </c>
      <c r="I501" s="129">
        <v>0</v>
      </c>
      <c r="J501" s="129">
        <v>0</v>
      </c>
      <c r="K501" s="129">
        <v>0</v>
      </c>
      <c r="L501" s="129">
        <v>0</v>
      </c>
      <c r="M501" s="129">
        <v>0</v>
      </c>
      <c r="N501" s="129">
        <v>0</v>
      </c>
      <c r="O501" s="129">
        <v>0</v>
      </c>
      <c r="P501" s="129">
        <v>0</v>
      </c>
      <c r="Q501" s="129">
        <v>0</v>
      </c>
      <c r="R501" s="129">
        <v>0</v>
      </c>
      <c r="S501" s="129">
        <v>0</v>
      </c>
      <c r="T501" s="129">
        <v>0</v>
      </c>
      <c r="U501" s="129">
        <v>0</v>
      </c>
      <c r="V501" s="129">
        <v>0</v>
      </c>
      <c r="W501" s="129">
        <v>0</v>
      </c>
      <c r="X501" s="129">
        <v>0</v>
      </c>
      <c r="Y501" s="129">
        <v>0</v>
      </c>
      <c r="Z501" s="130">
        <v>0</v>
      </c>
      <c r="AA501" s="129">
        <v>0</v>
      </c>
      <c r="AB501" s="131">
        <v>0</v>
      </c>
      <c r="AC501" s="131">
        <v>0</v>
      </c>
      <c r="AD501" s="131">
        <v>1</v>
      </c>
      <c r="AE501" s="132">
        <v>1</v>
      </c>
    </row>
    <row r="502" spans="1:31" s="2" customFormat="1" ht="14.45" customHeight="1" x14ac:dyDescent="0.3">
      <c r="A502" s="133" t="s">
        <v>29</v>
      </c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6"/>
      <c r="AC502" s="136"/>
      <c r="AD502" s="136"/>
      <c r="AE502" s="137"/>
    </row>
    <row r="503" spans="1:31" s="2" customFormat="1" ht="14.45" customHeight="1" x14ac:dyDescent="0.3">
      <c r="A503" s="127"/>
      <c r="B503" s="128" t="s">
        <v>66</v>
      </c>
      <c r="C503" s="129">
        <v>16</v>
      </c>
      <c r="D503" s="129">
        <v>16</v>
      </c>
      <c r="E503" s="129">
        <v>15</v>
      </c>
      <c r="F503" s="129">
        <v>15</v>
      </c>
      <c r="G503" s="129">
        <v>16</v>
      </c>
      <c r="H503" s="129">
        <v>17</v>
      </c>
      <c r="I503" s="129">
        <v>16</v>
      </c>
      <c r="J503" s="129">
        <v>16</v>
      </c>
      <c r="K503" s="129">
        <v>18</v>
      </c>
      <c r="L503" s="129">
        <v>15</v>
      </c>
      <c r="M503" s="129">
        <v>12</v>
      </c>
      <c r="N503" s="129">
        <v>12</v>
      </c>
      <c r="O503" s="129">
        <v>15</v>
      </c>
      <c r="P503" s="129">
        <v>15</v>
      </c>
      <c r="Q503" s="129">
        <v>13</v>
      </c>
      <c r="R503" s="129">
        <v>18</v>
      </c>
      <c r="S503" s="129">
        <v>16</v>
      </c>
      <c r="T503" s="129">
        <v>15</v>
      </c>
      <c r="U503" s="129">
        <v>13</v>
      </c>
      <c r="V503" s="129">
        <v>14</v>
      </c>
      <c r="W503" s="129">
        <v>14</v>
      </c>
      <c r="X503" s="129">
        <v>12</v>
      </c>
      <c r="Y503" s="129">
        <v>13</v>
      </c>
      <c r="Z503" s="130">
        <v>16</v>
      </c>
      <c r="AA503" s="129">
        <v>17</v>
      </c>
      <c r="AB503" s="131">
        <v>16</v>
      </c>
      <c r="AC503" s="131">
        <v>14</v>
      </c>
      <c r="AD503" s="131">
        <v>13</v>
      </c>
      <c r="AE503" s="132">
        <v>14</v>
      </c>
    </row>
    <row r="504" spans="1:31" s="2" customFormat="1" ht="14.45" customHeight="1" x14ac:dyDescent="0.3">
      <c r="A504" s="139"/>
      <c r="B504" s="134" t="s">
        <v>67</v>
      </c>
      <c r="C504" s="135">
        <v>12</v>
      </c>
      <c r="D504" s="135">
        <v>9</v>
      </c>
      <c r="E504" s="135">
        <v>11</v>
      </c>
      <c r="F504" s="135">
        <v>8</v>
      </c>
      <c r="G504" s="135">
        <v>7</v>
      </c>
      <c r="H504" s="135">
        <v>7</v>
      </c>
      <c r="I504" s="135">
        <v>7</v>
      </c>
      <c r="J504" s="135">
        <v>10</v>
      </c>
      <c r="K504" s="135">
        <v>16</v>
      </c>
      <c r="L504" s="135">
        <v>16</v>
      </c>
      <c r="M504" s="135">
        <v>17</v>
      </c>
      <c r="N504" s="135">
        <v>19</v>
      </c>
      <c r="O504" s="135">
        <v>19</v>
      </c>
      <c r="P504" s="135">
        <v>16</v>
      </c>
      <c r="Q504" s="135">
        <v>16</v>
      </c>
      <c r="R504" s="135">
        <v>12</v>
      </c>
      <c r="S504" s="135">
        <v>13</v>
      </c>
      <c r="T504" s="135">
        <v>13</v>
      </c>
      <c r="U504" s="135">
        <v>13</v>
      </c>
      <c r="V504" s="135">
        <v>15</v>
      </c>
      <c r="W504" s="135">
        <v>18</v>
      </c>
      <c r="X504" s="135">
        <v>15</v>
      </c>
      <c r="Y504" s="135">
        <v>17</v>
      </c>
      <c r="Z504" s="135">
        <v>18</v>
      </c>
      <c r="AA504" s="135">
        <v>19</v>
      </c>
      <c r="AB504" s="136">
        <v>19</v>
      </c>
      <c r="AC504" s="136">
        <v>20</v>
      </c>
      <c r="AD504" s="136">
        <v>14</v>
      </c>
      <c r="AE504" s="137">
        <v>13</v>
      </c>
    </row>
    <row r="505" spans="1:31" s="2" customFormat="1" ht="14.45" customHeight="1" x14ac:dyDescent="0.3">
      <c r="A505" s="127"/>
      <c r="B505" s="128" t="s">
        <v>68</v>
      </c>
      <c r="C505" s="129">
        <v>5</v>
      </c>
      <c r="D505" s="129">
        <v>3</v>
      </c>
      <c r="E505" s="129">
        <v>3</v>
      </c>
      <c r="F505" s="129">
        <v>3</v>
      </c>
      <c r="G505" s="129">
        <v>3</v>
      </c>
      <c r="H505" s="129">
        <v>3</v>
      </c>
      <c r="I505" s="129">
        <v>2</v>
      </c>
      <c r="J505" s="129">
        <v>4</v>
      </c>
      <c r="K505" s="129">
        <v>3</v>
      </c>
      <c r="L505" s="129">
        <v>3</v>
      </c>
      <c r="M505" s="129">
        <v>3</v>
      </c>
      <c r="N505" s="129">
        <v>7</v>
      </c>
      <c r="O505" s="129">
        <v>6</v>
      </c>
      <c r="P505" s="129">
        <v>7</v>
      </c>
      <c r="Q505" s="129">
        <v>7</v>
      </c>
      <c r="R505" s="129">
        <v>10</v>
      </c>
      <c r="S505" s="129">
        <v>11</v>
      </c>
      <c r="T505" s="129">
        <v>11</v>
      </c>
      <c r="U505" s="129">
        <v>11</v>
      </c>
      <c r="V505" s="129">
        <v>17</v>
      </c>
      <c r="W505" s="129">
        <v>16</v>
      </c>
      <c r="X505" s="129">
        <v>15</v>
      </c>
      <c r="Y505" s="129">
        <v>12</v>
      </c>
      <c r="Z505" s="130">
        <v>15</v>
      </c>
      <c r="AA505" s="129">
        <v>18</v>
      </c>
      <c r="AB505" s="131">
        <v>19</v>
      </c>
      <c r="AC505" s="131">
        <v>24</v>
      </c>
      <c r="AD505" s="131">
        <v>25</v>
      </c>
      <c r="AE505" s="132">
        <v>23</v>
      </c>
    </row>
    <row r="506" spans="1:31" s="2" customFormat="1" ht="14.45" customHeight="1" x14ac:dyDescent="0.3">
      <c r="A506" s="133"/>
      <c r="B506" s="134" t="s">
        <v>69</v>
      </c>
      <c r="C506" s="135">
        <v>136</v>
      </c>
      <c r="D506" s="135">
        <v>166</v>
      </c>
      <c r="E506" s="135">
        <v>178</v>
      </c>
      <c r="F506" s="135">
        <v>173</v>
      </c>
      <c r="G506" s="135">
        <v>200</v>
      </c>
      <c r="H506" s="135">
        <v>225</v>
      </c>
      <c r="I506" s="135">
        <v>237</v>
      </c>
      <c r="J506" s="135">
        <v>234</v>
      </c>
      <c r="K506" s="135">
        <v>233</v>
      </c>
      <c r="L506" s="135">
        <v>237</v>
      </c>
      <c r="M506" s="135">
        <v>249</v>
      </c>
      <c r="N506" s="135">
        <v>262</v>
      </c>
      <c r="O506" s="135">
        <v>286</v>
      </c>
      <c r="P506" s="135">
        <v>292</v>
      </c>
      <c r="Q506" s="135">
        <v>280</v>
      </c>
      <c r="R506" s="135">
        <v>300</v>
      </c>
      <c r="S506" s="135">
        <v>292</v>
      </c>
      <c r="T506" s="135">
        <v>297</v>
      </c>
      <c r="U506" s="135">
        <v>285</v>
      </c>
      <c r="V506" s="135">
        <v>282</v>
      </c>
      <c r="W506" s="135">
        <v>262</v>
      </c>
      <c r="X506" s="135">
        <v>229</v>
      </c>
      <c r="Y506" s="135">
        <v>239</v>
      </c>
      <c r="Z506" s="135">
        <v>236</v>
      </c>
      <c r="AA506" s="135">
        <v>219</v>
      </c>
      <c r="AB506" s="136">
        <v>220</v>
      </c>
      <c r="AC506" s="136">
        <v>232</v>
      </c>
      <c r="AD506" s="136">
        <v>232</v>
      </c>
      <c r="AE506" s="137">
        <v>248</v>
      </c>
    </row>
    <row r="507" spans="1:31" s="2" customFormat="1" ht="14.45" customHeight="1" x14ac:dyDescent="0.3">
      <c r="A507" s="127"/>
      <c r="B507" s="128" t="s">
        <v>70</v>
      </c>
      <c r="C507" s="129">
        <v>9</v>
      </c>
      <c r="D507" s="129">
        <v>9</v>
      </c>
      <c r="E507" s="129">
        <v>8</v>
      </c>
      <c r="F507" s="129">
        <v>6</v>
      </c>
      <c r="G507" s="129">
        <v>6</v>
      </c>
      <c r="H507" s="129">
        <v>8</v>
      </c>
      <c r="I507" s="129">
        <v>9</v>
      </c>
      <c r="J507" s="129">
        <v>9</v>
      </c>
      <c r="K507" s="129">
        <v>13</v>
      </c>
      <c r="L507" s="129">
        <v>14</v>
      </c>
      <c r="M507" s="129">
        <v>19</v>
      </c>
      <c r="N507" s="129">
        <v>24</v>
      </c>
      <c r="O507" s="129">
        <v>22</v>
      </c>
      <c r="P507" s="129">
        <v>24</v>
      </c>
      <c r="Q507" s="129">
        <v>25</v>
      </c>
      <c r="R507" s="129">
        <v>26</v>
      </c>
      <c r="S507" s="129">
        <v>28</v>
      </c>
      <c r="T507" s="129">
        <v>30</v>
      </c>
      <c r="U507" s="129">
        <v>30</v>
      </c>
      <c r="V507" s="129">
        <v>30</v>
      </c>
      <c r="W507" s="129">
        <v>31</v>
      </c>
      <c r="X507" s="129">
        <v>24</v>
      </c>
      <c r="Y507" s="129">
        <v>26</v>
      </c>
      <c r="Z507" s="130">
        <v>24</v>
      </c>
      <c r="AA507" s="129">
        <v>24</v>
      </c>
      <c r="AB507" s="131">
        <v>23</v>
      </c>
      <c r="AC507" s="131">
        <v>26</v>
      </c>
      <c r="AD507" s="131">
        <v>23</v>
      </c>
      <c r="AE507" s="132">
        <v>18</v>
      </c>
    </row>
    <row r="508" spans="1:31" s="2" customFormat="1" ht="14.45" customHeight="1" x14ac:dyDescent="0.3">
      <c r="A508" s="133"/>
      <c r="B508" s="134" t="s">
        <v>71</v>
      </c>
      <c r="C508" s="135">
        <v>9</v>
      </c>
      <c r="D508" s="135">
        <v>9</v>
      </c>
      <c r="E508" s="135">
        <v>7</v>
      </c>
      <c r="F508" s="135">
        <v>6</v>
      </c>
      <c r="G508" s="135">
        <v>6</v>
      </c>
      <c r="H508" s="135">
        <v>7</v>
      </c>
      <c r="I508" s="135">
        <v>7</v>
      </c>
      <c r="J508" s="135">
        <v>6</v>
      </c>
      <c r="K508" s="135">
        <v>9</v>
      </c>
      <c r="L508" s="135">
        <v>12</v>
      </c>
      <c r="M508" s="135">
        <v>11</v>
      </c>
      <c r="N508" s="135">
        <v>13</v>
      </c>
      <c r="O508" s="135">
        <v>12</v>
      </c>
      <c r="P508" s="135">
        <v>12</v>
      </c>
      <c r="Q508" s="135">
        <v>11</v>
      </c>
      <c r="R508" s="135">
        <v>16</v>
      </c>
      <c r="S508" s="135">
        <v>15</v>
      </c>
      <c r="T508" s="135">
        <v>13</v>
      </c>
      <c r="U508" s="135">
        <v>12</v>
      </c>
      <c r="V508" s="135">
        <v>14</v>
      </c>
      <c r="W508" s="135">
        <v>14</v>
      </c>
      <c r="X508" s="135">
        <v>13</v>
      </c>
      <c r="Y508" s="135">
        <v>9</v>
      </c>
      <c r="Z508" s="135">
        <v>9</v>
      </c>
      <c r="AA508" s="135">
        <v>9</v>
      </c>
      <c r="AB508" s="136">
        <v>10</v>
      </c>
      <c r="AC508" s="136">
        <v>12</v>
      </c>
      <c r="AD508" s="136">
        <v>14</v>
      </c>
      <c r="AE508" s="137">
        <v>15</v>
      </c>
    </row>
    <row r="509" spans="1:31" s="3" customFormat="1" ht="14.45" customHeight="1" x14ac:dyDescent="0.3">
      <c r="A509" s="122"/>
      <c r="B509" s="123" t="s">
        <v>113</v>
      </c>
      <c r="C509" s="124">
        <v>0</v>
      </c>
      <c r="D509" s="124">
        <v>0</v>
      </c>
      <c r="E509" s="124">
        <v>0</v>
      </c>
      <c r="F509" s="124">
        <v>0</v>
      </c>
      <c r="G509" s="124">
        <v>0</v>
      </c>
      <c r="H509" s="124">
        <v>0</v>
      </c>
      <c r="I509" s="124">
        <v>0</v>
      </c>
      <c r="J509" s="124">
        <v>0</v>
      </c>
      <c r="K509" s="124">
        <v>0</v>
      </c>
      <c r="L509" s="124">
        <v>0</v>
      </c>
      <c r="M509" s="124">
        <v>0</v>
      </c>
      <c r="N509" s="124">
        <v>0</v>
      </c>
      <c r="O509" s="124">
        <v>0</v>
      </c>
      <c r="P509" s="124">
        <v>0</v>
      </c>
      <c r="Q509" s="124">
        <v>0</v>
      </c>
      <c r="R509" s="124">
        <v>0</v>
      </c>
      <c r="S509" s="124">
        <v>0</v>
      </c>
      <c r="T509" s="124">
        <v>0</v>
      </c>
      <c r="U509" s="124">
        <v>0</v>
      </c>
      <c r="V509" s="124">
        <v>0</v>
      </c>
      <c r="W509" s="124">
        <v>0</v>
      </c>
      <c r="X509" s="124">
        <v>0</v>
      </c>
      <c r="Y509" s="124">
        <v>0</v>
      </c>
      <c r="Z509" s="124">
        <v>0</v>
      </c>
      <c r="AA509" s="124">
        <v>0</v>
      </c>
      <c r="AB509" s="125">
        <v>0</v>
      </c>
      <c r="AC509" s="125">
        <v>0</v>
      </c>
      <c r="AD509" s="125">
        <v>0</v>
      </c>
      <c r="AE509" s="126">
        <v>0</v>
      </c>
    </row>
    <row r="510" spans="1:31" s="2" customFormat="1" ht="14.45" customHeight="1" x14ac:dyDescent="0.3">
      <c r="A510" s="116" t="s">
        <v>30</v>
      </c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9"/>
      <c r="AA510" s="118"/>
      <c r="AB510" s="120"/>
      <c r="AC510" s="120"/>
      <c r="AD510" s="120"/>
      <c r="AE510" s="121"/>
    </row>
    <row r="511" spans="1:31" s="2" customFormat="1" ht="14.45" customHeight="1" x14ac:dyDescent="0.3">
      <c r="A511" s="122"/>
      <c r="B511" s="123" t="s">
        <v>66</v>
      </c>
      <c r="C511" s="124">
        <v>2</v>
      </c>
      <c r="D511" s="124">
        <v>2</v>
      </c>
      <c r="E511" s="124">
        <v>4</v>
      </c>
      <c r="F511" s="124">
        <v>5</v>
      </c>
      <c r="G511" s="124">
        <v>6</v>
      </c>
      <c r="H511" s="124">
        <v>9</v>
      </c>
      <c r="I511" s="124">
        <v>8</v>
      </c>
      <c r="J511" s="124">
        <v>7</v>
      </c>
      <c r="K511" s="124">
        <v>8</v>
      </c>
      <c r="L511" s="124">
        <v>6</v>
      </c>
      <c r="M511" s="124">
        <v>10</v>
      </c>
      <c r="N511" s="124">
        <v>10</v>
      </c>
      <c r="O511" s="124">
        <v>8</v>
      </c>
      <c r="P511" s="124">
        <v>10</v>
      </c>
      <c r="Q511" s="124">
        <v>10</v>
      </c>
      <c r="R511" s="124">
        <v>11</v>
      </c>
      <c r="S511" s="124">
        <v>11</v>
      </c>
      <c r="T511" s="124">
        <v>15</v>
      </c>
      <c r="U511" s="124">
        <v>15</v>
      </c>
      <c r="V511" s="124">
        <v>14</v>
      </c>
      <c r="W511" s="124">
        <v>14</v>
      </c>
      <c r="X511" s="124">
        <v>13</v>
      </c>
      <c r="Y511" s="124">
        <v>14</v>
      </c>
      <c r="Z511" s="124">
        <v>12</v>
      </c>
      <c r="AA511" s="124">
        <v>13</v>
      </c>
      <c r="AB511" s="125">
        <v>13</v>
      </c>
      <c r="AC511" s="125">
        <v>16</v>
      </c>
      <c r="AD511" s="125">
        <v>17</v>
      </c>
      <c r="AE511" s="126">
        <v>25</v>
      </c>
    </row>
    <row r="512" spans="1:31" s="2" customFormat="1" ht="14.45" customHeight="1" x14ac:dyDescent="0.3">
      <c r="A512" s="116"/>
      <c r="B512" s="117" t="s">
        <v>67</v>
      </c>
      <c r="C512" s="118">
        <v>12</v>
      </c>
      <c r="D512" s="118">
        <v>8</v>
      </c>
      <c r="E512" s="118">
        <v>10</v>
      </c>
      <c r="F512" s="118">
        <v>9</v>
      </c>
      <c r="G512" s="118">
        <v>9</v>
      </c>
      <c r="H512" s="118">
        <v>8</v>
      </c>
      <c r="I512" s="118">
        <v>8</v>
      </c>
      <c r="J512" s="118">
        <v>9</v>
      </c>
      <c r="K512" s="118">
        <v>10</v>
      </c>
      <c r="L512" s="118">
        <v>14</v>
      </c>
      <c r="M512" s="118">
        <v>18</v>
      </c>
      <c r="N512" s="118">
        <v>23</v>
      </c>
      <c r="O512" s="118">
        <v>26</v>
      </c>
      <c r="P512" s="118">
        <v>27</v>
      </c>
      <c r="Q512" s="118">
        <v>33</v>
      </c>
      <c r="R512" s="118">
        <v>39</v>
      </c>
      <c r="S512" s="118">
        <v>40</v>
      </c>
      <c r="T512" s="118">
        <v>42</v>
      </c>
      <c r="U512" s="118">
        <v>38</v>
      </c>
      <c r="V512" s="118">
        <v>42</v>
      </c>
      <c r="W512" s="118">
        <v>39</v>
      </c>
      <c r="X512" s="118">
        <v>40</v>
      </c>
      <c r="Y512" s="118">
        <v>35</v>
      </c>
      <c r="Z512" s="119">
        <v>37</v>
      </c>
      <c r="AA512" s="118">
        <v>34</v>
      </c>
      <c r="AB512" s="120">
        <v>33</v>
      </c>
      <c r="AC512" s="120">
        <v>33</v>
      </c>
      <c r="AD512" s="120">
        <v>39</v>
      </c>
      <c r="AE512" s="121">
        <v>36</v>
      </c>
    </row>
    <row r="513" spans="1:31" s="2" customFormat="1" ht="14.45" customHeight="1" x14ac:dyDescent="0.3">
      <c r="A513" s="138"/>
      <c r="B513" s="123" t="s">
        <v>68</v>
      </c>
      <c r="C513" s="124">
        <v>1</v>
      </c>
      <c r="D513" s="124">
        <v>1</v>
      </c>
      <c r="E513" s="124">
        <v>1</v>
      </c>
      <c r="F513" s="124">
        <v>1</v>
      </c>
      <c r="G513" s="124">
        <v>1</v>
      </c>
      <c r="H513" s="124">
        <v>4</v>
      </c>
      <c r="I513" s="124">
        <v>4</v>
      </c>
      <c r="J513" s="124">
        <v>4</v>
      </c>
      <c r="K513" s="124">
        <v>6</v>
      </c>
      <c r="L513" s="124">
        <v>7</v>
      </c>
      <c r="M513" s="124">
        <v>8</v>
      </c>
      <c r="N513" s="124">
        <v>10</v>
      </c>
      <c r="O513" s="124">
        <v>12</v>
      </c>
      <c r="P513" s="124">
        <v>16</v>
      </c>
      <c r="Q513" s="124">
        <v>14</v>
      </c>
      <c r="R513" s="124">
        <v>16</v>
      </c>
      <c r="S513" s="124">
        <v>17</v>
      </c>
      <c r="T513" s="124">
        <v>17</v>
      </c>
      <c r="U513" s="124">
        <v>20</v>
      </c>
      <c r="V513" s="124">
        <v>17</v>
      </c>
      <c r="W513" s="124">
        <v>20</v>
      </c>
      <c r="X513" s="124">
        <v>18</v>
      </c>
      <c r="Y513" s="124">
        <v>19</v>
      </c>
      <c r="Z513" s="124">
        <v>13</v>
      </c>
      <c r="AA513" s="124">
        <v>16</v>
      </c>
      <c r="AB513" s="125">
        <v>21</v>
      </c>
      <c r="AC513" s="125">
        <v>22</v>
      </c>
      <c r="AD513" s="125">
        <v>31</v>
      </c>
      <c r="AE513" s="126">
        <v>36</v>
      </c>
    </row>
    <row r="514" spans="1:31" s="2" customFormat="1" ht="14.45" customHeight="1" x14ac:dyDescent="0.3">
      <c r="A514" s="116"/>
      <c r="B514" s="117" t="s">
        <v>69</v>
      </c>
      <c r="C514" s="118">
        <v>95</v>
      </c>
      <c r="D514" s="118">
        <v>147</v>
      </c>
      <c r="E514" s="118">
        <v>157</v>
      </c>
      <c r="F514" s="118">
        <v>176</v>
      </c>
      <c r="G514" s="118">
        <v>205</v>
      </c>
      <c r="H514" s="118">
        <v>240</v>
      </c>
      <c r="I514" s="118">
        <v>272</v>
      </c>
      <c r="J514" s="118">
        <v>314</v>
      </c>
      <c r="K514" s="118">
        <v>337</v>
      </c>
      <c r="L514" s="118">
        <v>351</v>
      </c>
      <c r="M514" s="118">
        <v>391</v>
      </c>
      <c r="N514" s="118">
        <v>413</v>
      </c>
      <c r="O514" s="118">
        <v>460</v>
      </c>
      <c r="P514" s="118">
        <v>489</v>
      </c>
      <c r="Q514" s="118">
        <v>473</v>
      </c>
      <c r="R514" s="118">
        <v>504</v>
      </c>
      <c r="S514" s="118">
        <v>472</v>
      </c>
      <c r="T514" s="118">
        <v>486</v>
      </c>
      <c r="U514" s="118">
        <v>489</v>
      </c>
      <c r="V514" s="118">
        <v>491</v>
      </c>
      <c r="W514" s="118">
        <v>472</v>
      </c>
      <c r="X514" s="118">
        <v>428</v>
      </c>
      <c r="Y514" s="118">
        <v>433</v>
      </c>
      <c r="Z514" s="119">
        <v>437</v>
      </c>
      <c r="AA514" s="118">
        <v>427</v>
      </c>
      <c r="AB514" s="120">
        <v>429</v>
      </c>
      <c r="AC514" s="120">
        <v>425</v>
      </c>
      <c r="AD514" s="120">
        <v>448</v>
      </c>
      <c r="AE514" s="121">
        <v>449</v>
      </c>
    </row>
    <row r="515" spans="1:31" s="2" customFormat="1" ht="14.45" customHeight="1" x14ac:dyDescent="0.3">
      <c r="A515" s="122"/>
      <c r="B515" s="123" t="s">
        <v>70</v>
      </c>
      <c r="C515" s="124">
        <v>7</v>
      </c>
      <c r="D515" s="124">
        <v>7</v>
      </c>
      <c r="E515" s="124">
        <v>7</v>
      </c>
      <c r="F515" s="124">
        <v>9</v>
      </c>
      <c r="G515" s="124">
        <v>9</v>
      </c>
      <c r="H515" s="124">
        <v>11</v>
      </c>
      <c r="I515" s="124">
        <v>9</v>
      </c>
      <c r="J515" s="124">
        <v>13</v>
      </c>
      <c r="K515" s="124">
        <v>21</v>
      </c>
      <c r="L515" s="124">
        <v>36</v>
      </c>
      <c r="M515" s="124">
        <v>45</v>
      </c>
      <c r="N515" s="124">
        <v>60</v>
      </c>
      <c r="O515" s="124">
        <v>85</v>
      </c>
      <c r="P515" s="124">
        <v>107</v>
      </c>
      <c r="Q515" s="124">
        <v>101</v>
      </c>
      <c r="R515" s="124">
        <v>115</v>
      </c>
      <c r="S515" s="124">
        <v>109</v>
      </c>
      <c r="T515" s="124">
        <v>115</v>
      </c>
      <c r="U515" s="124">
        <v>113</v>
      </c>
      <c r="V515" s="124">
        <v>108</v>
      </c>
      <c r="W515" s="124">
        <v>92</v>
      </c>
      <c r="X515" s="124">
        <v>96</v>
      </c>
      <c r="Y515" s="124">
        <v>101</v>
      </c>
      <c r="Z515" s="124">
        <v>94</v>
      </c>
      <c r="AA515" s="124">
        <v>85</v>
      </c>
      <c r="AB515" s="125">
        <v>71</v>
      </c>
      <c r="AC515" s="125">
        <v>69</v>
      </c>
      <c r="AD515" s="125">
        <v>77</v>
      </c>
      <c r="AE515" s="126">
        <v>68</v>
      </c>
    </row>
    <row r="516" spans="1:31" s="2" customFormat="1" ht="14.45" customHeight="1" x14ac:dyDescent="0.3">
      <c r="A516" s="116"/>
      <c r="B516" s="117" t="s">
        <v>71</v>
      </c>
      <c r="C516" s="118">
        <v>6</v>
      </c>
      <c r="D516" s="118">
        <v>6</v>
      </c>
      <c r="E516" s="118">
        <v>4</v>
      </c>
      <c r="F516" s="118">
        <v>4</v>
      </c>
      <c r="G516" s="118">
        <v>9</v>
      </c>
      <c r="H516" s="118">
        <v>8</v>
      </c>
      <c r="I516" s="118">
        <v>13</v>
      </c>
      <c r="J516" s="118">
        <v>16</v>
      </c>
      <c r="K516" s="118">
        <v>15</v>
      </c>
      <c r="L516" s="118">
        <v>19</v>
      </c>
      <c r="M516" s="118">
        <v>23</v>
      </c>
      <c r="N516" s="118">
        <v>25</v>
      </c>
      <c r="O516" s="118">
        <v>33</v>
      </c>
      <c r="P516" s="118">
        <v>33</v>
      </c>
      <c r="Q516" s="118">
        <v>30</v>
      </c>
      <c r="R516" s="118">
        <v>39</v>
      </c>
      <c r="S516" s="118">
        <v>33</v>
      </c>
      <c r="T516" s="118">
        <v>41</v>
      </c>
      <c r="U516" s="118">
        <v>34</v>
      </c>
      <c r="V516" s="118">
        <v>34</v>
      </c>
      <c r="W516" s="118">
        <v>34</v>
      </c>
      <c r="X516" s="118">
        <v>35</v>
      </c>
      <c r="Y516" s="118">
        <v>36</v>
      </c>
      <c r="Z516" s="119">
        <v>42</v>
      </c>
      <c r="AA516" s="118">
        <v>36</v>
      </c>
      <c r="AB516" s="120">
        <v>34</v>
      </c>
      <c r="AC516" s="120">
        <v>34</v>
      </c>
      <c r="AD516" s="120">
        <v>39</v>
      </c>
      <c r="AE516" s="121">
        <v>33</v>
      </c>
    </row>
    <row r="517" spans="1:31" s="3" customFormat="1" ht="14.45" customHeight="1" x14ac:dyDescent="0.3">
      <c r="A517" s="127"/>
      <c r="B517" s="128" t="s">
        <v>113</v>
      </c>
      <c r="C517" s="129">
        <v>0</v>
      </c>
      <c r="D517" s="129">
        <v>0</v>
      </c>
      <c r="E517" s="129">
        <v>0</v>
      </c>
      <c r="F517" s="129">
        <v>0</v>
      </c>
      <c r="G517" s="129">
        <v>0</v>
      </c>
      <c r="H517" s="129">
        <v>0</v>
      </c>
      <c r="I517" s="129">
        <v>0</v>
      </c>
      <c r="J517" s="129">
        <v>0</v>
      </c>
      <c r="K517" s="129">
        <v>0</v>
      </c>
      <c r="L517" s="129">
        <v>0</v>
      </c>
      <c r="M517" s="129">
        <v>0</v>
      </c>
      <c r="N517" s="129">
        <v>0</v>
      </c>
      <c r="O517" s="129">
        <v>0</v>
      </c>
      <c r="P517" s="129">
        <v>0</v>
      </c>
      <c r="Q517" s="129">
        <v>0</v>
      </c>
      <c r="R517" s="129">
        <v>0</v>
      </c>
      <c r="S517" s="129">
        <v>0</v>
      </c>
      <c r="T517" s="129">
        <v>0</v>
      </c>
      <c r="U517" s="129">
        <v>0</v>
      </c>
      <c r="V517" s="129">
        <v>0</v>
      </c>
      <c r="W517" s="129">
        <v>0</v>
      </c>
      <c r="X517" s="129">
        <v>0</v>
      </c>
      <c r="Y517" s="129">
        <v>0</v>
      </c>
      <c r="Z517" s="130">
        <v>0</v>
      </c>
      <c r="AA517" s="129">
        <v>0</v>
      </c>
      <c r="AB517" s="131">
        <v>0</v>
      </c>
      <c r="AC517" s="131">
        <v>0</v>
      </c>
      <c r="AD517" s="131">
        <v>2</v>
      </c>
      <c r="AE517" s="132">
        <v>1</v>
      </c>
    </row>
    <row r="518" spans="1:31" s="2" customFormat="1" ht="14.45" customHeight="1" x14ac:dyDescent="0.3">
      <c r="A518" s="133" t="s">
        <v>31</v>
      </c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6"/>
      <c r="AC518" s="136"/>
      <c r="AD518" s="136"/>
      <c r="AE518" s="137"/>
    </row>
    <row r="519" spans="1:31" s="2" customFormat="1" ht="14.45" customHeight="1" x14ac:dyDescent="0.3">
      <c r="A519" s="127"/>
      <c r="B519" s="128" t="s">
        <v>66</v>
      </c>
      <c r="C519" s="129">
        <v>0</v>
      </c>
      <c r="D519" s="129">
        <v>0</v>
      </c>
      <c r="E519" s="129">
        <v>0</v>
      </c>
      <c r="F519" s="129">
        <v>0</v>
      </c>
      <c r="G519" s="129">
        <v>0</v>
      </c>
      <c r="H519" s="129">
        <v>0</v>
      </c>
      <c r="I519" s="129">
        <v>1</v>
      </c>
      <c r="J519" s="129">
        <v>2</v>
      </c>
      <c r="K519" s="129">
        <v>3</v>
      </c>
      <c r="L519" s="129">
        <v>3</v>
      </c>
      <c r="M519" s="129">
        <v>3</v>
      </c>
      <c r="N519" s="129">
        <v>3</v>
      </c>
      <c r="O519" s="129">
        <v>3</v>
      </c>
      <c r="P519" s="129">
        <v>5</v>
      </c>
      <c r="Q519" s="129">
        <v>4</v>
      </c>
      <c r="R519" s="129">
        <v>4</v>
      </c>
      <c r="S519" s="129">
        <v>2</v>
      </c>
      <c r="T519" s="129">
        <v>3</v>
      </c>
      <c r="U519" s="129">
        <v>2</v>
      </c>
      <c r="V519" s="129">
        <v>2</v>
      </c>
      <c r="W519" s="129">
        <v>1</v>
      </c>
      <c r="X519" s="129">
        <v>3</v>
      </c>
      <c r="Y519" s="129">
        <v>2</v>
      </c>
      <c r="Z519" s="130">
        <v>2</v>
      </c>
      <c r="AA519" s="129">
        <v>4</v>
      </c>
      <c r="AB519" s="131">
        <v>5</v>
      </c>
      <c r="AC519" s="131">
        <v>7</v>
      </c>
      <c r="AD519" s="131">
        <v>6</v>
      </c>
      <c r="AE519" s="132">
        <v>7</v>
      </c>
    </row>
    <row r="520" spans="1:31" s="2" customFormat="1" ht="14.45" customHeight="1" x14ac:dyDescent="0.3">
      <c r="A520" s="133"/>
      <c r="B520" s="134" t="s">
        <v>67</v>
      </c>
      <c r="C520" s="135">
        <v>1</v>
      </c>
      <c r="D520" s="135">
        <v>1</v>
      </c>
      <c r="E520" s="135">
        <v>1</v>
      </c>
      <c r="F520" s="135">
        <v>1</v>
      </c>
      <c r="G520" s="135">
        <v>1</v>
      </c>
      <c r="H520" s="135">
        <v>2</v>
      </c>
      <c r="I520" s="135">
        <v>3</v>
      </c>
      <c r="J520" s="135">
        <v>2</v>
      </c>
      <c r="K520" s="135">
        <v>2</v>
      </c>
      <c r="L520" s="135">
        <v>3</v>
      </c>
      <c r="M520" s="135">
        <v>6</v>
      </c>
      <c r="N520" s="135">
        <v>5</v>
      </c>
      <c r="O520" s="135">
        <v>12</v>
      </c>
      <c r="P520" s="135">
        <v>10</v>
      </c>
      <c r="Q520" s="135">
        <v>9</v>
      </c>
      <c r="R520" s="135">
        <v>10</v>
      </c>
      <c r="S520" s="135">
        <v>9</v>
      </c>
      <c r="T520" s="135">
        <v>7</v>
      </c>
      <c r="U520" s="135">
        <v>8</v>
      </c>
      <c r="V520" s="135">
        <v>8</v>
      </c>
      <c r="W520" s="135">
        <v>11</v>
      </c>
      <c r="X520" s="135">
        <v>8</v>
      </c>
      <c r="Y520" s="135">
        <v>8</v>
      </c>
      <c r="Z520" s="135">
        <v>8</v>
      </c>
      <c r="AA520" s="135">
        <v>8</v>
      </c>
      <c r="AB520" s="136">
        <v>12</v>
      </c>
      <c r="AC520" s="136">
        <v>10</v>
      </c>
      <c r="AD520" s="136">
        <v>12</v>
      </c>
      <c r="AE520" s="137">
        <v>14</v>
      </c>
    </row>
    <row r="521" spans="1:31" s="2" customFormat="1" ht="14.45" customHeight="1" x14ac:dyDescent="0.3">
      <c r="A521" s="127"/>
      <c r="B521" s="128" t="s">
        <v>68</v>
      </c>
      <c r="C521" s="129">
        <v>1</v>
      </c>
      <c r="D521" s="129">
        <v>1</v>
      </c>
      <c r="E521" s="129">
        <v>0</v>
      </c>
      <c r="F521" s="129">
        <v>1</v>
      </c>
      <c r="G521" s="129">
        <v>0</v>
      </c>
      <c r="H521" s="129">
        <v>0</v>
      </c>
      <c r="I521" s="129">
        <v>0</v>
      </c>
      <c r="J521" s="129">
        <v>0</v>
      </c>
      <c r="K521" s="129">
        <v>0</v>
      </c>
      <c r="L521" s="129">
        <v>0</v>
      </c>
      <c r="M521" s="129">
        <v>2</v>
      </c>
      <c r="N521" s="129">
        <v>4</v>
      </c>
      <c r="O521" s="129">
        <v>7</v>
      </c>
      <c r="P521" s="129">
        <v>6</v>
      </c>
      <c r="Q521" s="129">
        <v>6</v>
      </c>
      <c r="R521" s="129">
        <v>6</v>
      </c>
      <c r="S521" s="129">
        <v>6</v>
      </c>
      <c r="T521" s="129">
        <v>9</v>
      </c>
      <c r="U521" s="129">
        <v>7</v>
      </c>
      <c r="V521" s="129">
        <v>8</v>
      </c>
      <c r="W521" s="129">
        <v>10</v>
      </c>
      <c r="X521" s="129">
        <v>4</v>
      </c>
      <c r="Y521" s="129">
        <v>8</v>
      </c>
      <c r="Z521" s="130">
        <v>8</v>
      </c>
      <c r="AA521" s="129">
        <v>12</v>
      </c>
      <c r="AB521" s="131">
        <v>13</v>
      </c>
      <c r="AC521" s="131">
        <v>11</v>
      </c>
      <c r="AD521" s="131">
        <v>10</v>
      </c>
      <c r="AE521" s="132">
        <v>9</v>
      </c>
    </row>
    <row r="522" spans="1:31" s="2" customFormat="1" ht="14.45" customHeight="1" x14ac:dyDescent="0.3">
      <c r="A522" s="133"/>
      <c r="B522" s="134" t="s">
        <v>69</v>
      </c>
      <c r="C522" s="135">
        <v>51</v>
      </c>
      <c r="D522" s="135">
        <v>58</v>
      </c>
      <c r="E522" s="135">
        <v>60</v>
      </c>
      <c r="F522" s="135">
        <v>58</v>
      </c>
      <c r="G522" s="135">
        <v>71</v>
      </c>
      <c r="H522" s="135">
        <v>90</v>
      </c>
      <c r="I522" s="135">
        <v>92</v>
      </c>
      <c r="J522" s="135">
        <v>102</v>
      </c>
      <c r="K522" s="135">
        <v>112</v>
      </c>
      <c r="L522" s="135">
        <v>111</v>
      </c>
      <c r="M522" s="135">
        <v>111</v>
      </c>
      <c r="N522" s="135">
        <v>115</v>
      </c>
      <c r="O522" s="135">
        <v>131</v>
      </c>
      <c r="P522" s="135">
        <v>135</v>
      </c>
      <c r="Q522" s="135">
        <v>137</v>
      </c>
      <c r="R522" s="135">
        <v>148</v>
      </c>
      <c r="S522" s="135">
        <v>147</v>
      </c>
      <c r="T522" s="135">
        <v>155</v>
      </c>
      <c r="U522" s="135">
        <v>154</v>
      </c>
      <c r="V522" s="135">
        <v>160</v>
      </c>
      <c r="W522" s="135">
        <v>146</v>
      </c>
      <c r="X522" s="135">
        <v>139</v>
      </c>
      <c r="Y522" s="135">
        <v>137</v>
      </c>
      <c r="Z522" s="135">
        <v>135</v>
      </c>
      <c r="AA522" s="135">
        <v>125</v>
      </c>
      <c r="AB522" s="136">
        <v>128</v>
      </c>
      <c r="AC522" s="136">
        <v>129</v>
      </c>
      <c r="AD522" s="136">
        <v>149</v>
      </c>
      <c r="AE522" s="137">
        <v>155</v>
      </c>
    </row>
    <row r="523" spans="1:31" s="2" customFormat="1" ht="14.45" customHeight="1" x14ac:dyDescent="0.3">
      <c r="A523" s="127"/>
      <c r="B523" s="128" t="s">
        <v>70</v>
      </c>
      <c r="C523" s="129">
        <v>5</v>
      </c>
      <c r="D523" s="129">
        <v>3</v>
      </c>
      <c r="E523" s="129">
        <v>3</v>
      </c>
      <c r="F523" s="129">
        <v>4</v>
      </c>
      <c r="G523" s="129">
        <v>5</v>
      </c>
      <c r="H523" s="129">
        <v>3</v>
      </c>
      <c r="I523" s="129">
        <v>4</v>
      </c>
      <c r="J523" s="129">
        <v>5</v>
      </c>
      <c r="K523" s="129">
        <v>4</v>
      </c>
      <c r="L523" s="129">
        <v>6</v>
      </c>
      <c r="M523" s="129">
        <v>9</v>
      </c>
      <c r="N523" s="129">
        <v>8</v>
      </c>
      <c r="O523" s="129">
        <v>16</v>
      </c>
      <c r="P523" s="129">
        <v>23</v>
      </c>
      <c r="Q523" s="129">
        <v>22</v>
      </c>
      <c r="R523" s="129">
        <v>24</v>
      </c>
      <c r="S523" s="129">
        <v>26</v>
      </c>
      <c r="T523" s="129">
        <v>30</v>
      </c>
      <c r="U523" s="129">
        <v>31</v>
      </c>
      <c r="V523" s="129">
        <v>37</v>
      </c>
      <c r="W523" s="129">
        <v>30</v>
      </c>
      <c r="X523" s="129">
        <v>24</v>
      </c>
      <c r="Y523" s="129">
        <v>24</v>
      </c>
      <c r="Z523" s="130">
        <v>23</v>
      </c>
      <c r="AA523" s="129">
        <v>23</v>
      </c>
      <c r="AB523" s="131">
        <v>20</v>
      </c>
      <c r="AC523" s="131">
        <v>25</v>
      </c>
      <c r="AD523" s="131">
        <v>20</v>
      </c>
      <c r="AE523" s="132">
        <v>17</v>
      </c>
    </row>
    <row r="524" spans="1:31" s="2" customFormat="1" ht="14.45" customHeight="1" x14ac:dyDescent="0.3">
      <c r="A524" s="133"/>
      <c r="B524" s="134" t="s">
        <v>71</v>
      </c>
      <c r="C524" s="135">
        <v>3</v>
      </c>
      <c r="D524" s="135">
        <v>4</v>
      </c>
      <c r="E524" s="135">
        <v>0</v>
      </c>
      <c r="F524" s="135">
        <v>0</v>
      </c>
      <c r="G524" s="135">
        <v>0</v>
      </c>
      <c r="H524" s="135">
        <v>1</v>
      </c>
      <c r="I524" s="135">
        <v>1</v>
      </c>
      <c r="J524" s="135">
        <v>1</v>
      </c>
      <c r="K524" s="135">
        <v>2</v>
      </c>
      <c r="L524" s="135">
        <v>4</v>
      </c>
      <c r="M524" s="135">
        <v>5</v>
      </c>
      <c r="N524" s="135">
        <v>6</v>
      </c>
      <c r="O524" s="135">
        <v>4</v>
      </c>
      <c r="P524" s="135">
        <v>7</v>
      </c>
      <c r="Q524" s="135">
        <v>6</v>
      </c>
      <c r="R524" s="135">
        <v>12</v>
      </c>
      <c r="S524" s="135">
        <v>14</v>
      </c>
      <c r="T524" s="135">
        <v>15</v>
      </c>
      <c r="U524" s="135">
        <v>13</v>
      </c>
      <c r="V524" s="135">
        <v>18</v>
      </c>
      <c r="W524" s="135">
        <v>15</v>
      </c>
      <c r="X524" s="135">
        <v>12</v>
      </c>
      <c r="Y524" s="135">
        <v>12</v>
      </c>
      <c r="Z524" s="135">
        <v>13</v>
      </c>
      <c r="AA524" s="135">
        <v>15</v>
      </c>
      <c r="AB524" s="136">
        <v>13</v>
      </c>
      <c r="AC524" s="136">
        <v>14</v>
      </c>
      <c r="AD524" s="136">
        <v>13</v>
      </c>
      <c r="AE524" s="137">
        <v>14</v>
      </c>
    </row>
    <row r="525" spans="1:31" s="3" customFormat="1" ht="14.45" customHeight="1" x14ac:dyDescent="0.3">
      <c r="A525" s="122"/>
      <c r="B525" s="123" t="s">
        <v>113</v>
      </c>
      <c r="C525" s="124">
        <v>0</v>
      </c>
      <c r="D525" s="124">
        <v>0</v>
      </c>
      <c r="E525" s="124">
        <v>0</v>
      </c>
      <c r="F525" s="124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24">
        <v>0</v>
      </c>
      <c r="Q525" s="124">
        <v>0</v>
      </c>
      <c r="R525" s="124">
        <v>0</v>
      </c>
      <c r="S525" s="124">
        <v>0</v>
      </c>
      <c r="T525" s="124">
        <v>0</v>
      </c>
      <c r="U525" s="124">
        <v>0</v>
      </c>
      <c r="V525" s="124">
        <v>0</v>
      </c>
      <c r="W525" s="124">
        <v>0</v>
      </c>
      <c r="X525" s="124">
        <v>0</v>
      </c>
      <c r="Y525" s="124">
        <v>0</v>
      </c>
      <c r="Z525" s="124">
        <v>0</v>
      </c>
      <c r="AA525" s="124">
        <v>0</v>
      </c>
      <c r="AB525" s="125">
        <v>0</v>
      </c>
      <c r="AC525" s="125">
        <v>0</v>
      </c>
      <c r="AD525" s="125">
        <v>0</v>
      </c>
      <c r="AE525" s="126">
        <v>0</v>
      </c>
    </row>
    <row r="526" spans="1:31" s="2" customFormat="1" ht="14.45" customHeight="1" x14ac:dyDescent="0.3">
      <c r="A526" s="116" t="s">
        <v>32</v>
      </c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9"/>
      <c r="AA526" s="118"/>
      <c r="AB526" s="120"/>
      <c r="AC526" s="120"/>
      <c r="AD526" s="120"/>
      <c r="AE526" s="121"/>
    </row>
    <row r="527" spans="1:31" s="2" customFormat="1" ht="14.45" customHeight="1" x14ac:dyDescent="0.3">
      <c r="A527" s="122"/>
      <c r="B527" s="123" t="s">
        <v>66</v>
      </c>
      <c r="C527" s="124">
        <v>1</v>
      </c>
      <c r="D527" s="124">
        <v>1</v>
      </c>
      <c r="E527" s="124">
        <v>1</v>
      </c>
      <c r="F527" s="124">
        <v>2</v>
      </c>
      <c r="G527" s="124">
        <v>3</v>
      </c>
      <c r="H527" s="124">
        <v>3</v>
      </c>
      <c r="I527" s="124">
        <v>2</v>
      </c>
      <c r="J527" s="124">
        <v>3</v>
      </c>
      <c r="K527" s="124">
        <v>2</v>
      </c>
      <c r="L527" s="124">
        <v>3</v>
      </c>
      <c r="M527" s="124">
        <v>2</v>
      </c>
      <c r="N527" s="124">
        <v>4</v>
      </c>
      <c r="O527" s="124">
        <v>5</v>
      </c>
      <c r="P527" s="124">
        <v>7</v>
      </c>
      <c r="Q527" s="124">
        <v>6</v>
      </c>
      <c r="R527" s="124">
        <v>11</v>
      </c>
      <c r="S527" s="124">
        <v>11</v>
      </c>
      <c r="T527" s="124">
        <v>12</v>
      </c>
      <c r="U527" s="124">
        <v>11</v>
      </c>
      <c r="V527" s="124">
        <v>11</v>
      </c>
      <c r="W527" s="124">
        <v>8</v>
      </c>
      <c r="X527" s="124">
        <v>9</v>
      </c>
      <c r="Y527" s="124">
        <v>12</v>
      </c>
      <c r="Z527" s="124">
        <v>9</v>
      </c>
      <c r="AA527" s="124">
        <v>11</v>
      </c>
      <c r="AB527" s="125">
        <v>12</v>
      </c>
      <c r="AC527" s="125">
        <v>14</v>
      </c>
      <c r="AD527" s="125">
        <v>16</v>
      </c>
      <c r="AE527" s="126">
        <v>17</v>
      </c>
    </row>
    <row r="528" spans="1:31" s="2" customFormat="1" ht="14.45" customHeight="1" x14ac:dyDescent="0.3">
      <c r="A528" s="116"/>
      <c r="B528" s="117" t="s">
        <v>67</v>
      </c>
      <c r="C528" s="118">
        <v>7</v>
      </c>
      <c r="D528" s="118">
        <v>8</v>
      </c>
      <c r="E528" s="118">
        <v>10</v>
      </c>
      <c r="F528" s="118">
        <v>9</v>
      </c>
      <c r="G528" s="118">
        <v>9</v>
      </c>
      <c r="H528" s="118">
        <v>12</v>
      </c>
      <c r="I528" s="118">
        <v>12</v>
      </c>
      <c r="J528" s="118">
        <v>13</v>
      </c>
      <c r="K528" s="118">
        <v>15</v>
      </c>
      <c r="L528" s="118">
        <v>19</v>
      </c>
      <c r="M528" s="118">
        <v>17</v>
      </c>
      <c r="N528" s="118">
        <v>21</v>
      </c>
      <c r="O528" s="118">
        <v>18</v>
      </c>
      <c r="P528" s="118">
        <v>16</v>
      </c>
      <c r="Q528" s="118">
        <v>19</v>
      </c>
      <c r="R528" s="118">
        <v>20</v>
      </c>
      <c r="S528" s="118">
        <v>17</v>
      </c>
      <c r="T528" s="118">
        <v>19</v>
      </c>
      <c r="U528" s="118">
        <v>13</v>
      </c>
      <c r="V528" s="118">
        <v>15</v>
      </c>
      <c r="W528" s="118">
        <v>15</v>
      </c>
      <c r="X528" s="118">
        <v>15</v>
      </c>
      <c r="Y528" s="118">
        <v>18</v>
      </c>
      <c r="Z528" s="119">
        <v>19</v>
      </c>
      <c r="AA528" s="118">
        <v>18</v>
      </c>
      <c r="AB528" s="120">
        <v>17</v>
      </c>
      <c r="AC528" s="120">
        <v>16</v>
      </c>
      <c r="AD528" s="120">
        <v>17</v>
      </c>
      <c r="AE528" s="121">
        <v>14</v>
      </c>
    </row>
    <row r="529" spans="1:41" s="2" customFormat="1" ht="14.45" customHeight="1" x14ac:dyDescent="0.3">
      <c r="A529" s="122"/>
      <c r="B529" s="123" t="s">
        <v>68</v>
      </c>
      <c r="C529" s="124">
        <v>1</v>
      </c>
      <c r="D529" s="124">
        <v>0</v>
      </c>
      <c r="E529" s="124">
        <v>0</v>
      </c>
      <c r="F529" s="124">
        <v>1</v>
      </c>
      <c r="G529" s="124">
        <v>1</v>
      </c>
      <c r="H529" s="124">
        <v>3</v>
      </c>
      <c r="I529" s="124">
        <v>3</v>
      </c>
      <c r="J529" s="124">
        <v>2</v>
      </c>
      <c r="K529" s="124">
        <v>2</v>
      </c>
      <c r="L529" s="124">
        <v>6</v>
      </c>
      <c r="M529" s="124">
        <v>5</v>
      </c>
      <c r="N529" s="124">
        <v>6</v>
      </c>
      <c r="O529" s="124">
        <v>6</v>
      </c>
      <c r="P529" s="124">
        <v>9</v>
      </c>
      <c r="Q529" s="124">
        <v>8</v>
      </c>
      <c r="R529" s="124">
        <v>17</v>
      </c>
      <c r="S529" s="124">
        <v>18</v>
      </c>
      <c r="T529" s="124">
        <v>16</v>
      </c>
      <c r="U529" s="124">
        <v>18</v>
      </c>
      <c r="V529" s="124">
        <v>16</v>
      </c>
      <c r="W529" s="124">
        <v>16</v>
      </c>
      <c r="X529" s="124">
        <v>20</v>
      </c>
      <c r="Y529" s="124">
        <v>20</v>
      </c>
      <c r="Z529" s="124">
        <v>19</v>
      </c>
      <c r="AA529" s="124">
        <v>18</v>
      </c>
      <c r="AB529" s="125">
        <v>15</v>
      </c>
      <c r="AC529" s="125">
        <v>22</v>
      </c>
      <c r="AD529" s="125">
        <v>27</v>
      </c>
      <c r="AE529" s="126">
        <v>30</v>
      </c>
    </row>
    <row r="530" spans="1:41" s="2" customFormat="1" ht="14.45" customHeight="1" x14ac:dyDescent="0.3">
      <c r="A530" s="116"/>
      <c r="B530" s="117" t="s">
        <v>69</v>
      </c>
      <c r="C530" s="118">
        <v>79</v>
      </c>
      <c r="D530" s="118">
        <v>97</v>
      </c>
      <c r="E530" s="118">
        <v>114</v>
      </c>
      <c r="F530" s="118">
        <v>122</v>
      </c>
      <c r="G530" s="118">
        <v>143</v>
      </c>
      <c r="H530" s="118">
        <v>152</v>
      </c>
      <c r="I530" s="118">
        <v>169</v>
      </c>
      <c r="J530" s="118">
        <v>196</v>
      </c>
      <c r="K530" s="118">
        <v>215</v>
      </c>
      <c r="L530" s="118">
        <v>231</v>
      </c>
      <c r="M530" s="118">
        <v>255</v>
      </c>
      <c r="N530" s="118">
        <v>274</v>
      </c>
      <c r="O530" s="118">
        <v>306</v>
      </c>
      <c r="P530" s="118">
        <v>319</v>
      </c>
      <c r="Q530" s="118">
        <v>311</v>
      </c>
      <c r="R530" s="118">
        <v>321</v>
      </c>
      <c r="S530" s="118">
        <v>323</v>
      </c>
      <c r="T530" s="118">
        <v>346</v>
      </c>
      <c r="U530" s="118">
        <v>352</v>
      </c>
      <c r="V530" s="118">
        <v>360</v>
      </c>
      <c r="W530" s="118">
        <v>350</v>
      </c>
      <c r="X530" s="118">
        <v>319</v>
      </c>
      <c r="Y530" s="118">
        <v>309</v>
      </c>
      <c r="Z530" s="119">
        <v>318</v>
      </c>
      <c r="AA530" s="118">
        <v>300</v>
      </c>
      <c r="AB530" s="120">
        <v>293</v>
      </c>
      <c r="AC530" s="120">
        <v>300</v>
      </c>
      <c r="AD530" s="120">
        <v>322</v>
      </c>
      <c r="AE530" s="121">
        <v>362</v>
      </c>
      <c r="AH530" s="3"/>
      <c r="AI530" s="3"/>
      <c r="AJ530" s="3"/>
      <c r="AK530" s="3"/>
      <c r="AL530" s="3"/>
      <c r="AM530" s="3"/>
      <c r="AN530" s="3"/>
      <c r="AO530" s="3"/>
    </row>
    <row r="531" spans="1:41" s="2" customFormat="1" ht="14.45" customHeight="1" x14ac:dyDescent="0.3">
      <c r="A531" s="122"/>
      <c r="B531" s="123" t="s">
        <v>70</v>
      </c>
      <c r="C531" s="124">
        <v>7</v>
      </c>
      <c r="D531" s="124">
        <v>6</v>
      </c>
      <c r="E531" s="124">
        <v>5</v>
      </c>
      <c r="F531" s="124">
        <v>4</v>
      </c>
      <c r="G531" s="124">
        <v>4</v>
      </c>
      <c r="H531" s="124">
        <v>7</v>
      </c>
      <c r="I531" s="124">
        <v>5</v>
      </c>
      <c r="J531" s="124">
        <v>9</v>
      </c>
      <c r="K531" s="124">
        <v>14</v>
      </c>
      <c r="L531" s="124">
        <v>19</v>
      </c>
      <c r="M531" s="124">
        <v>23</v>
      </c>
      <c r="N531" s="124">
        <v>32</v>
      </c>
      <c r="O531" s="124">
        <v>47</v>
      </c>
      <c r="P531" s="124">
        <v>51</v>
      </c>
      <c r="Q531" s="124">
        <v>55</v>
      </c>
      <c r="R531" s="124">
        <v>68</v>
      </c>
      <c r="S531" s="124">
        <v>64</v>
      </c>
      <c r="T531" s="124">
        <v>67</v>
      </c>
      <c r="U531" s="124">
        <v>63</v>
      </c>
      <c r="V531" s="124">
        <v>57</v>
      </c>
      <c r="W531" s="124">
        <v>56</v>
      </c>
      <c r="X531" s="124">
        <v>55</v>
      </c>
      <c r="Y531" s="124">
        <v>54</v>
      </c>
      <c r="Z531" s="124">
        <v>52</v>
      </c>
      <c r="AA531" s="124">
        <v>43</v>
      </c>
      <c r="AB531" s="125">
        <v>45</v>
      </c>
      <c r="AC531" s="125">
        <v>43</v>
      </c>
      <c r="AD531" s="125">
        <v>48</v>
      </c>
      <c r="AE531" s="126">
        <v>38</v>
      </c>
      <c r="AH531"/>
      <c r="AI531" s="9"/>
      <c r="AJ531" s="9"/>
      <c r="AK531" s="9"/>
      <c r="AL531" s="9"/>
      <c r="AM531" s="5"/>
      <c r="AN531" s="3"/>
      <c r="AO531" s="3"/>
    </row>
    <row r="532" spans="1:41" s="2" customFormat="1" ht="14.45" customHeight="1" x14ac:dyDescent="0.3">
      <c r="A532" s="116"/>
      <c r="B532" s="117" t="s">
        <v>71</v>
      </c>
      <c r="C532" s="118">
        <v>3</v>
      </c>
      <c r="D532" s="118">
        <v>3</v>
      </c>
      <c r="E532" s="118">
        <v>2</v>
      </c>
      <c r="F532" s="118">
        <v>2</v>
      </c>
      <c r="G532" s="118">
        <v>2</v>
      </c>
      <c r="H532" s="118">
        <v>4</v>
      </c>
      <c r="I532" s="118">
        <v>4</v>
      </c>
      <c r="J532" s="118">
        <v>5</v>
      </c>
      <c r="K532" s="118">
        <v>7</v>
      </c>
      <c r="L532" s="118">
        <v>7</v>
      </c>
      <c r="M532" s="118">
        <v>8</v>
      </c>
      <c r="N532" s="118">
        <v>10</v>
      </c>
      <c r="O532" s="118">
        <v>14</v>
      </c>
      <c r="P532" s="118">
        <v>17</v>
      </c>
      <c r="Q532" s="118">
        <v>15</v>
      </c>
      <c r="R532" s="118">
        <v>20</v>
      </c>
      <c r="S532" s="118">
        <v>22</v>
      </c>
      <c r="T532" s="118">
        <v>21</v>
      </c>
      <c r="U532" s="118">
        <v>20</v>
      </c>
      <c r="V532" s="118">
        <v>28</v>
      </c>
      <c r="W532" s="118">
        <v>23</v>
      </c>
      <c r="X532" s="118">
        <v>22</v>
      </c>
      <c r="Y532" s="118">
        <v>27</v>
      </c>
      <c r="Z532" s="119">
        <v>25</v>
      </c>
      <c r="AA532" s="118">
        <v>30</v>
      </c>
      <c r="AB532" s="120">
        <v>28</v>
      </c>
      <c r="AC532" s="120">
        <v>22</v>
      </c>
      <c r="AD532" s="120">
        <v>28</v>
      </c>
      <c r="AE532" s="121">
        <v>25</v>
      </c>
      <c r="AH532" s="5"/>
      <c r="AI532"/>
      <c r="AJ532"/>
      <c r="AK532"/>
      <c r="AL532"/>
      <c r="AM532"/>
      <c r="AN532" s="3"/>
      <c r="AO532" s="3"/>
    </row>
    <row r="533" spans="1:41" s="3" customFormat="1" ht="14.45" customHeight="1" x14ac:dyDescent="0.3">
      <c r="A533" s="127"/>
      <c r="B533" s="128" t="s">
        <v>113</v>
      </c>
      <c r="C533" s="129">
        <v>0</v>
      </c>
      <c r="D533" s="129">
        <v>0</v>
      </c>
      <c r="E533" s="129">
        <v>0</v>
      </c>
      <c r="F533" s="129">
        <v>0</v>
      </c>
      <c r="G533" s="129">
        <v>0</v>
      </c>
      <c r="H533" s="129">
        <v>0</v>
      </c>
      <c r="I533" s="129">
        <v>0</v>
      </c>
      <c r="J533" s="129">
        <v>0</v>
      </c>
      <c r="K533" s="129">
        <v>0</v>
      </c>
      <c r="L533" s="129">
        <v>0</v>
      </c>
      <c r="M533" s="129">
        <v>0</v>
      </c>
      <c r="N533" s="129">
        <v>0</v>
      </c>
      <c r="O533" s="129">
        <v>0</v>
      </c>
      <c r="P533" s="129">
        <v>0</v>
      </c>
      <c r="Q533" s="129">
        <v>0</v>
      </c>
      <c r="R533" s="129">
        <v>0</v>
      </c>
      <c r="S533" s="129">
        <v>0</v>
      </c>
      <c r="T533" s="129">
        <v>0</v>
      </c>
      <c r="U533" s="129">
        <v>0</v>
      </c>
      <c r="V533" s="129">
        <v>0</v>
      </c>
      <c r="W533" s="129">
        <v>0</v>
      </c>
      <c r="X533" s="129">
        <v>0</v>
      </c>
      <c r="Y533" s="129">
        <v>0</v>
      </c>
      <c r="Z533" s="130">
        <v>0</v>
      </c>
      <c r="AA533" s="129">
        <v>0</v>
      </c>
      <c r="AB533" s="131">
        <v>0</v>
      </c>
      <c r="AC533" s="131">
        <v>0</v>
      </c>
      <c r="AD533" s="131">
        <v>0</v>
      </c>
      <c r="AE533" s="132">
        <v>0</v>
      </c>
      <c r="AH533" s="5"/>
      <c r="AI533"/>
      <c r="AJ533"/>
      <c r="AK533"/>
      <c r="AL533"/>
      <c r="AM533"/>
    </row>
    <row r="534" spans="1:41" s="2" customFormat="1" ht="14.45" customHeight="1" x14ac:dyDescent="0.3">
      <c r="A534" s="133" t="s">
        <v>33</v>
      </c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6"/>
      <c r="AC534" s="136"/>
      <c r="AD534" s="136"/>
      <c r="AE534" s="137"/>
      <c r="AH534" s="5"/>
      <c r="AI534"/>
      <c r="AJ534"/>
      <c r="AK534"/>
      <c r="AL534"/>
      <c r="AM534"/>
      <c r="AN534" s="3"/>
      <c r="AO534" s="3"/>
    </row>
    <row r="535" spans="1:41" s="2" customFormat="1" ht="14.45" customHeight="1" x14ac:dyDescent="0.3">
      <c r="A535" s="127"/>
      <c r="B535" s="128" t="s">
        <v>66</v>
      </c>
      <c r="C535" s="129">
        <v>1</v>
      </c>
      <c r="D535" s="129">
        <v>1</v>
      </c>
      <c r="E535" s="129">
        <v>1</v>
      </c>
      <c r="F535" s="129">
        <v>0</v>
      </c>
      <c r="G535" s="129">
        <v>0</v>
      </c>
      <c r="H535" s="129">
        <v>0</v>
      </c>
      <c r="I535" s="129">
        <v>1</v>
      </c>
      <c r="J535" s="129">
        <v>1</v>
      </c>
      <c r="K535" s="129">
        <v>1</v>
      </c>
      <c r="L535" s="129">
        <v>2</v>
      </c>
      <c r="M535" s="129">
        <v>2</v>
      </c>
      <c r="N535" s="129">
        <v>0</v>
      </c>
      <c r="O535" s="129">
        <v>0</v>
      </c>
      <c r="P535" s="129">
        <v>0</v>
      </c>
      <c r="Q535" s="129">
        <v>0</v>
      </c>
      <c r="R535" s="129">
        <v>1</v>
      </c>
      <c r="S535" s="129">
        <v>0</v>
      </c>
      <c r="T535" s="129">
        <v>0</v>
      </c>
      <c r="U535" s="129">
        <v>0</v>
      </c>
      <c r="V535" s="129">
        <v>2</v>
      </c>
      <c r="W535" s="129">
        <v>2</v>
      </c>
      <c r="X535" s="129">
        <v>1</v>
      </c>
      <c r="Y535" s="129">
        <v>1</v>
      </c>
      <c r="Z535" s="130">
        <v>1</v>
      </c>
      <c r="AA535" s="129">
        <v>1</v>
      </c>
      <c r="AB535" s="131">
        <v>2</v>
      </c>
      <c r="AC535" s="131">
        <v>2</v>
      </c>
      <c r="AD535" s="131">
        <v>1</v>
      </c>
      <c r="AE535" s="132">
        <v>1</v>
      </c>
      <c r="AH535" s="5"/>
      <c r="AI535"/>
      <c r="AJ535"/>
      <c r="AK535"/>
      <c r="AL535"/>
      <c r="AM535"/>
      <c r="AN535" s="3"/>
      <c r="AO535" s="3"/>
    </row>
    <row r="536" spans="1:41" s="2" customFormat="1" ht="14.45" customHeight="1" x14ac:dyDescent="0.3">
      <c r="A536" s="133"/>
      <c r="B536" s="134" t="s">
        <v>67</v>
      </c>
      <c r="C536" s="135">
        <v>0</v>
      </c>
      <c r="D536" s="135">
        <v>0</v>
      </c>
      <c r="E536" s="135">
        <v>0</v>
      </c>
      <c r="F536" s="135">
        <v>0</v>
      </c>
      <c r="G536" s="135">
        <v>0</v>
      </c>
      <c r="H536" s="135">
        <v>0</v>
      </c>
      <c r="I536" s="135">
        <v>0</v>
      </c>
      <c r="J536" s="135">
        <v>0</v>
      </c>
      <c r="K536" s="135">
        <v>0</v>
      </c>
      <c r="L536" s="135">
        <v>3</v>
      </c>
      <c r="M536" s="135">
        <v>3</v>
      </c>
      <c r="N536" s="135">
        <v>3</v>
      </c>
      <c r="O536" s="135">
        <v>5</v>
      </c>
      <c r="P536" s="135">
        <v>5</v>
      </c>
      <c r="Q536" s="135">
        <v>4</v>
      </c>
      <c r="R536" s="135">
        <v>5</v>
      </c>
      <c r="S536" s="135">
        <v>4</v>
      </c>
      <c r="T536" s="135">
        <v>4</v>
      </c>
      <c r="U536" s="135">
        <v>3</v>
      </c>
      <c r="V536" s="135">
        <v>6</v>
      </c>
      <c r="W536" s="135">
        <v>4</v>
      </c>
      <c r="X536" s="135">
        <v>4</v>
      </c>
      <c r="Y536" s="135">
        <v>5</v>
      </c>
      <c r="Z536" s="135">
        <v>6</v>
      </c>
      <c r="AA536" s="135">
        <v>6</v>
      </c>
      <c r="AB536" s="136">
        <v>7</v>
      </c>
      <c r="AC536" s="136">
        <v>7</v>
      </c>
      <c r="AD536" s="136">
        <v>5</v>
      </c>
      <c r="AE536" s="137">
        <v>3</v>
      </c>
      <c r="AH536" s="5"/>
      <c r="AI536"/>
      <c r="AJ536"/>
      <c r="AK536"/>
      <c r="AL536"/>
      <c r="AM536"/>
      <c r="AN536" s="3"/>
      <c r="AO536" s="3"/>
    </row>
    <row r="537" spans="1:41" s="2" customFormat="1" ht="14.45" customHeight="1" x14ac:dyDescent="0.3">
      <c r="A537" s="127"/>
      <c r="B537" s="128" t="s">
        <v>68</v>
      </c>
      <c r="C537" s="129">
        <v>0</v>
      </c>
      <c r="D537" s="129">
        <v>0</v>
      </c>
      <c r="E537" s="129">
        <v>0</v>
      </c>
      <c r="F537" s="129">
        <v>0</v>
      </c>
      <c r="G537" s="129">
        <v>0</v>
      </c>
      <c r="H537" s="129">
        <v>0</v>
      </c>
      <c r="I537" s="129">
        <v>0</v>
      </c>
      <c r="J537" s="129">
        <v>0</v>
      </c>
      <c r="K537" s="129">
        <v>0</v>
      </c>
      <c r="L537" s="129">
        <v>0</v>
      </c>
      <c r="M537" s="129">
        <v>1</v>
      </c>
      <c r="N537" s="129">
        <v>2</v>
      </c>
      <c r="O537" s="129">
        <v>1</v>
      </c>
      <c r="P537" s="129">
        <v>2</v>
      </c>
      <c r="Q537" s="129">
        <v>1</v>
      </c>
      <c r="R537" s="129">
        <v>2</v>
      </c>
      <c r="S537" s="129">
        <v>1</v>
      </c>
      <c r="T537" s="129">
        <v>2</v>
      </c>
      <c r="U537" s="129">
        <v>2</v>
      </c>
      <c r="V537" s="129">
        <v>2</v>
      </c>
      <c r="W537" s="129">
        <v>2</v>
      </c>
      <c r="X537" s="129">
        <v>4</v>
      </c>
      <c r="Y537" s="129">
        <v>4</v>
      </c>
      <c r="Z537" s="130">
        <v>4</v>
      </c>
      <c r="AA537" s="129">
        <v>5</v>
      </c>
      <c r="AB537" s="131">
        <v>6</v>
      </c>
      <c r="AC537" s="131">
        <v>3</v>
      </c>
      <c r="AD537" s="131">
        <v>7</v>
      </c>
      <c r="AE537" s="132">
        <v>5</v>
      </c>
      <c r="AH537" s="5"/>
      <c r="AI537"/>
      <c r="AJ537"/>
      <c r="AK537"/>
      <c r="AL537"/>
      <c r="AM537"/>
      <c r="AN537" s="3"/>
      <c r="AO537" s="3"/>
    </row>
    <row r="538" spans="1:41" s="2" customFormat="1" ht="14.45" customHeight="1" x14ac:dyDescent="0.3">
      <c r="A538" s="133"/>
      <c r="B538" s="134" t="s">
        <v>69</v>
      </c>
      <c r="C538" s="135">
        <v>19</v>
      </c>
      <c r="D538" s="135">
        <v>22</v>
      </c>
      <c r="E538" s="135">
        <v>24</v>
      </c>
      <c r="F538" s="135">
        <v>24</v>
      </c>
      <c r="G538" s="135">
        <v>27</v>
      </c>
      <c r="H538" s="135">
        <v>29</v>
      </c>
      <c r="I538" s="135">
        <v>38</v>
      </c>
      <c r="J538" s="135">
        <v>38</v>
      </c>
      <c r="K538" s="135">
        <v>40</v>
      </c>
      <c r="L538" s="135">
        <v>44</v>
      </c>
      <c r="M538" s="135">
        <v>52</v>
      </c>
      <c r="N538" s="135">
        <v>54</v>
      </c>
      <c r="O538" s="135">
        <v>54</v>
      </c>
      <c r="P538" s="135">
        <v>60</v>
      </c>
      <c r="Q538" s="135">
        <v>51</v>
      </c>
      <c r="R538" s="135">
        <v>51</v>
      </c>
      <c r="S538" s="135">
        <v>48</v>
      </c>
      <c r="T538" s="135">
        <v>42</v>
      </c>
      <c r="U538" s="135">
        <v>51</v>
      </c>
      <c r="V538" s="135">
        <v>44</v>
      </c>
      <c r="W538" s="135">
        <v>46</v>
      </c>
      <c r="X538" s="135">
        <v>47</v>
      </c>
      <c r="Y538" s="135">
        <v>48</v>
      </c>
      <c r="Z538" s="135">
        <v>46</v>
      </c>
      <c r="AA538" s="135">
        <v>49</v>
      </c>
      <c r="AB538" s="136">
        <v>46</v>
      </c>
      <c r="AC538" s="136">
        <v>45</v>
      </c>
      <c r="AD538" s="136">
        <v>47</v>
      </c>
      <c r="AE538" s="137">
        <v>49</v>
      </c>
      <c r="AH538" s="5"/>
      <c r="AI538"/>
      <c r="AJ538"/>
      <c r="AK538"/>
      <c r="AL538"/>
      <c r="AM538"/>
      <c r="AN538" s="3"/>
      <c r="AO538" s="3"/>
    </row>
    <row r="539" spans="1:41" s="2" customFormat="1" ht="14.45" customHeight="1" x14ac:dyDescent="0.3">
      <c r="A539" s="127"/>
      <c r="B539" s="128" t="s">
        <v>70</v>
      </c>
      <c r="C539" s="129">
        <v>1</v>
      </c>
      <c r="D539" s="129">
        <v>1</v>
      </c>
      <c r="E539" s="129">
        <v>1</v>
      </c>
      <c r="F539" s="129">
        <v>0</v>
      </c>
      <c r="G539" s="129">
        <v>0</v>
      </c>
      <c r="H539" s="129">
        <v>0</v>
      </c>
      <c r="I539" s="129">
        <v>0</v>
      </c>
      <c r="J539" s="129">
        <v>0</v>
      </c>
      <c r="K539" s="129">
        <v>2</v>
      </c>
      <c r="L539" s="129">
        <v>2</v>
      </c>
      <c r="M539" s="129">
        <v>3</v>
      </c>
      <c r="N539" s="129">
        <v>5</v>
      </c>
      <c r="O539" s="129">
        <v>10</v>
      </c>
      <c r="P539" s="129">
        <v>11</v>
      </c>
      <c r="Q539" s="129">
        <v>9</v>
      </c>
      <c r="R539" s="129">
        <v>12</v>
      </c>
      <c r="S539" s="129">
        <v>10</v>
      </c>
      <c r="T539" s="129">
        <v>13</v>
      </c>
      <c r="U539" s="129">
        <v>11</v>
      </c>
      <c r="V539" s="129">
        <v>9</v>
      </c>
      <c r="W539" s="129">
        <v>10</v>
      </c>
      <c r="X539" s="129">
        <v>7</v>
      </c>
      <c r="Y539" s="129">
        <v>6</v>
      </c>
      <c r="Z539" s="130">
        <v>5</v>
      </c>
      <c r="AA539" s="129">
        <v>5</v>
      </c>
      <c r="AB539" s="131">
        <v>5</v>
      </c>
      <c r="AC539" s="131">
        <v>7</v>
      </c>
      <c r="AD539" s="131">
        <v>7</v>
      </c>
      <c r="AE539" s="132">
        <v>10</v>
      </c>
      <c r="AH539" s="3"/>
      <c r="AI539" s="3"/>
      <c r="AJ539" s="3"/>
      <c r="AK539" s="3"/>
      <c r="AL539" s="3"/>
      <c r="AM539" s="3"/>
      <c r="AN539" s="3"/>
      <c r="AO539" s="3"/>
    </row>
    <row r="540" spans="1:41" s="2" customFormat="1" ht="14.45" customHeight="1" x14ac:dyDescent="0.3">
      <c r="A540" s="133"/>
      <c r="B540" s="134" t="s">
        <v>71</v>
      </c>
      <c r="C540" s="135">
        <v>2</v>
      </c>
      <c r="D540" s="135">
        <v>0</v>
      </c>
      <c r="E540" s="135">
        <v>0</v>
      </c>
      <c r="F540" s="135">
        <v>0</v>
      </c>
      <c r="G540" s="135">
        <v>1</v>
      </c>
      <c r="H540" s="135">
        <v>1</v>
      </c>
      <c r="I540" s="135">
        <v>4</v>
      </c>
      <c r="J540" s="135">
        <v>4</v>
      </c>
      <c r="K540" s="135">
        <v>4</v>
      </c>
      <c r="L540" s="135">
        <v>4</v>
      </c>
      <c r="M540" s="135">
        <v>4</v>
      </c>
      <c r="N540" s="135">
        <v>5</v>
      </c>
      <c r="O540" s="135">
        <v>6</v>
      </c>
      <c r="P540" s="135">
        <v>6</v>
      </c>
      <c r="Q540" s="135">
        <v>6</v>
      </c>
      <c r="R540" s="135">
        <v>7</v>
      </c>
      <c r="S540" s="135">
        <v>7</v>
      </c>
      <c r="T540" s="135">
        <v>8</v>
      </c>
      <c r="U540" s="135">
        <v>7</v>
      </c>
      <c r="V540" s="135">
        <v>7</v>
      </c>
      <c r="W540" s="135">
        <v>7</v>
      </c>
      <c r="X540" s="135">
        <v>7</v>
      </c>
      <c r="Y540" s="135">
        <v>6</v>
      </c>
      <c r="Z540" s="135">
        <v>7</v>
      </c>
      <c r="AA540" s="135">
        <v>5</v>
      </c>
      <c r="AB540" s="136">
        <v>4</v>
      </c>
      <c r="AC540" s="136">
        <v>4</v>
      </c>
      <c r="AD540" s="136">
        <v>3</v>
      </c>
      <c r="AE540" s="137">
        <v>4</v>
      </c>
      <c r="AH540" s="3"/>
      <c r="AI540" s="3"/>
      <c r="AJ540" s="3"/>
      <c r="AK540"/>
      <c r="AL540"/>
      <c r="AM540"/>
      <c r="AN540"/>
      <c r="AO540"/>
    </row>
    <row r="541" spans="1:41" s="3" customFormat="1" ht="14.45" customHeight="1" x14ac:dyDescent="0.3">
      <c r="A541" s="122"/>
      <c r="B541" s="123" t="s">
        <v>113</v>
      </c>
      <c r="C541" s="124">
        <v>0</v>
      </c>
      <c r="D541" s="124">
        <v>0</v>
      </c>
      <c r="E541" s="124">
        <v>0</v>
      </c>
      <c r="F541" s="124">
        <v>0</v>
      </c>
      <c r="G541" s="124">
        <v>0</v>
      </c>
      <c r="H541" s="124">
        <v>0</v>
      </c>
      <c r="I541" s="124">
        <v>0</v>
      </c>
      <c r="J541" s="124">
        <v>0</v>
      </c>
      <c r="K541" s="124">
        <v>0</v>
      </c>
      <c r="L541" s="124">
        <v>0</v>
      </c>
      <c r="M541" s="124">
        <v>0</v>
      </c>
      <c r="N541" s="124">
        <v>0</v>
      </c>
      <c r="O541" s="124">
        <v>0</v>
      </c>
      <c r="P541" s="124">
        <v>0</v>
      </c>
      <c r="Q541" s="124">
        <v>0</v>
      </c>
      <c r="R541" s="124">
        <v>0</v>
      </c>
      <c r="S541" s="124">
        <v>0</v>
      </c>
      <c r="T541" s="124">
        <v>0</v>
      </c>
      <c r="U541" s="124">
        <v>0</v>
      </c>
      <c r="V541" s="124">
        <v>0</v>
      </c>
      <c r="W541" s="124">
        <v>0</v>
      </c>
      <c r="X541" s="124">
        <v>0</v>
      </c>
      <c r="Y541" s="124">
        <v>0</v>
      </c>
      <c r="Z541" s="124">
        <v>0</v>
      </c>
      <c r="AA541" s="124">
        <v>0</v>
      </c>
      <c r="AB541" s="125">
        <v>0</v>
      </c>
      <c r="AC541" s="125">
        <v>0</v>
      </c>
      <c r="AD541" s="125">
        <v>1</v>
      </c>
      <c r="AE541" s="126">
        <v>0</v>
      </c>
      <c r="AK541"/>
      <c r="AL541"/>
      <c r="AM541"/>
      <c r="AN541"/>
      <c r="AO541"/>
    </row>
    <row r="542" spans="1:41" s="2" customFormat="1" ht="14.45" customHeight="1" x14ac:dyDescent="0.3">
      <c r="A542" s="116" t="s">
        <v>34</v>
      </c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9"/>
      <c r="AA542" s="118"/>
      <c r="AB542" s="120"/>
      <c r="AC542" s="120"/>
      <c r="AD542" s="120"/>
      <c r="AE542" s="121"/>
      <c r="AH542" s="3"/>
      <c r="AI542"/>
      <c r="AJ542" s="5"/>
      <c r="AK542"/>
      <c r="AL542"/>
      <c r="AM542"/>
      <c r="AN542"/>
      <c r="AO542"/>
    </row>
    <row r="543" spans="1:41" s="2" customFormat="1" ht="14.45" customHeight="1" x14ac:dyDescent="0.3">
      <c r="A543" s="122"/>
      <c r="B543" s="123" t="s">
        <v>66</v>
      </c>
      <c r="C543" s="124">
        <v>3</v>
      </c>
      <c r="D543" s="124">
        <v>4</v>
      </c>
      <c r="E543" s="124">
        <v>5</v>
      </c>
      <c r="F543" s="124">
        <v>9</v>
      </c>
      <c r="G543" s="124">
        <v>8</v>
      </c>
      <c r="H543" s="124">
        <v>8</v>
      </c>
      <c r="I543" s="124">
        <v>8</v>
      </c>
      <c r="J543" s="124">
        <v>9</v>
      </c>
      <c r="K543" s="124">
        <v>10</v>
      </c>
      <c r="L543" s="124">
        <v>15</v>
      </c>
      <c r="M543" s="124">
        <v>14</v>
      </c>
      <c r="N543" s="124">
        <v>13</v>
      </c>
      <c r="O543" s="124">
        <v>18</v>
      </c>
      <c r="P543" s="124">
        <v>20</v>
      </c>
      <c r="Q543" s="124">
        <v>20</v>
      </c>
      <c r="R543" s="124">
        <v>24</v>
      </c>
      <c r="S543" s="124">
        <v>27</v>
      </c>
      <c r="T543" s="124">
        <v>23</v>
      </c>
      <c r="U543" s="124">
        <v>28</v>
      </c>
      <c r="V543" s="124">
        <v>29</v>
      </c>
      <c r="W543" s="124">
        <v>29</v>
      </c>
      <c r="X543" s="124">
        <v>25</v>
      </c>
      <c r="Y543" s="124">
        <v>22</v>
      </c>
      <c r="Z543" s="124">
        <v>24</v>
      </c>
      <c r="AA543" s="124">
        <v>26</v>
      </c>
      <c r="AB543" s="125">
        <v>33</v>
      </c>
      <c r="AC543" s="125">
        <v>34</v>
      </c>
      <c r="AD543" s="125">
        <v>31</v>
      </c>
      <c r="AE543" s="126">
        <v>39</v>
      </c>
      <c r="AH543" s="3"/>
      <c r="AI543"/>
      <c r="AJ543" s="5"/>
      <c r="AK543"/>
      <c r="AL543"/>
      <c r="AM543"/>
      <c r="AN543"/>
      <c r="AO543"/>
    </row>
    <row r="544" spans="1:41" s="2" customFormat="1" ht="14.45" customHeight="1" x14ac:dyDescent="0.3">
      <c r="A544" s="116"/>
      <c r="B544" s="117" t="s">
        <v>67</v>
      </c>
      <c r="C544" s="118">
        <v>3</v>
      </c>
      <c r="D544" s="118">
        <v>5</v>
      </c>
      <c r="E544" s="118">
        <v>5</v>
      </c>
      <c r="F544" s="118">
        <v>5</v>
      </c>
      <c r="G544" s="118">
        <v>5</v>
      </c>
      <c r="H544" s="118">
        <v>8</v>
      </c>
      <c r="I544" s="118">
        <v>7</v>
      </c>
      <c r="J544" s="118">
        <v>8</v>
      </c>
      <c r="K544" s="118">
        <v>10</v>
      </c>
      <c r="L544" s="118">
        <v>10</v>
      </c>
      <c r="M544" s="118">
        <v>13</v>
      </c>
      <c r="N544" s="118">
        <v>14</v>
      </c>
      <c r="O544" s="118">
        <v>15</v>
      </c>
      <c r="P544" s="118">
        <v>12</v>
      </c>
      <c r="Q544" s="118">
        <v>13</v>
      </c>
      <c r="R544" s="118">
        <v>12</v>
      </c>
      <c r="S544" s="118">
        <v>14</v>
      </c>
      <c r="T544" s="118">
        <v>11</v>
      </c>
      <c r="U544" s="118">
        <v>16</v>
      </c>
      <c r="V544" s="118">
        <v>16</v>
      </c>
      <c r="W544" s="118">
        <v>19</v>
      </c>
      <c r="X544" s="118">
        <v>21</v>
      </c>
      <c r="Y544" s="118">
        <v>19</v>
      </c>
      <c r="Z544" s="119">
        <v>24</v>
      </c>
      <c r="AA544" s="118">
        <v>20</v>
      </c>
      <c r="AB544" s="120">
        <v>21</v>
      </c>
      <c r="AC544" s="120">
        <v>27</v>
      </c>
      <c r="AD544" s="120">
        <v>30</v>
      </c>
      <c r="AE544" s="121">
        <v>33</v>
      </c>
      <c r="AH544" s="3"/>
      <c r="AI544"/>
      <c r="AJ544" s="5"/>
      <c r="AK544"/>
      <c r="AL544"/>
      <c r="AM544"/>
      <c r="AN544"/>
      <c r="AO544"/>
    </row>
    <row r="545" spans="1:41" s="2" customFormat="1" ht="14.45" customHeight="1" x14ac:dyDescent="0.3">
      <c r="A545" s="122"/>
      <c r="B545" s="123" t="s">
        <v>68</v>
      </c>
      <c r="C545" s="124">
        <v>5</v>
      </c>
      <c r="D545" s="124">
        <v>4</v>
      </c>
      <c r="E545" s="124">
        <v>6</v>
      </c>
      <c r="F545" s="124">
        <v>5</v>
      </c>
      <c r="G545" s="124">
        <v>6</v>
      </c>
      <c r="H545" s="124">
        <v>6</v>
      </c>
      <c r="I545" s="124">
        <v>6</v>
      </c>
      <c r="J545" s="124">
        <v>4</v>
      </c>
      <c r="K545" s="124">
        <v>4</v>
      </c>
      <c r="L545" s="124">
        <v>5</v>
      </c>
      <c r="M545" s="124">
        <v>4</v>
      </c>
      <c r="N545" s="124">
        <v>6</v>
      </c>
      <c r="O545" s="124">
        <v>7</v>
      </c>
      <c r="P545" s="124">
        <v>10</v>
      </c>
      <c r="Q545" s="124">
        <v>8</v>
      </c>
      <c r="R545" s="124">
        <v>10</v>
      </c>
      <c r="S545" s="124">
        <v>14</v>
      </c>
      <c r="T545" s="124">
        <v>11</v>
      </c>
      <c r="U545" s="124">
        <v>13</v>
      </c>
      <c r="V545" s="124">
        <v>13</v>
      </c>
      <c r="W545" s="124">
        <v>11</v>
      </c>
      <c r="X545" s="124">
        <v>14</v>
      </c>
      <c r="Y545" s="124">
        <v>11</v>
      </c>
      <c r="Z545" s="124">
        <v>17</v>
      </c>
      <c r="AA545" s="124">
        <v>22</v>
      </c>
      <c r="AB545" s="125">
        <v>18</v>
      </c>
      <c r="AC545" s="125">
        <v>22</v>
      </c>
      <c r="AD545" s="125">
        <v>36</v>
      </c>
      <c r="AE545" s="126">
        <v>43</v>
      </c>
      <c r="AH545" s="3"/>
      <c r="AI545"/>
      <c r="AJ545" s="5"/>
      <c r="AK545"/>
      <c r="AL545"/>
      <c r="AM545"/>
      <c r="AN545"/>
      <c r="AO545"/>
    </row>
    <row r="546" spans="1:41" s="2" customFormat="1" ht="14.45" customHeight="1" x14ac:dyDescent="0.3">
      <c r="A546" s="116"/>
      <c r="B546" s="117" t="s">
        <v>69</v>
      </c>
      <c r="C546" s="118">
        <v>63</v>
      </c>
      <c r="D546" s="118">
        <v>73</v>
      </c>
      <c r="E546" s="118">
        <v>82</v>
      </c>
      <c r="F546" s="118">
        <v>76</v>
      </c>
      <c r="G546" s="118">
        <v>105</v>
      </c>
      <c r="H546" s="118">
        <v>122</v>
      </c>
      <c r="I546" s="118">
        <v>157</v>
      </c>
      <c r="J546" s="118">
        <v>166</v>
      </c>
      <c r="K546" s="118">
        <v>177</v>
      </c>
      <c r="L546" s="118">
        <v>176</v>
      </c>
      <c r="M546" s="118">
        <v>203</v>
      </c>
      <c r="N546" s="118">
        <v>219</v>
      </c>
      <c r="O546" s="118">
        <v>254</v>
      </c>
      <c r="P546" s="118">
        <v>256</v>
      </c>
      <c r="Q546" s="118">
        <v>250</v>
      </c>
      <c r="R546" s="118">
        <v>261</v>
      </c>
      <c r="S546" s="118">
        <v>269</v>
      </c>
      <c r="T546" s="118">
        <v>262</v>
      </c>
      <c r="U546" s="118">
        <v>295</v>
      </c>
      <c r="V546" s="118">
        <v>293</v>
      </c>
      <c r="W546" s="118">
        <v>294</v>
      </c>
      <c r="X546" s="118">
        <v>278</v>
      </c>
      <c r="Y546" s="118">
        <v>293</v>
      </c>
      <c r="Z546" s="119">
        <v>354</v>
      </c>
      <c r="AA546" s="118">
        <v>374</v>
      </c>
      <c r="AB546" s="120">
        <v>381</v>
      </c>
      <c r="AC546" s="120">
        <v>420</v>
      </c>
      <c r="AD546" s="120">
        <v>495</v>
      </c>
      <c r="AE546" s="121">
        <v>590</v>
      </c>
      <c r="AH546" s="3"/>
      <c r="AI546"/>
      <c r="AJ546" s="5"/>
      <c r="AK546"/>
      <c r="AL546"/>
      <c r="AM546"/>
      <c r="AN546"/>
      <c r="AO546"/>
    </row>
    <row r="547" spans="1:41" s="2" customFormat="1" ht="14.45" customHeight="1" x14ac:dyDescent="0.3">
      <c r="A547" s="122"/>
      <c r="B547" s="123" t="s">
        <v>70</v>
      </c>
      <c r="C547" s="124">
        <v>5</v>
      </c>
      <c r="D547" s="124">
        <v>4</v>
      </c>
      <c r="E547" s="124">
        <v>4</v>
      </c>
      <c r="F547" s="124">
        <v>6</v>
      </c>
      <c r="G547" s="124">
        <v>3</v>
      </c>
      <c r="H547" s="124">
        <v>2</v>
      </c>
      <c r="I547" s="124">
        <v>2</v>
      </c>
      <c r="J547" s="124">
        <v>7</v>
      </c>
      <c r="K547" s="124">
        <v>7</v>
      </c>
      <c r="L547" s="124">
        <v>12</v>
      </c>
      <c r="M547" s="124">
        <v>16</v>
      </c>
      <c r="N547" s="124">
        <v>18</v>
      </c>
      <c r="O547" s="124">
        <v>19</v>
      </c>
      <c r="P547" s="124">
        <v>22</v>
      </c>
      <c r="Q547" s="124">
        <v>25</v>
      </c>
      <c r="R547" s="124">
        <v>35</v>
      </c>
      <c r="S547" s="124">
        <v>33</v>
      </c>
      <c r="T547" s="124">
        <v>34</v>
      </c>
      <c r="U547" s="124">
        <v>42</v>
      </c>
      <c r="V547" s="124">
        <v>46</v>
      </c>
      <c r="W547" s="124">
        <v>45</v>
      </c>
      <c r="X547" s="124">
        <v>46</v>
      </c>
      <c r="Y547" s="124">
        <v>47</v>
      </c>
      <c r="Z547" s="124">
        <v>46</v>
      </c>
      <c r="AA547" s="124">
        <v>42</v>
      </c>
      <c r="AB547" s="125">
        <v>33</v>
      </c>
      <c r="AC547" s="125">
        <v>44</v>
      </c>
      <c r="AD547" s="125">
        <v>62</v>
      </c>
      <c r="AE547" s="126">
        <v>53</v>
      </c>
      <c r="AH547" s="3"/>
      <c r="AI547"/>
      <c r="AJ547" s="5"/>
      <c r="AK547"/>
      <c r="AL547"/>
      <c r="AM547"/>
      <c r="AN547"/>
      <c r="AO547"/>
    </row>
    <row r="548" spans="1:41" s="2" customFormat="1" ht="14.45" customHeight="1" x14ac:dyDescent="0.3">
      <c r="A548" s="116"/>
      <c r="B548" s="117" t="s">
        <v>71</v>
      </c>
      <c r="C548" s="118">
        <v>3</v>
      </c>
      <c r="D548" s="118">
        <v>5</v>
      </c>
      <c r="E548" s="118">
        <v>4</v>
      </c>
      <c r="F548" s="118">
        <v>3</v>
      </c>
      <c r="G548" s="118">
        <v>3</v>
      </c>
      <c r="H548" s="118">
        <v>3</v>
      </c>
      <c r="I548" s="118">
        <v>3</v>
      </c>
      <c r="J548" s="118">
        <v>4</v>
      </c>
      <c r="K548" s="118">
        <v>4</v>
      </c>
      <c r="L548" s="118">
        <v>5</v>
      </c>
      <c r="M548" s="118">
        <v>8</v>
      </c>
      <c r="N548" s="118">
        <v>8</v>
      </c>
      <c r="O548" s="118">
        <v>9</v>
      </c>
      <c r="P548" s="118">
        <v>7</v>
      </c>
      <c r="Q548" s="118">
        <v>10</v>
      </c>
      <c r="R548" s="118">
        <v>13</v>
      </c>
      <c r="S548" s="118">
        <v>12</v>
      </c>
      <c r="T548" s="118">
        <v>14</v>
      </c>
      <c r="U548" s="118">
        <v>15</v>
      </c>
      <c r="V548" s="118">
        <v>13</v>
      </c>
      <c r="W548" s="118">
        <v>16</v>
      </c>
      <c r="X548" s="118">
        <v>15</v>
      </c>
      <c r="Y548" s="118">
        <v>17</v>
      </c>
      <c r="Z548" s="119">
        <v>27</v>
      </c>
      <c r="AA548" s="118">
        <v>29</v>
      </c>
      <c r="AB548" s="120">
        <v>30</v>
      </c>
      <c r="AC548" s="120">
        <v>31</v>
      </c>
      <c r="AD548" s="120">
        <v>31</v>
      </c>
      <c r="AE548" s="121">
        <v>33</v>
      </c>
      <c r="AH548" s="3"/>
      <c r="AI548" s="3"/>
      <c r="AJ548" s="3"/>
      <c r="AK548" s="3"/>
      <c r="AL548" s="3"/>
      <c r="AM548" s="3"/>
      <c r="AN548" s="3"/>
      <c r="AO548" s="3"/>
    </row>
    <row r="549" spans="1:41" s="3" customFormat="1" ht="14.45" customHeight="1" x14ac:dyDescent="0.3">
      <c r="A549" s="127"/>
      <c r="B549" s="128" t="s">
        <v>113</v>
      </c>
      <c r="C549" s="129">
        <v>0</v>
      </c>
      <c r="D549" s="129">
        <v>0</v>
      </c>
      <c r="E549" s="129">
        <v>0</v>
      </c>
      <c r="F549" s="129">
        <v>0</v>
      </c>
      <c r="G549" s="129">
        <v>0</v>
      </c>
      <c r="H549" s="129">
        <v>0</v>
      </c>
      <c r="I549" s="129">
        <v>0</v>
      </c>
      <c r="J549" s="129">
        <v>0</v>
      </c>
      <c r="K549" s="129">
        <v>0</v>
      </c>
      <c r="L549" s="129">
        <v>0</v>
      </c>
      <c r="M549" s="129">
        <v>0</v>
      </c>
      <c r="N549" s="129">
        <v>0</v>
      </c>
      <c r="O549" s="129">
        <v>0</v>
      </c>
      <c r="P549" s="129">
        <v>0</v>
      </c>
      <c r="Q549" s="129">
        <v>0</v>
      </c>
      <c r="R549" s="129">
        <v>0</v>
      </c>
      <c r="S549" s="129">
        <v>0</v>
      </c>
      <c r="T549" s="129">
        <v>0</v>
      </c>
      <c r="U549" s="129">
        <v>0</v>
      </c>
      <c r="V549" s="129">
        <v>0</v>
      </c>
      <c r="W549" s="129">
        <v>0</v>
      </c>
      <c r="X549" s="129">
        <v>0</v>
      </c>
      <c r="Y549" s="129">
        <v>0</v>
      </c>
      <c r="Z549" s="130">
        <v>0</v>
      </c>
      <c r="AA549" s="129">
        <v>0</v>
      </c>
      <c r="AB549" s="131">
        <v>0</v>
      </c>
      <c r="AC549" s="131">
        <v>0</v>
      </c>
      <c r="AD549" s="131">
        <v>97</v>
      </c>
      <c r="AE549" s="132">
        <v>70</v>
      </c>
    </row>
    <row r="550" spans="1:41" s="2" customFormat="1" ht="14.45" customHeight="1" x14ac:dyDescent="0.3">
      <c r="A550" s="133" t="s">
        <v>95</v>
      </c>
      <c r="B550" s="134"/>
      <c r="C550" s="135">
        <f t="shared" ref="C550:X550" si="118">+C415+C423+C431+C439+C447+C455+C471+C463+C479+C487+C495+C503+C511+C519+C527+C535+C543</f>
        <v>164</v>
      </c>
      <c r="D550" s="135">
        <f t="shared" si="118"/>
        <v>176</v>
      </c>
      <c r="E550" s="135">
        <f t="shared" si="118"/>
        <v>212</v>
      </c>
      <c r="F550" s="135">
        <f t="shared" si="118"/>
        <v>241</v>
      </c>
      <c r="G550" s="135">
        <f t="shared" si="118"/>
        <v>270</v>
      </c>
      <c r="H550" s="135">
        <f t="shared" si="118"/>
        <v>314</v>
      </c>
      <c r="I550" s="135">
        <f t="shared" si="118"/>
        <v>333</v>
      </c>
      <c r="J550" s="135">
        <f t="shared" si="118"/>
        <v>372</v>
      </c>
      <c r="K550" s="135">
        <f t="shared" si="118"/>
        <v>385</v>
      </c>
      <c r="L550" s="135">
        <f t="shared" si="118"/>
        <v>386</v>
      </c>
      <c r="M550" s="135">
        <f t="shared" si="118"/>
        <v>363</v>
      </c>
      <c r="N550" s="135">
        <f t="shared" si="118"/>
        <v>357</v>
      </c>
      <c r="O550" s="135">
        <f t="shared" si="118"/>
        <v>370</v>
      </c>
      <c r="P550" s="135">
        <f t="shared" si="118"/>
        <v>374</v>
      </c>
      <c r="Q550" s="135">
        <f t="shared" si="118"/>
        <v>387</v>
      </c>
      <c r="R550" s="135">
        <f t="shared" si="118"/>
        <v>403</v>
      </c>
      <c r="S550" s="135">
        <f t="shared" si="118"/>
        <v>399</v>
      </c>
      <c r="T550" s="135">
        <f t="shared" si="118"/>
        <v>381</v>
      </c>
      <c r="U550" s="135">
        <f t="shared" si="118"/>
        <v>372</v>
      </c>
      <c r="V550" s="135">
        <f t="shared" si="118"/>
        <v>369</v>
      </c>
      <c r="W550" s="135">
        <f t="shared" si="118"/>
        <v>374</v>
      </c>
      <c r="X550" s="135">
        <f t="shared" si="118"/>
        <v>339</v>
      </c>
      <c r="Y550" s="135">
        <f t="shared" ref="Y550:AD555" si="119">+Y415+Y423+Y431+Y439+Y447+Y455+Y471+Y463+Y479+Y487+Y495+Y503+Y511+Y519+Y527+Y535+Y543</f>
        <v>338</v>
      </c>
      <c r="Z550" s="135">
        <f t="shared" si="119"/>
        <v>308</v>
      </c>
      <c r="AA550" s="135">
        <f t="shared" si="119"/>
        <v>343</v>
      </c>
      <c r="AB550" s="135">
        <f t="shared" si="119"/>
        <v>348</v>
      </c>
      <c r="AC550" s="135">
        <f t="shared" si="119"/>
        <v>336</v>
      </c>
      <c r="AD550" s="135">
        <f t="shared" si="119"/>
        <v>340</v>
      </c>
      <c r="AE550" s="140">
        <f t="shared" ref="AE550" si="120">+AE415+AE423+AE431+AE439+AE447+AE455+AE471+AE463+AE479+AE487+AE495+AE503+AE511+AE519+AE527+AE535+AE543</f>
        <v>354</v>
      </c>
      <c r="AH550" s="3"/>
      <c r="AI550" s="3"/>
      <c r="AJ550" s="3"/>
      <c r="AK550" s="3"/>
      <c r="AL550" s="3"/>
      <c r="AM550" s="3"/>
      <c r="AN550" s="3"/>
      <c r="AO550" s="3"/>
    </row>
    <row r="551" spans="1:41" s="2" customFormat="1" ht="14.45" customHeight="1" x14ac:dyDescent="0.3">
      <c r="A551" s="127" t="s">
        <v>96</v>
      </c>
      <c r="B551" s="128"/>
      <c r="C551" s="129">
        <f t="shared" ref="C551:S551" si="121">+C416+C424+C432+C440+C448+C456+C472+C464+C480+C488+C496+C504+C512+C520+C528+C536+C544</f>
        <v>132</v>
      </c>
      <c r="D551" s="129">
        <f t="shared" si="121"/>
        <v>119</v>
      </c>
      <c r="E551" s="129">
        <f t="shared" si="121"/>
        <v>117</v>
      </c>
      <c r="F551" s="129">
        <f t="shared" si="121"/>
        <v>112</v>
      </c>
      <c r="G551" s="129">
        <f t="shared" si="121"/>
        <v>103</v>
      </c>
      <c r="H551" s="129">
        <f t="shared" si="121"/>
        <v>118</v>
      </c>
      <c r="I551" s="129">
        <f t="shared" si="121"/>
        <v>115</v>
      </c>
      <c r="J551" s="129">
        <f t="shared" si="121"/>
        <v>129</v>
      </c>
      <c r="K551" s="129">
        <f t="shared" si="121"/>
        <v>153</v>
      </c>
      <c r="L551" s="129">
        <f t="shared" si="121"/>
        <v>175</v>
      </c>
      <c r="M551" s="129">
        <f t="shared" si="121"/>
        <v>187</v>
      </c>
      <c r="N551" s="129">
        <f t="shared" si="121"/>
        <v>216</v>
      </c>
      <c r="O551" s="129">
        <f t="shared" si="121"/>
        <v>248</v>
      </c>
      <c r="P551" s="129">
        <f t="shared" si="121"/>
        <v>259</v>
      </c>
      <c r="Q551" s="129">
        <f t="shared" si="121"/>
        <v>244</v>
      </c>
      <c r="R551" s="129">
        <f t="shared" si="121"/>
        <v>249</v>
      </c>
      <c r="S551" s="129">
        <f t="shared" si="121"/>
        <v>239</v>
      </c>
      <c r="T551" s="129">
        <f t="shared" ref="T551:X555" si="122">+T416+T424+T432+T440+T448+T456+T472+T464+T480+T488+T496+T504+T512+T520+T528+T536+T544</f>
        <v>243</v>
      </c>
      <c r="U551" s="129">
        <f t="shared" si="122"/>
        <v>255</v>
      </c>
      <c r="V551" s="129">
        <f t="shared" si="122"/>
        <v>259</v>
      </c>
      <c r="W551" s="129">
        <f t="shared" si="122"/>
        <v>265</v>
      </c>
      <c r="X551" s="129">
        <f t="shared" si="122"/>
        <v>239</v>
      </c>
      <c r="Y551" s="129">
        <f t="shared" si="119"/>
        <v>247</v>
      </c>
      <c r="Z551" s="129">
        <f t="shared" si="119"/>
        <v>262</v>
      </c>
      <c r="AA551" s="129">
        <f t="shared" si="119"/>
        <v>254</v>
      </c>
      <c r="AB551" s="129">
        <f t="shared" si="119"/>
        <v>254</v>
      </c>
      <c r="AC551" s="129">
        <f t="shared" si="119"/>
        <v>269</v>
      </c>
      <c r="AD551" s="129">
        <f t="shared" si="119"/>
        <v>285</v>
      </c>
      <c r="AE551" s="141">
        <f t="shared" ref="AE551" si="123">+AE416+AE424+AE432+AE440+AE448+AE456+AE472+AE464+AE480+AE488+AE496+AE504+AE512+AE520+AE528+AE536+AE544</f>
        <v>270</v>
      </c>
      <c r="AH551" s="3"/>
      <c r="AI551" s="3"/>
      <c r="AJ551" s="3"/>
      <c r="AK551" s="3"/>
      <c r="AL551" s="3"/>
      <c r="AM551" s="3"/>
      <c r="AN551" s="3"/>
      <c r="AO551" s="3"/>
    </row>
    <row r="552" spans="1:41" s="2" customFormat="1" ht="14.45" customHeight="1" x14ac:dyDescent="0.3">
      <c r="A552" s="133" t="s">
        <v>97</v>
      </c>
      <c r="B552" s="134"/>
      <c r="C552" s="135">
        <f t="shared" ref="C552:S552" si="124">+C417+C425+C433+C441+C449+C457+C473+C465+C481+C489+C497+C505+C513+C521+C529+C537+C545</f>
        <v>81</v>
      </c>
      <c r="D552" s="135">
        <f t="shared" si="124"/>
        <v>76</v>
      </c>
      <c r="E552" s="135">
        <f t="shared" si="124"/>
        <v>75</v>
      </c>
      <c r="F552" s="135">
        <f t="shared" si="124"/>
        <v>69</v>
      </c>
      <c r="G552" s="135">
        <f t="shared" si="124"/>
        <v>79</v>
      </c>
      <c r="H552" s="135">
        <f t="shared" si="124"/>
        <v>86</v>
      </c>
      <c r="I552" s="135">
        <f t="shared" si="124"/>
        <v>82</v>
      </c>
      <c r="J552" s="135">
        <f t="shared" si="124"/>
        <v>86</v>
      </c>
      <c r="K552" s="135">
        <f t="shared" si="124"/>
        <v>91</v>
      </c>
      <c r="L552" s="135">
        <f t="shared" si="124"/>
        <v>109</v>
      </c>
      <c r="M552" s="135">
        <f t="shared" si="124"/>
        <v>115</v>
      </c>
      <c r="N552" s="135">
        <f t="shared" si="124"/>
        <v>130</v>
      </c>
      <c r="O552" s="135">
        <f t="shared" si="124"/>
        <v>145</v>
      </c>
      <c r="P552" s="135">
        <f t="shared" si="124"/>
        <v>166</v>
      </c>
      <c r="Q552" s="135">
        <f t="shared" si="124"/>
        <v>173</v>
      </c>
      <c r="R552" s="135">
        <f t="shared" si="124"/>
        <v>194</v>
      </c>
      <c r="S552" s="135">
        <f t="shared" si="124"/>
        <v>191</v>
      </c>
      <c r="T552" s="135">
        <f t="shared" si="122"/>
        <v>205</v>
      </c>
      <c r="U552" s="135">
        <f t="shared" si="122"/>
        <v>216</v>
      </c>
      <c r="V552" s="135">
        <f t="shared" si="122"/>
        <v>219</v>
      </c>
      <c r="W552" s="135">
        <f t="shared" si="122"/>
        <v>234</v>
      </c>
      <c r="X552" s="135">
        <f t="shared" si="122"/>
        <v>216</v>
      </c>
      <c r="Y552" s="135">
        <f t="shared" si="119"/>
        <v>217</v>
      </c>
      <c r="Z552" s="135">
        <f t="shared" si="119"/>
        <v>231</v>
      </c>
      <c r="AA552" s="135">
        <f t="shared" si="119"/>
        <v>274</v>
      </c>
      <c r="AB552" s="135">
        <f t="shared" si="119"/>
        <v>272</v>
      </c>
      <c r="AC552" s="135">
        <f t="shared" si="119"/>
        <v>298</v>
      </c>
      <c r="AD552" s="135">
        <f t="shared" si="119"/>
        <v>339</v>
      </c>
      <c r="AE552" s="140">
        <f t="shared" ref="AE552" si="125">+AE417+AE425+AE433+AE441+AE449+AE457+AE473+AE465+AE481+AE489+AE497+AE505+AE513+AE521+AE529+AE537+AE545</f>
        <v>357</v>
      </c>
      <c r="AH552" s="3"/>
      <c r="AI552" s="3"/>
      <c r="AJ552" s="3"/>
      <c r="AK552" s="3"/>
      <c r="AL552" s="3"/>
      <c r="AM552" s="3"/>
      <c r="AN552" s="3"/>
      <c r="AO552" s="3"/>
    </row>
    <row r="553" spans="1:41" s="2" customFormat="1" ht="14.45" customHeight="1" x14ac:dyDescent="0.3">
      <c r="A553" s="127" t="s">
        <v>98</v>
      </c>
      <c r="B553" s="128"/>
      <c r="C553" s="129">
        <f t="shared" ref="C553:S553" si="126">+C418+C426+C434+C442+C450+C458+C474+C466+C482+C490+C498+C506+C514+C522+C530+C538+C546</f>
        <v>2261</v>
      </c>
      <c r="D553" s="129">
        <f t="shared" si="126"/>
        <v>2545</v>
      </c>
      <c r="E553" s="129">
        <f t="shared" si="126"/>
        <v>2598</v>
      </c>
      <c r="F553" s="129">
        <f t="shared" si="126"/>
        <v>2527</v>
      </c>
      <c r="G553" s="129">
        <f t="shared" si="126"/>
        <v>2777</v>
      </c>
      <c r="H553" s="129">
        <f t="shared" si="126"/>
        <v>2964</v>
      </c>
      <c r="I553" s="129">
        <f t="shared" si="126"/>
        <v>3147</v>
      </c>
      <c r="J553" s="129">
        <f t="shared" si="126"/>
        <v>3230</v>
      </c>
      <c r="K553" s="129">
        <f t="shared" si="126"/>
        <v>3376</v>
      </c>
      <c r="L553" s="129">
        <f t="shared" si="126"/>
        <v>3453</v>
      </c>
      <c r="M553" s="129">
        <f t="shared" si="126"/>
        <v>3676</v>
      </c>
      <c r="N553" s="129">
        <f t="shared" si="126"/>
        <v>3704</v>
      </c>
      <c r="O553" s="129">
        <f t="shared" si="126"/>
        <v>3879</v>
      </c>
      <c r="P553" s="129">
        <f t="shared" si="126"/>
        <v>3968</v>
      </c>
      <c r="Q553" s="129">
        <f t="shared" si="126"/>
        <v>3953</v>
      </c>
      <c r="R553" s="129">
        <f t="shared" si="126"/>
        <v>3908</v>
      </c>
      <c r="S553" s="129">
        <f t="shared" si="126"/>
        <v>3772</v>
      </c>
      <c r="T553" s="129">
        <f t="shared" si="122"/>
        <v>3833</v>
      </c>
      <c r="U553" s="129">
        <f t="shared" si="122"/>
        <v>3836</v>
      </c>
      <c r="V553" s="129">
        <f t="shared" si="122"/>
        <v>3813</v>
      </c>
      <c r="W553" s="129">
        <f t="shared" si="122"/>
        <v>3627</v>
      </c>
      <c r="X553" s="129">
        <f t="shared" si="122"/>
        <v>3241</v>
      </c>
      <c r="Y553" s="129">
        <f t="shared" si="119"/>
        <v>3283</v>
      </c>
      <c r="Z553" s="129">
        <f t="shared" si="119"/>
        <v>3373</v>
      </c>
      <c r="AA553" s="129">
        <f t="shared" si="119"/>
        <v>3301</v>
      </c>
      <c r="AB553" s="129">
        <f t="shared" si="119"/>
        <v>3280</v>
      </c>
      <c r="AC553" s="129">
        <f t="shared" si="119"/>
        <v>3302</v>
      </c>
      <c r="AD553" s="129">
        <f t="shared" si="119"/>
        <v>3521</v>
      </c>
      <c r="AE553" s="141">
        <f t="shared" ref="AE553" si="127">+AE418+AE426+AE434+AE442+AE450+AE458+AE474+AE466+AE482+AE490+AE498+AE506+AE514+AE522+AE530+AE538+AE546</f>
        <v>3790</v>
      </c>
      <c r="AH553" s="3"/>
      <c r="AI553" s="3"/>
      <c r="AJ553" s="3"/>
      <c r="AK553" s="3"/>
      <c r="AL553" s="3"/>
      <c r="AM553" s="3"/>
      <c r="AN553" s="3"/>
      <c r="AO553" s="3"/>
    </row>
    <row r="554" spans="1:41" s="2" customFormat="1" ht="14.45" customHeight="1" x14ac:dyDescent="0.3">
      <c r="A554" s="133" t="s">
        <v>99</v>
      </c>
      <c r="B554" s="134"/>
      <c r="C554" s="135">
        <f t="shared" ref="C554:S554" si="128">+C419+C427+C435+C443+C451+C459+C475+C467+C483+C491+C499+C507+C515+C523+C531+C539+C547</f>
        <v>93</v>
      </c>
      <c r="D554" s="135">
        <f t="shared" si="128"/>
        <v>93</v>
      </c>
      <c r="E554" s="135">
        <f t="shared" si="128"/>
        <v>91</v>
      </c>
      <c r="F554" s="135">
        <f t="shared" si="128"/>
        <v>78</v>
      </c>
      <c r="G554" s="135">
        <f t="shared" si="128"/>
        <v>71</v>
      </c>
      <c r="H554" s="135">
        <f t="shared" si="128"/>
        <v>92</v>
      </c>
      <c r="I554" s="135">
        <f t="shared" si="128"/>
        <v>92</v>
      </c>
      <c r="J554" s="135">
        <f t="shared" si="128"/>
        <v>115</v>
      </c>
      <c r="K554" s="135">
        <f t="shared" si="128"/>
        <v>151</v>
      </c>
      <c r="L554" s="135">
        <f t="shared" si="128"/>
        <v>187</v>
      </c>
      <c r="M554" s="135">
        <f t="shared" si="128"/>
        <v>230</v>
      </c>
      <c r="N554" s="135">
        <f t="shared" si="128"/>
        <v>290</v>
      </c>
      <c r="O554" s="135">
        <f t="shared" si="128"/>
        <v>367</v>
      </c>
      <c r="P554" s="135">
        <f t="shared" si="128"/>
        <v>433</v>
      </c>
      <c r="Q554" s="135">
        <f t="shared" si="128"/>
        <v>458</v>
      </c>
      <c r="R554" s="135">
        <f t="shared" si="128"/>
        <v>490</v>
      </c>
      <c r="S554" s="135">
        <f t="shared" si="128"/>
        <v>500</v>
      </c>
      <c r="T554" s="135">
        <f t="shared" si="122"/>
        <v>503</v>
      </c>
      <c r="U554" s="135">
        <f t="shared" si="122"/>
        <v>488</v>
      </c>
      <c r="V554" s="135">
        <f t="shared" si="122"/>
        <v>482</v>
      </c>
      <c r="W554" s="135">
        <f t="shared" si="122"/>
        <v>462</v>
      </c>
      <c r="X554" s="135">
        <f t="shared" si="122"/>
        <v>438</v>
      </c>
      <c r="Y554" s="135">
        <f t="shared" si="119"/>
        <v>446</v>
      </c>
      <c r="Z554" s="135">
        <f t="shared" si="119"/>
        <v>416</v>
      </c>
      <c r="AA554" s="135">
        <f t="shared" si="119"/>
        <v>396</v>
      </c>
      <c r="AB554" s="135">
        <f t="shared" si="119"/>
        <v>348</v>
      </c>
      <c r="AC554" s="135">
        <f t="shared" si="119"/>
        <v>388</v>
      </c>
      <c r="AD554" s="135">
        <f t="shared" si="119"/>
        <v>419</v>
      </c>
      <c r="AE554" s="140">
        <f t="shared" ref="AE554" si="129">+AE419+AE427+AE435+AE443+AE451+AE459+AE475+AE467+AE483+AE491+AE499+AE507+AE515+AE523+AE531+AE539+AE547</f>
        <v>370</v>
      </c>
    </row>
    <row r="555" spans="1:41" s="2" customFormat="1" ht="14.45" customHeight="1" x14ac:dyDescent="0.3">
      <c r="A555" s="127" t="s">
        <v>100</v>
      </c>
      <c r="B555" s="128"/>
      <c r="C555" s="129">
        <f t="shared" ref="C555:S555" si="130">+C420+C428+C436+C444+C452+C460+C476+C468+C484+C492+C500+C508+C516+C524+C532+C540+C548</f>
        <v>106</v>
      </c>
      <c r="D555" s="129">
        <f t="shared" si="130"/>
        <v>103</v>
      </c>
      <c r="E555" s="129">
        <f t="shared" si="130"/>
        <v>74</v>
      </c>
      <c r="F555" s="129">
        <f t="shared" si="130"/>
        <v>69</v>
      </c>
      <c r="G555" s="129">
        <f t="shared" si="130"/>
        <v>75</v>
      </c>
      <c r="H555" s="129">
        <f t="shared" si="130"/>
        <v>80</v>
      </c>
      <c r="I555" s="129">
        <f t="shared" si="130"/>
        <v>95</v>
      </c>
      <c r="J555" s="129">
        <f t="shared" si="130"/>
        <v>106</v>
      </c>
      <c r="K555" s="129">
        <f t="shared" si="130"/>
        <v>122</v>
      </c>
      <c r="L555" s="129">
        <f t="shared" si="130"/>
        <v>135</v>
      </c>
      <c r="M555" s="129">
        <f t="shared" si="130"/>
        <v>143</v>
      </c>
      <c r="N555" s="129">
        <f t="shared" si="130"/>
        <v>161</v>
      </c>
      <c r="O555" s="129">
        <f t="shared" si="130"/>
        <v>197</v>
      </c>
      <c r="P555" s="129">
        <f t="shared" si="130"/>
        <v>203</v>
      </c>
      <c r="Q555" s="129">
        <f t="shared" si="130"/>
        <v>209</v>
      </c>
      <c r="R555" s="129">
        <f t="shared" si="130"/>
        <v>228</v>
      </c>
      <c r="S555" s="129">
        <f t="shared" si="130"/>
        <v>241</v>
      </c>
      <c r="T555" s="129">
        <f t="shared" si="122"/>
        <v>232</v>
      </c>
      <c r="U555" s="129">
        <f t="shared" si="122"/>
        <v>216</v>
      </c>
      <c r="V555" s="129">
        <f t="shared" si="122"/>
        <v>237</v>
      </c>
      <c r="W555" s="129">
        <f t="shared" si="122"/>
        <v>223</v>
      </c>
      <c r="X555" s="129">
        <f t="shared" si="122"/>
        <v>204</v>
      </c>
      <c r="Y555" s="129">
        <f t="shared" si="119"/>
        <v>211</v>
      </c>
      <c r="Z555" s="129">
        <f t="shared" si="119"/>
        <v>217</v>
      </c>
      <c r="AA555" s="129">
        <f t="shared" si="119"/>
        <v>225</v>
      </c>
      <c r="AB555" s="129">
        <f t="shared" si="119"/>
        <v>200</v>
      </c>
      <c r="AC555" s="129">
        <f t="shared" si="119"/>
        <v>201</v>
      </c>
      <c r="AD555" s="129">
        <f t="shared" si="119"/>
        <v>213</v>
      </c>
      <c r="AE555" s="141">
        <f t="shared" ref="AE555" si="131">+AE420+AE428+AE436+AE444+AE452+AE460+AE476+AE468+AE484+AE492+AE500+AE508+AE516+AE524+AE532+AE540+AE548</f>
        <v>207</v>
      </c>
    </row>
    <row r="556" spans="1:41" s="3" customFormat="1" ht="14.45" customHeight="1" x14ac:dyDescent="0.3">
      <c r="A556" s="116" t="s">
        <v>114</v>
      </c>
      <c r="B556" s="117"/>
      <c r="C556" s="118">
        <f>C549+C541+C533+C525+C517+C509+C501+C493+C485+C477+C469+C461+C453+C445+C437+C429+C421</f>
        <v>0</v>
      </c>
      <c r="D556" s="118">
        <f t="shared" ref="D556:AD556" si="132">D549+D541+D533+D525+D517+D509+D501+D493+D485+D477+D469+D461+D453+D445+D437+D429+D421</f>
        <v>0</v>
      </c>
      <c r="E556" s="118">
        <f t="shared" si="132"/>
        <v>0</v>
      </c>
      <c r="F556" s="118">
        <f t="shared" si="132"/>
        <v>0</v>
      </c>
      <c r="G556" s="118">
        <f t="shared" si="132"/>
        <v>0</v>
      </c>
      <c r="H556" s="118">
        <f t="shared" si="132"/>
        <v>0</v>
      </c>
      <c r="I556" s="118">
        <f t="shared" si="132"/>
        <v>0</v>
      </c>
      <c r="J556" s="118">
        <f t="shared" si="132"/>
        <v>0</v>
      </c>
      <c r="K556" s="118">
        <f t="shared" si="132"/>
        <v>0</v>
      </c>
      <c r="L556" s="118">
        <f t="shared" si="132"/>
        <v>0</v>
      </c>
      <c r="M556" s="118">
        <f t="shared" si="132"/>
        <v>0</v>
      </c>
      <c r="N556" s="118">
        <f t="shared" si="132"/>
        <v>0</v>
      </c>
      <c r="O556" s="118">
        <f t="shared" si="132"/>
        <v>0</v>
      </c>
      <c r="P556" s="118">
        <f t="shared" si="132"/>
        <v>0</v>
      </c>
      <c r="Q556" s="118">
        <f t="shared" si="132"/>
        <v>0</v>
      </c>
      <c r="R556" s="118">
        <f t="shared" si="132"/>
        <v>0</v>
      </c>
      <c r="S556" s="118">
        <f t="shared" si="132"/>
        <v>0</v>
      </c>
      <c r="T556" s="118">
        <f t="shared" si="132"/>
        <v>0</v>
      </c>
      <c r="U556" s="118">
        <f t="shared" si="132"/>
        <v>0</v>
      </c>
      <c r="V556" s="118">
        <f t="shared" si="132"/>
        <v>0</v>
      </c>
      <c r="W556" s="118">
        <f t="shared" si="132"/>
        <v>0</v>
      </c>
      <c r="X556" s="118">
        <f t="shared" si="132"/>
        <v>0</v>
      </c>
      <c r="Y556" s="118">
        <f t="shared" si="132"/>
        <v>0</v>
      </c>
      <c r="Z556" s="118">
        <f t="shared" si="132"/>
        <v>0</v>
      </c>
      <c r="AA556" s="118">
        <f t="shared" si="132"/>
        <v>0</v>
      </c>
      <c r="AB556" s="118">
        <f t="shared" si="132"/>
        <v>0</v>
      </c>
      <c r="AC556" s="118">
        <f t="shared" si="132"/>
        <v>0</v>
      </c>
      <c r="AD556" s="118">
        <f t="shared" si="132"/>
        <v>102</v>
      </c>
      <c r="AE556" s="142">
        <f t="shared" ref="AE556" si="133">AE549+AE541+AE533+AE525+AE517+AE509+AE501+AE493+AE485+AE477+AE469+AE461+AE453+AE445+AE437+AE429+AE421</f>
        <v>73</v>
      </c>
    </row>
    <row r="557" spans="1:41" s="4" customFormat="1" ht="14.45" customHeight="1" x14ac:dyDescent="0.3">
      <c r="A557" s="122" t="s">
        <v>101</v>
      </c>
      <c r="B557" s="143"/>
      <c r="C557" s="144">
        <f>SUM(C550:C556)</f>
        <v>2837</v>
      </c>
      <c r="D557" s="144">
        <f t="shared" ref="D557:AD557" si="134">SUM(D550:D556)</f>
        <v>3112</v>
      </c>
      <c r="E557" s="144">
        <f t="shared" si="134"/>
        <v>3167</v>
      </c>
      <c r="F557" s="144">
        <f t="shared" si="134"/>
        <v>3096</v>
      </c>
      <c r="G557" s="144">
        <f t="shared" si="134"/>
        <v>3375</v>
      </c>
      <c r="H557" s="144">
        <f t="shared" si="134"/>
        <v>3654</v>
      </c>
      <c r="I557" s="144">
        <f t="shared" si="134"/>
        <v>3864</v>
      </c>
      <c r="J557" s="144">
        <f t="shared" si="134"/>
        <v>4038</v>
      </c>
      <c r="K557" s="144">
        <f t="shared" si="134"/>
        <v>4278</v>
      </c>
      <c r="L557" s="144">
        <f t="shared" si="134"/>
        <v>4445</v>
      </c>
      <c r="M557" s="144">
        <f t="shared" si="134"/>
        <v>4714</v>
      </c>
      <c r="N557" s="144">
        <f t="shared" si="134"/>
        <v>4858</v>
      </c>
      <c r="O557" s="144">
        <f t="shared" si="134"/>
        <v>5206</v>
      </c>
      <c r="P557" s="144">
        <f t="shared" si="134"/>
        <v>5403</v>
      </c>
      <c r="Q557" s="144">
        <f t="shared" si="134"/>
        <v>5424</v>
      </c>
      <c r="R557" s="144">
        <f t="shared" si="134"/>
        <v>5472</v>
      </c>
      <c r="S557" s="144">
        <f t="shared" si="134"/>
        <v>5342</v>
      </c>
      <c r="T557" s="144">
        <f t="shared" si="134"/>
        <v>5397</v>
      </c>
      <c r="U557" s="144">
        <f t="shared" si="134"/>
        <v>5383</v>
      </c>
      <c r="V557" s="144">
        <f t="shared" si="134"/>
        <v>5379</v>
      </c>
      <c r="W557" s="144">
        <f t="shared" si="134"/>
        <v>5185</v>
      </c>
      <c r="X557" s="144">
        <f t="shared" si="134"/>
        <v>4677</v>
      </c>
      <c r="Y557" s="144">
        <f t="shared" si="134"/>
        <v>4742</v>
      </c>
      <c r="Z557" s="144">
        <f t="shared" si="134"/>
        <v>4807</v>
      </c>
      <c r="AA557" s="144">
        <f t="shared" si="134"/>
        <v>4793</v>
      </c>
      <c r="AB557" s="144">
        <f t="shared" si="134"/>
        <v>4702</v>
      </c>
      <c r="AC557" s="144">
        <f t="shared" si="134"/>
        <v>4794</v>
      </c>
      <c r="AD557" s="144">
        <f t="shared" si="134"/>
        <v>5219</v>
      </c>
      <c r="AE557" s="145">
        <f t="shared" ref="AE557" si="135">SUM(AE550:AE556)</f>
        <v>5421</v>
      </c>
    </row>
    <row r="558" spans="1:41" s="4" customFormat="1" ht="14.45" customHeight="1" x14ac:dyDescent="0.3">
      <c r="A558" s="48" t="s">
        <v>80</v>
      </c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</row>
    <row r="559" spans="1:41" s="1" customFormat="1" ht="14.45" customHeight="1" x14ac:dyDescent="0.15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</row>
    <row r="560" spans="1:41" s="2" customFormat="1" ht="14.45" customHeight="1" x14ac:dyDescent="0.3">
      <c r="A560" s="58" t="s">
        <v>89</v>
      </c>
      <c r="B560" s="59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111"/>
      <c r="AA560" s="60"/>
      <c r="AB560" s="60"/>
      <c r="AC560" s="60"/>
      <c r="AD560" s="60"/>
      <c r="AE560" s="61"/>
    </row>
    <row r="561" spans="1:34" s="2" customFormat="1" ht="14.45" customHeight="1" x14ac:dyDescent="0.3">
      <c r="A561" s="62"/>
      <c r="B561" s="63" t="s">
        <v>66</v>
      </c>
      <c r="C561" s="64">
        <v>8</v>
      </c>
      <c r="D561" s="64">
        <v>6</v>
      </c>
      <c r="E561" s="64">
        <v>17</v>
      </c>
      <c r="F561" s="64">
        <v>13</v>
      </c>
      <c r="G561" s="64">
        <v>8</v>
      </c>
      <c r="H561" s="64">
        <v>9</v>
      </c>
      <c r="I561" s="64">
        <v>6</v>
      </c>
      <c r="J561" s="64">
        <v>4</v>
      </c>
      <c r="K561" s="64">
        <v>3</v>
      </c>
      <c r="L561" s="64">
        <v>1</v>
      </c>
      <c r="M561" s="64">
        <v>2</v>
      </c>
      <c r="N561" s="64">
        <v>1</v>
      </c>
      <c r="O561" s="64">
        <v>1</v>
      </c>
      <c r="P561" s="64">
        <v>54</v>
      </c>
      <c r="Q561" s="64">
        <v>0</v>
      </c>
      <c r="R561" s="64">
        <v>0</v>
      </c>
      <c r="S561" s="64">
        <v>0</v>
      </c>
      <c r="T561" s="64">
        <v>0</v>
      </c>
      <c r="U561" s="64">
        <v>0</v>
      </c>
      <c r="V561" s="64">
        <v>0</v>
      </c>
      <c r="W561" s="64">
        <v>0</v>
      </c>
      <c r="X561" s="64">
        <v>0</v>
      </c>
      <c r="Y561" s="64">
        <v>0</v>
      </c>
      <c r="Z561" s="112">
        <v>0</v>
      </c>
      <c r="AA561" s="64">
        <v>0</v>
      </c>
      <c r="AB561" s="64">
        <v>0</v>
      </c>
      <c r="AC561" s="64">
        <v>0</v>
      </c>
      <c r="AD561" s="64">
        <v>0</v>
      </c>
      <c r="AE561" s="65">
        <v>0</v>
      </c>
    </row>
    <row r="562" spans="1:34" s="2" customFormat="1" ht="14.45" customHeight="1" x14ac:dyDescent="0.3">
      <c r="A562" s="58"/>
      <c r="B562" s="59" t="s">
        <v>67</v>
      </c>
      <c r="C562" s="60">
        <v>14</v>
      </c>
      <c r="D562" s="60">
        <v>13</v>
      </c>
      <c r="E562" s="60">
        <v>19</v>
      </c>
      <c r="F562" s="60">
        <v>16</v>
      </c>
      <c r="G562" s="60">
        <v>14</v>
      </c>
      <c r="H562" s="60">
        <v>10</v>
      </c>
      <c r="I562" s="60">
        <v>9</v>
      </c>
      <c r="J562" s="60">
        <v>10</v>
      </c>
      <c r="K562" s="60">
        <v>9</v>
      </c>
      <c r="L562" s="60">
        <v>3</v>
      </c>
      <c r="M562" s="60">
        <v>5</v>
      </c>
      <c r="N562" s="60">
        <v>5</v>
      </c>
      <c r="O562" s="60">
        <v>5</v>
      </c>
      <c r="P562" s="60">
        <v>45</v>
      </c>
      <c r="Q562" s="60">
        <v>2</v>
      </c>
      <c r="R562" s="60">
        <v>2</v>
      </c>
      <c r="S562" s="60">
        <v>1</v>
      </c>
      <c r="T562" s="60">
        <v>0</v>
      </c>
      <c r="U562" s="60">
        <v>1</v>
      </c>
      <c r="V562" s="60">
        <v>1</v>
      </c>
      <c r="W562" s="60">
        <v>1</v>
      </c>
      <c r="X562" s="60">
        <v>1</v>
      </c>
      <c r="Y562" s="60">
        <v>0</v>
      </c>
      <c r="Z562" s="111">
        <v>0</v>
      </c>
      <c r="AA562" s="60">
        <v>0</v>
      </c>
      <c r="AB562" s="60">
        <v>0</v>
      </c>
      <c r="AC562" s="60">
        <v>0</v>
      </c>
      <c r="AD562" s="60">
        <v>0</v>
      </c>
      <c r="AE562" s="61">
        <v>0</v>
      </c>
    </row>
    <row r="563" spans="1:34" s="2" customFormat="1" ht="14.45" customHeight="1" x14ac:dyDescent="0.3">
      <c r="A563" s="62"/>
      <c r="B563" s="63" t="s">
        <v>68</v>
      </c>
      <c r="C563" s="64">
        <v>14</v>
      </c>
      <c r="D563" s="64">
        <v>9</v>
      </c>
      <c r="E563" s="64">
        <v>11</v>
      </c>
      <c r="F563" s="64">
        <v>9</v>
      </c>
      <c r="G563" s="64">
        <v>8</v>
      </c>
      <c r="H563" s="64">
        <v>8</v>
      </c>
      <c r="I563" s="64">
        <v>8</v>
      </c>
      <c r="J563" s="64">
        <v>6</v>
      </c>
      <c r="K563" s="64">
        <v>6</v>
      </c>
      <c r="L563" s="64">
        <v>6</v>
      </c>
      <c r="M563" s="64">
        <v>5</v>
      </c>
      <c r="N563" s="64">
        <v>4</v>
      </c>
      <c r="O563" s="64">
        <v>4</v>
      </c>
      <c r="P563" s="64">
        <v>48</v>
      </c>
      <c r="Q563" s="64">
        <v>4</v>
      </c>
      <c r="R563" s="64">
        <v>4</v>
      </c>
      <c r="S563" s="64">
        <v>3</v>
      </c>
      <c r="T563" s="64">
        <v>3</v>
      </c>
      <c r="U563" s="64">
        <v>2</v>
      </c>
      <c r="V563" s="64">
        <v>1</v>
      </c>
      <c r="W563" s="64">
        <v>1</v>
      </c>
      <c r="X563" s="64">
        <v>0</v>
      </c>
      <c r="Y563" s="64">
        <v>0</v>
      </c>
      <c r="Z563" s="112">
        <v>0</v>
      </c>
      <c r="AA563" s="64">
        <v>0</v>
      </c>
      <c r="AB563" s="64">
        <v>0</v>
      </c>
      <c r="AC563" s="64">
        <v>0</v>
      </c>
      <c r="AD563" s="64">
        <v>0</v>
      </c>
      <c r="AE563" s="65">
        <v>0</v>
      </c>
    </row>
    <row r="564" spans="1:34" s="2" customFormat="1" ht="14.45" customHeight="1" x14ac:dyDescent="0.3">
      <c r="A564" s="58"/>
      <c r="B564" s="59" t="s">
        <v>69</v>
      </c>
      <c r="C564" s="60">
        <v>118</v>
      </c>
      <c r="D564" s="60">
        <v>83</v>
      </c>
      <c r="E564" s="60">
        <v>115</v>
      </c>
      <c r="F564" s="60">
        <v>86</v>
      </c>
      <c r="G564" s="60">
        <v>66</v>
      </c>
      <c r="H564" s="60">
        <v>56</v>
      </c>
      <c r="I564" s="60">
        <v>52</v>
      </c>
      <c r="J564" s="60">
        <v>45</v>
      </c>
      <c r="K564" s="60">
        <v>39</v>
      </c>
      <c r="L564" s="60">
        <v>21</v>
      </c>
      <c r="M564" s="60">
        <v>24</v>
      </c>
      <c r="N564" s="60">
        <v>15</v>
      </c>
      <c r="O564" s="60">
        <v>18</v>
      </c>
      <c r="P564" s="60">
        <v>450</v>
      </c>
      <c r="Q564" s="60">
        <v>8</v>
      </c>
      <c r="R564" s="60">
        <v>6</v>
      </c>
      <c r="S564" s="60">
        <v>5</v>
      </c>
      <c r="T564" s="60">
        <v>4</v>
      </c>
      <c r="U564" s="60">
        <v>2</v>
      </c>
      <c r="V564" s="60">
        <v>2</v>
      </c>
      <c r="W564" s="60">
        <v>1</v>
      </c>
      <c r="X564" s="60">
        <v>1</v>
      </c>
      <c r="Y564" s="60">
        <v>0</v>
      </c>
      <c r="Z564" s="111">
        <v>0</v>
      </c>
      <c r="AA564" s="60">
        <v>0</v>
      </c>
      <c r="AB564" s="60">
        <v>0</v>
      </c>
      <c r="AC564" s="60">
        <v>0</v>
      </c>
      <c r="AD564" s="60">
        <v>0</v>
      </c>
      <c r="AE564" s="61">
        <v>0</v>
      </c>
    </row>
    <row r="565" spans="1:34" s="2" customFormat="1" ht="14.45" customHeight="1" x14ac:dyDescent="0.3">
      <c r="A565" s="62"/>
      <c r="B565" s="63" t="s">
        <v>70</v>
      </c>
      <c r="C565" s="64">
        <v>10</v>
      </c>
      <c r="D565" s="64">
        <v>7</v>
      </c>
      <c r="E565" s="64">
        <v>7</v>
      </c>
      <c r="F565" s="64">
        <v>6</v>
      </c>
      <c r="G565" s="64">
        <v>3</v>
      </c>
      <c r="H565" s="64">
        <v>2</v>
      </c>
      <c r="I565" s="64">
        <v>4</v>
      </c>
      <c r="J565" s="64">
        <v>3</v>
      </c>
      <c r="K565" s="64">
        <v>1</v>
      </c>
      <c r="L565" s="64">
        <v>0</v>
      </c>
      <c r="M565" s="64">
        <v>2</v>
      </c>
      <c r="N565" s="64">
        <v>1</v>
      </c>
      <c r="O565" s="64">
        <v>1</v>
      </c>
      <c r="P565" s="64">
        <v>123</v>
      </c>
      <c r="Q565" s="64">
        <v>0</v>
      </c>
      <c r="R565" s="64">
        <v>0</v>
      </c>
      <c r="S565" s="64">
        <v>0</v>
      </c>
      <c r="T565" s="64">
        <v>0</v>
      </c>
      <c r="U565" s="64">
        <v>0</v>
      </c>
      <c r="V565" s="64">
        <v>0</v>
      </c>
      <c r="W565" s="64">
        <v>0</v>
      </c>
      <c r="X565" s="64">
        <v>0</v>
      </c>
      <c r="Y565" s="64">
        <v>0</v>
      </c>
      <c r="Z565" s="112">
        <v>0</v>
      </c>
      <c r="AA565" s="64">
        <v>0</v>
      </c>
      <c r="AB565" s="64">
        <v>0</v>
      </c>
      <c r="AC565" s="64">
        <v>0</v>
      </c>
      <c r="AD565" s="64">
        <v>0</v>
      </c>
      <c r="AE565" s="65">
        <v>0</v>
      </c>
    </row>
    <row r="566" spans="1:34" s="2" customFormat="1" ht="14.45" customHeight="1" x14ac:dyDescent="0.3">
      <c r="A566" s="58"/>
      <c r="B566" s="59" t="s">
        <v>71</v>
      </c>
      <c r="C566" s="60">
        <v>3</v>
      </c>
      <c r="D566" s="60">
        <v>5</v>
      </c>
      <c r="E566" s="60">
        <v>6</v>
      </c>
      <c r="F566" s="60">
        <v>4</v>
      </c>
      <c r="G566" s="60">
        <v>4</v>
      </c>
      <c r="H566" s="60">
        <v>3</v>
      </c>
      <c r="I566" s="60">
        <v>3</v>
      </c>
      <c r="J566" s="60">
        <v>2</v>
      </c>
      <c r="K566" s="60">
        <v>2</v>
      </c>
      <c r="L566" s="60">
        <v>3</v>
      </c>
      <c r="M566" s="60">
        <v>2</v>
      </c>
      <c r="N566" s="60">
        <v>2</v>
      </c>
      <c r="O566" s="60">
        <v>2</v>
      </c>
      <c r="P566" s="60">
        <v>30</v>
      </c>
      <c r="Q566" s="60">
        <v>1</v>
      </c>
      <c r="R566" s="60">
        <v>1</v>
      </c>
      <c r="S566" s="60">
        <v>1</v>
      </c>
      <c r="T566" s="60">
        <v>0</v>
      </c>
      <c r="U566" s="60">
        <v>0</v>
      </c>
      <c r="V566" s="60">
        <v>0</v>
      </c>
      <c r="W566" s="60">
        <v>0</v>
      </c>
      <c r="X566" s="60">
        <v>0</v>
      </c>
      <c r="Y566" s="60">
        <v>0</v>
      </c>
      <c r="Z566" s="111">
        <v>0</v>
      </c>
      <c r="AA566" s="60">
        <v>0</v>
      </c>
      <c r="AB566" s="60">
        <v>0</v>
      </c>
      <c r="AC566" s="60">
        <v>0</v>
      </c>
      <c r="AD566" s="60">
        <v>0</v>
      </c>
      <c r="AE566" s="61">
        <v>0</v>
      </c>
      <c r="AH566" s="20"/>
    </row>
    <row r="567" spans="1:34" s="3" customFormat="1" ht="14.45" customHeight="1" x14ac:dyDescent="0.3">
      <c r="A567" s="66"/>
      <c r="B567" s="87" t="s">
        <v>113</v>
      </c>
      <c r="C567" s="68">
        <v>0</v>
      </c>
      <c r="D567" s="68">
        <v>0</v>
      </c>
      <c r="E567" s="68">
        <v>0</v>
      </c>
      <c r="F567" s="68">
        <v>0</v>
      </c>
      <c r="G567" s="68">
        <v>0</v>
      </c>
      <c r="H567" s="68">
        <v>0</v>
      </c>
      <c r="I567" s="68">
        <v>0</v>
      </c>
      <c r="J567" s="68">
        <v>0</v>
      </c>
      <c r="K567" s="68">
        <v>0</v>
      </c>
      <c r="L567" s="68">
        <v>0</v>
      </c>
      <c r="M567" s="68">
        <v>0</v>
      </c>
      <c r="N567" s="68">
        <v>0</v>
      </c>
      <c r="O567" s="68">
        <v>0</v>
      </c>
      <c r="P567" s="68">
        <v>0</v>
      </c>
      <c r="Q567" s="68">
        <v>0</v>
      </c>
      <c r="R567" s="68">
        <v>0</v>
      </c>
      <c r="S567" s="68">
        <v>0</v>
      </c>
      <c r="T567" s="68">
        <v>0</v>
      </c>
      <c r="U567" s="68">
        <v>0</v>
      </c>
      <c r="V567" s="68">
        <v>0</v>
      </c>
      <c r="W567" s="68">
        <v>0</v>
      </c>
      <c r="X567" s="68">
        <v>0</v>
      </c>
      <c r="Y567" s="68">
        <v>0</v>
      </c>
      <c r="Z567" s="113">
        <v>0</v>
      </c>
      <c r="AA567" s="68">
        <v>0</v>
      </c>
      <c r="AB567" s="68">
        <v>0</v>
      </c>
      <c r="AC567" s="68">
        <v>0</v>
      </c>
      <c r="AD567" s="68">
        <v>0</v>
      </c>
      <c r="AE567" s="69">
        <v>0</v>
      </c>
      <c r="AH567" s="20"/>
    </row>
    <row r="568" spans="1:34" s="2" customFormat="1" ht="14.45" customHeight="1" x14ac:dyDescent="0.3">
      <c r="A568" s="70" t="s">
        <v>40</v>
      </c>
      <c r="B568" s="71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114"/>
      <c r="AA568" s="72"/>
      <c r="AB568" s="72"/>
      <c r="AC568" s="72"/>
      <c r="AD568" s="72"/>
      <c r="AE568" s="73"/>
    </row>
    <row r="569" spans="1:34" s="2" customFormat="1" ht="14.45" customHeight="1" x14ac:dyDescent="0.3">
      <c r="A569" s="66"/>
      <c r="B569" s="67" t="s">
        <v>66</v>
      </c>
      <c r="C569" s="68">
        <v>26</v>
      </c>
      <c r="D569" s="68">
        <v>39</v>
      </c>
      <c r="E569" s="68">
        <v>43</v>
      </c>
      <c r="F569" s="68">
        <v>64</v>
      </c>
      <c r="G569" s="68">
        <v>65</v>
      </c>
      <c r="H569" s="68">
        <v>68</v>
      </c>
      <c r="I569" s="68">
        <v>48</v>
      </c>
      <c r="J569" s="68">
        <v>68</v>
      </c>
      <c r="K569" s="68">
        <v>72</v>
      </c>
      <c r="L569" s="68">
        <v>67</v>
      </c>
      <c r="M569" s="68">
        <v>34</v>
      </c>
      <c r="N569" s="68">
        <v>50</v>
      </c>
      <c r="O569" s="68">
        <v>59</v>
      </c>
      <c r="P569" s="68">
        <v>53</v>
      </c>
      <c r="Q569" s="68">
        <v>50</v>
      </c>
      <c r="R569" s="68">
        <v>58</v>
      </c>
      <c r="S569" s="68">
        <v>46</v>
      </c>
      <c r="T569" s="68">
        <v>55</v>
      </c>
      <c r="U569" s="68">
        <v>43</v>
      </c>
      <c r="V569" s="68">
        <v>51</v>
      </c>
      <c r="W569" s="68">
        <v>53</v>
      </c>
      <c r="X569" s="68">
        <v>37</v>
      </c>
      <c r="Y569" s="68">
        <v>45</v>
      </c>
      <c r="Z569" s="113">
        <v>36</v>
      </c>
      <c r="AA569" s="68">
        <v>78</v>
      </c>
      <c r="AB569" s="68">
        <v>0</v>
      </c>
      <c r="AC569" s="68">
        <v>0</v>
      </c>
      <c r="AD569" s="68">
        <v>0</v>
      </c>
      <c r="AE569" s="69">
        <v>0</v>
      </c>
    </row>
    <row r="570" spans="1:34" s="2" customFormat="1" ht="14.45" customHeight="1" x14ac:dyDescent="0.3">
      <c r="A570" s="70"/>
      <c r="B570" s="71" t="s">
        <v>67</v>
      </c>
      <c r="C570" s="72">
        <v>24</v>
      </c>
      <c r="D570" s="72">
        <v>16</v>
      </c>
      <c r="E570" s="72">
        <v>9</v>
      </c>
      <c r="F570" s="72">
        <v>14</v>
      </c>
      <c r="G570" s="72">
        <v>16</v>
      </c>
      <c r="H570" s="72">
        <v>26</v>
      </c>
      <c r="I570" s="72">
        <v>10</v>
      </c>
      <c r="J570" s="72">
        <v>25</v>
      </c>
      <c r="K570" s="72">
        <v>42</v>
      </c>
      <c r="L570" s="72">
        <v>50</v>
      </c>
      <c r="M570" s="72">
        <v>47</v>
      </c>
      <c r="N570" s="72">
        <v>58</v>
      </c>
      <c r="O570" s="72">
        <v>59</v>
      </c>
      <c r="P570" s="72">
        <v>51</v>
      </c>
      <c r="Q570" s="72">
        <v>28</v>
      </c>
      <c r="R570" s="72">
        <v>35</v>
      </c>
      <c r="S570" s="72">
        <v>30</v>
      </c>
      <c r="T570" s="72">
        <v>26</v>
      </c>
      <c r="U570" s="72">
        <v>41</v>
      </c>
      <c r="V570" s="72">
        <v>26</v>
      </c>
      <c r="W570" s="72">
        <v>45</v>
      </c>
      <c r="X570" s="72">
        <v>16</v>
      </c>
      <c r="Y570" s="72">
        <v>27</v>
      </c>
      <c r="Z570" s="114">
        <v>39</v>
      </c>
      <c r="AA570" s="72">
        <v>36</v>
      </c>
      <c r="AB570" s="72">
        <v>0</v>
      </c>
      <c r="AC570" s="72">
        <v>0</v>
      </c>
      <c r="AD570" s="72">
        <v>0</v>
      </c>
      <c r="AE570" s="73">
        <v>0</v>
      </c>
    </row>
    <row r="571" spans="1:34" s="2" customFormat="1" ht="14.45" customHeight="1" x14ac:dyDescent="0.3">
      <c r="A571" s="66"/>
      <c r="B571" s="67" t="s">
        <v>68</v>
      </c>
      <c r="C571" s="68">
        <v>9</v>
      </c>
      <c r="D571" s="68">
        <v>7</v>
      </c>
      <c r="E571" s="68">
        <v>7</v>
      </c>
      <c r="F571" s="68">
        <v>9</v>
      </c>
      <c r="G571" s="68">
        <v>16</v>
      </c>
      <c r="H571" s="68">
        <v>11</v>
      </c>
      <c r="I571" s="68">
        <v>9</v>
      </c>
      <c r="J571" s="68">
        <v>10</v>
      </c>
      <c r="K571" s="68">
        <v>18</v>
      </c>
      <c r="L571" s="68">
        <v>26</v>
      </c>
      <c r="M571" s="68">
        <v>24</v>
      </c>
      <c r="N571" s="68">
        <v>29</v>
      </c>
      <c r="O571" s="68">
        <v>31</v>
      </c>
      <c r="P571" s="68">
        <v>22</v>
      </c>
      <c r="Q571" s="68">
        <v>26</v>
      </c>
      <c r="R571" s="68">
        <v>45</v>
      </c>
      <c r="S571" s="68">
        <v>34</v>
      </c>
      <c r="T571" s="68">
        <v>36</v>
      </c>
      <c r="U571" s="68">
        <v>44</v>
      </c>
      <c r="V571" s="68">
        <v>42</v>
      </c>
      <c r="W571" s="68">
        <v>41</v>
      </c>
      <c r="X571" s="68">
        <v>31</v>
      </c>
      <c r="Y571" s="68">
        <v>38</v>
      </c>
      <c r="Z571" s="113">
        <v>49</v>
      </c>
      <c r="AA571" s="68">
        <v>67</v>
      </c>
      <c r="AB571" s="68">
        <v>0</v>
      </c>
      <c r="AC571" s="68">
        <v>0</v>
      </c>
      <c r="AD571" s="68">
        <v>0</v>
      </c>
      <c r="AE571" s="69">
        <v>0</v>
      </c>
    </row>
    <row r="572" spans="1:34" s="2" customFormat="1" ht="14.45" customHeight="1" x14ac:dyDescent="0.3">
      <c r="A572" s="70"/>
      <c r="B572" s="71" t="s">
        <v>69</v>
      </c>
      <c r="C572" s="72">
        <v>439</v>
      </c>
      <c r="D572" s="72">
        <v>627</v>
      </c>
      <c r="E572" s="72">
        <v>350</v>
      </c>
      <c r="F572" s="72">
        <v>380</v>
      </c>
      <c r="G572" s="72">
        <v>492</v>
      </c>
      <c r="H572" s="72">
        <v>551</v>
      </c>
      <c r="I572" s="72">
        <v>476</v>
      </c>
      <c r="J572" s="72">
        <v>445</v>
      </c>
      <c r="K572" s="72">
        <v>366</v>
      </c>
      <c r="L572" s="72">
        <v>397</v>
      </c>
      <c r="M572" s="72">
        <v>592</v>
      </c>
      <c r="N572" s="72">
        <v>453</v>
      </c>
      <c r="O572" s="72">
        <v>428</v>
      </c>
      <c r="P572" s="72">
        <v>410</v>
      </c>
      <c r="Q572" s="72">
        <v>336</v>
      </c>
      <c r="R572" s="72">
        <v>342</v>
      </c>
      <c r="S572" s="72">
        <v>219</v>
      </c>
      <c r="T572" s="72">
        <v>458</v>
      </c>
      <c r="U572" s="72">
        <v>384</v>
      </c>
      <c r="V572" s="72">
        <v>421</v>
      </c>
      <c r="W572" s="72">
        <v>326</v>
      </c>
      <c r="X572" s="72">
        <v>240</v>
      </c>
      <c r="Y572" s="72">
        <v>321</v>
      </c>
      <c r="Z572" s="114">
        <v>385</v>
      </c>
      <c r="AA572" s="72">
        <v>393</v>
      </c>
      <c r="AB572" s="72">
        <v>0</v>
      </c>
      <c r="AC572" s="72">
        <v>0</v>
      </c>
      <c r="AD572" s="72">
        <v>0</v>
      </c>
      <c r="AE572" s="73">
        <v>0</v>
      </c>
    </row>
    <row r="573" spans="1:34" s="2" customFormat="1" ht="14.45" customHeight="1" x14ac:dyDescent="0.3">
      <c r="A573" s="66"/>
      <c r="B573" s="67" t="s">
        <v>70</v>
      </c>
      <c r="C573" s="68">
        <v>29</v>
      </c>
      <c r="D573" s="68">
        <v>20</v>
      </c>
      <c r="E573" s="68">
        <v>10</v>
      </c>
      <c r="F573" s="68">
        <v>16</v>
      </c>
      <c r="G573" s="68">
        <v>15</v>
      </c>
      <c r="H573" s="68">
        <v>31</v>
      </c>
      <c r="I573" s="68">
        <v>15</v>
      </c>
      <c r="J573" s="68">
        <v>40</v>
      </c>
      <c r="K573" s="68">
        <v>59</v>
      </c>
      <c r="L573" s="68">
        <v>59</v>
      </c>
      <c r="M573" s="68">
        <v>66</v>
      </c>
      <c r="N573" s="68">
        <v>87</v>
      </c>
      <c r="O573" s="68">
        <v>103</v>
      </c>
      <c r="P573" s="68">
        <v>86</v>
      </c>
      <c r="Q573" s="68">
        <v>87</v>
      </c>
      <c r="R573" s="68">
        <v>82</v>
      </c>
      <c r="S573" s="68">
        <v>79</v>
      </c>
      <c r="T573" s="68">
        <v>80</v>
      </c>
      <c r="U573" s="68">
        <v>52</v>
      </c>
      <c r="V573" s="68">
        <v>51</v>
      </c>
      <c r="W573" s="68">
        <v>66</v>
      </c>
      <c r="X573" s="68">
        <v>63</v>
      </c>
      <c r="Y573" s="68">
        <v>53</v>
      </c>
      <c r="Z573" s="113">
        <v>48</v>
      </c>
      <c r="AA573" s="68">
        <v>45</v>
      </c>
      <c r="AB573" s="68">
        <v>0</v>
      </c>
      <c r="AC573" s="68">
        <v>0</v>
      </c>
      <c r="AD573" s="68">
        <v>0</v>
      </c>
      <c r="AE573" s="69">
        <v>0</v>
      </c>
    </row>
    <row r="574" spans="1:34" s="2" customFormat="1" ht="14.45" customHeight="1" x14ac:dyDescent="0.3">
      <c r="A574" s="70"/>
      <c r="B574" s="71" t="s">
        <v>71</v>
      </c>
      <c r="C574" s="72">
        <v>39</v>
      </c>
      <c r="D574" s="72">
        <v>29</v>
      </c>
      <c r="E574" s="72">
        <v>3</v>
      </c>
      <c r="F574" s="72">
        <v>2</v>
      </c>
      <c r="G574" s="72">
        <v>16</v>
      </c>
      <c r="H574" s="72">
        <v>13</v>
      </c>
      <c r="I574" s="72">
        <v>28</v>
      </c>
      <c r="J574" s="72">
        <v>24</v>
      </c>
      <c r="K574" s="72">
        <v>30</v>
      </c>
      <c r="L574" s="72">
        <v>28</v>
      </c>
      <c r="M574" s="72">
        <v>25</v>
      </c>
      <c r="N574" s="72">
        <v>33</v>
      </c>
      <c r="O574" s="72">
        <v>43</v>
      </c>
      <c r="P574" s="72">
        <v>35</v>
      </c>
      <c r="Q574" s="72">
        <v>38</v>
      </c>
      <c r="R574" s="72">
        <v>45</v>
      </c>
      <c r="S574" s="72">
        <v>42</v>
      </c>
      <c r="T574" s="72">
        <v>31</v>
      </c>
      <c r="U574" s="72">
        <v>30</v>
      </c>
      <c r="V574" s="72">
        <v>41</v>
      </c>
      <c r="W574" s="72">
        <v>23</v>
      </c>
      <c r="X574" s="72">
        <v>26</v>
      </c>
      <c r="Y574" s="72">
        <v>34</v>
      </c>
      <c r="Z574" s="114">
        <v>31</v>
      </c>
      <c r="AA574" s="72">
        <v>26</v>
      </c>
      <c r="AB574" s="72">
        <v>0</v>
      </c>
      <c r="AC574" s="72">
        <v>0</v>
      </c>
      <c r="AD574" s="72">
        <v>0</v>
      </c>
      <c r="AE574" s="73">
        <v>0</v>
      </c>
    </row>
    <row r="575" spans="1:34" s="3" customFormat="1" ht="14.45" customHeight="1" x14ac:dyDescent="0.3">
      <c r="A575" s="75"/>
      <c r="B575" s="87" t="s">
        <v>113</v>
      </c>
      <c r="C575" s="77">
        <v>0</v>
      </c>
      <c r="D575" s="77">
        <v>0</v>
      </c>
      <c r="E575" s="77">
        <v>0</v>
      </c>
      <c r="F575" s="77">
        <v>0</v>
      </c>
      <c r="G575" s="77">
        <v>0</v>
      </c>
      <c r="H575" s="77">
        <v>0</v>
      </c>
      <c r="I575" s="77">
        <v>0</v>
      </c>
      <c r="J575" s="77">
        <v>0</v>
      </c>
      <c r="K575" s="77">
        <v>0</v>
      </c>
      <c r="L575" s="77">
        <v>0</v>
      </c>
      <c r="M575" s="77">
        <v>0</v>
      </c>
      <c r="N575" s="77">
        <v>0</v>
      </c>
      <c r="O575" s="77">
        <v>0</v>
      </c>
      <c r="P575" s="77">
        <v>0</v>
      </c>
      <c r="Q575" s="77">
        <v>0</v>
      </c>
      <c r="R575" s="77">
        <v>0</v>
      </c>
      <c r="S575" s="77">
        <v>0</v>
      </c>
      <c r="T575" s="77">
        <v>0</v>
      </c>
      <c r="U575" s="77">
        <v>0</v>
      </c>
      <c r="V575" s="77">
        <v>0</v>
      </c>
      <c r="W575" s="77">
        <v>0</v>
      </c>
      <c r="X575" s="77">
        <v>0</v>
      </c>
      <c r="Y575" s="77">
        <v>0</v>
      </c>
      <c r="Z575" s="115">
        <v>0</v>
      </c>
      <c r="AA575" s="77">
        <v>0</v>
      </c>
      <c r="AB575" s="77">
        <v>0</v>
      </c>
      <c r="AC575" s="77">
        <v>0</v>
      </c>
      <c r="AD575" s="77">
        <v>0</v>
      </c>
      <c r="AE575" s="78">
        <v>0</v>
      </c>
    </row>
    <row r="576" spans="1:34" s="2" customFormat="1" ht="14.45" customHeight="1" x14ac:dyDescent="0.3">
      <c r="A576" s="58" t="s">
        <v>41</v>
      </c>
      <c r="B576" s="59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111"/>
      <c r="AA576" s="60"/>
      <c r="AB576" s="60"/>
      <c r="AC576" s="60"/>
      <c r="AD576" s="60"/>
      <c r="AE576" s="61"/>
    </row>
    <row r="577" spans="1:36" s="2" customFormat="1" ht="14.45" customHeight="1" x14ac:dyDescent="0.3">
      <c r="A577" s="75"/>
      <c r="B577" s="76" t="s">
        <v>66</v>
      </c>
      <c r="C577" s="77">
        <v>27</v>
      </c>
      <c r="D577" s="77">
        <v>21</v>
      </c>
      <c r="E577" s="77">
        <v>34</v>
      </c>
      <c r="F577" s="77">
        <v>37</v>
      </c>
      <c r="G577" s="77">
        <v>47</v>
      </c>
      <c r="H577" s="77">
        <v>55</v>
      </c>
      <c r="I577" s="77">
        <v>58</v>
      </c>
      <c r="J577" s="77">
        <v>40</v>
      </c>
      <c r="K577" s="77">
        <v>56</v>
      </c>
      <c r="L577" s="77">
        <v>66</v>
      </c>
      <c r="M577" s="77">
        <v>57</v>
      </c>
      <c r="N577" s="77">
        <v>29</v>
      </c>
      <c r="O577" s="77">
        <v>35</v>
      </c>
      <c r="P577" s="77">
        <v>32</v>
      </c>
      <c r="Q577" s="77">
        <v>47</v>
      </c>
      <c r="R577" s="77">
        <v>43</v>
      </c>
      <c r="S577" s="77">
        <v>49</v>
      </c>
      <c r="T577" s="77">
        <v>39</v>
      </c>
      <c r="U577" s="77">
        <v>47</v>
      </c>
      <c r="V577" s="77">
        <v>37</v>
      </c>
      <c r="W577" s="77">
        <v>42</v>
      </c>
      <c r="X577" s="77">
        <v>42</v>
      </c>
      <c r="Y577" s="77">
        <v>33</v>
      </c>
      <c r="Z577" s="115">
        <v>39</v>
      </c>
      <c r="AA577" s="77">
        <v>38</v>
      </c>
      <c r="AB577" s="77">
        <v>43</v>
      </c>
      <c r="AC577" s="77">
        <v>40</v>
      </c>
      <c r="AD577" s="77">
        <v>58</v>
      </c>
      <c r="AE577" s="78">
        <v>85</v>
      </c>
    </row>
    <row r="578" spans="1:36" s="2" customFormat="1" ht="14.45" customHeight="1" x14ac:dyDescent="0.3">
      <c r="A578" s="58"/>
      <c r="B578" s="59" t="s">
        <v>67</v>
      </c>
      <c r="C578" s="60">
        <v>15</v>
      </c>
      <c r="D578" s="60">
        <v>16</v>
      </c>
      <c r="E578" s="60">
        <v>10</v>
      </c>
      <c r="F578" s="60">
        <v>7</v>
      </c>
      <c r="G578" s="60">
        <v>11</v>
      </c>
      <c r="H578" s="60">
        <v>12</v>
      </c>
      <c r="I578" s="60">
        <v>21</v>
      </c>
      <c r="J578" s="60">
        <v>7</v>
      </c>
      <c r="K578" s="60">
        <v>11</v>
      </c>
      <c r="L578" s="60">
        <v>29</v>
      </c>
      <c r="M578" s="60">
        <v>39</v>
      </c>
      <c r="N578" s="60">
        <v>35</v>
      </c>
      <c r="O578" s="60">
        <v>49</v>
      </c>
      <c r="P578" s="60">
        <v>39</v>
      </c>
      <c r="Q578" s="60">
        <v>30</v>
      </c>
      <c r="R578" s="60">
        <v>21</v>
      </c>
      <c r="S578" s="60">
        <v>25</v>
      </c>
      <c r="T578" s="60">
        <v>25</v>
      </c>
      <c r="U578" s="60">
        <v>22</v>
      </c>
      <c r="V578" s="60">
        <v>34</v>
      </c>
      <c r="W578" s="60">
        <v>19</v>
      </c>
      <c r="X578" s="60">
        <v>30</v>
      </c>
      <c r="Y578" s="60">
        <v>16</v>
      </c>
      <c r="Z578" s="111">
        <v>25</v>
      </c>
      <c r="AA578" s="60">
        <v>33</v>
      </c>
      <c r="AB578" s="60">
        <v>34</v>
      </c>
      <c r="AC578" s="60">
        <v>39</v>
      </c>
      <c r="AD578" s="60">
        <v>37</v>
      </c>
      <c r="AE578" s="61">
        <v>32</v>
      </c>
    </row>
    <row r="579" spans="1:36" s="2" customFormat="1" ht="14.45" customHeight="1" x14ac:dyDescent="0.3">
      <c r="A579" s="75"/>
      <c r="B579" s="76" t="s">
        <v>68</v>
      </c>
      <c r="C579" s="77">
        <v>6</v>
      </c>
      <c r="D579" s="77">
        <v>8</v>
      </c>
      <c r="E579" s="77">
        <v>6</v>
      </c>
      <c r="F579" s="77">
        <v>2</v>
      </c>
      <c r="G579" s="77">
        <v>8</v>
      </c>
      <c r="H579" s="77">
        <v>14</v>
      </c>
      <c r="I579" s="77">
        <v>9</v>
      </c>
      <c r="J579" s="77">
        <v>8</v>
      </c>
      <c r="K579" s="77">
        <v>7</v>
      </c>
      <c r="L579" s="77">
        <v>17</v>
      </c>
      <c r="M579" s="77">
        <v>20</v>
      </c>
      <c r="N579" s="77">
        <v>21</v>
      </c>
      <c r="O579" s="77">
        <v>26</v>
      </c>
      <c r="P579" s="77">
        <v>15</v>
      </c>
      <c r="Q579" s="77">
        <v>35</v>
      </c>
      <c r="R579" s="77">
        <v>21</v>
      </c>
      <c r="S579" s="77">
        <v>29</v>
      </c>
      <c r="T579" s="77">
        <v>24</v>
      </c>
      <c r="U579" s="77">
        <v>23</v>
      </c>
      <c r="V579" s="77">
        <v>38</v>
      </c>
      <c r="W579" s="77">
        <v>35</v>
      </c>
      <c r="X579" s="77">
        <v>36</v>
      </c>
      <c r="Y579" s="77">
        <v>26</v>
      </c>
      <c r="Z579" s="115">
        <v>33</v>
      </c>
      <c r="AA579" s="77">
        <v>40</v>
      </c>
      <c r="AB579" s="77">
        <v>52</v>
      </c>
      <c r="AC579" s="77">
        <v>59</v>
      </c>
      <c r="AD579" s="77">
        <v>87</v>
      </c>
      <c r="AE579" s="78">
        <v>70</v>
      </c>
    </row>
    <row r="580" spans="1:36" s="2" customFormat="1" ht="14.45" customHeight="1" x14ac:dyDescent="0.3">
      <c r="A580" s="58"/>
      <c r="B580" s="59" t="s">
        <v>69</v>
      </c>
      <c r="C580" s="60">
        <v>445</v>
      </c>
      <c r="D580" s="60">
        <v>361</v>
      </c>
      <c r="E580" s="60">
        <v>492</v>
      </c>
      <c r="F580" s="60">
        <v>281</v>
      </c>
      <c r="G580" s="60">
        <v>314</v>
      </c>
      <c r="H580" s="60">
        <v>396</v>
      </c>
      <c r="I580" s="60">
        <v>472</v>
      </c>
      <c r="J580" s="60">
        <v>416</v>
      </c>
      <c r="K580" s="60">
        <v>409</v>
      </c>
      <c r="L580" s="60">
        <v>330</v>
      </c>
      <c r="M580" s="60">
        <v>369</v>
      </c>
      <c r="N580" s="60">
        <v>543</v>
      </c>
      <c r="O580" s="60">
        <v>424</v>
      </c>
      <c r="P580" s="60">
        <v>412</v>
      </c>
      <c r="Q580" s="60">
        <v>407</v>
      </c>
      <c r="R580" s="60">
        <v>307</v>
      </c>
      <c r="S580" s="60">
        <v>310</v>
      </c>
      <c r="T580" s="60">
        <v>210</v>
      </c>
      <c r="U580" s="60">
        <v>436</v>
      </c>
      <c r="V580" s="60">
        <v>356</v>
      </c>
      <c r="W580" s="60">
        <v>386</v>
      </c>
      <c r="X580" s="60">
        <v>296</v>
      </c>
      <c r="Y580" s="60">
        <v>231</v>
      </c>
      <c r="Z580" s="111">
        <v>297</v>
      </c>
      <c r="AA580" s="60">
        <v>359</v>
      </c>
      <c r="AB580" s="60">
        <v>320</v>
      </c>
      <c r="AC580" s="60">
        <v>355</v>
      </c>
      <c r="AD580" s="60">
        <v>504</v>
      </c>
      <c r="AE580" s="61">
        <v>603</v>
      </c>
    </row>
    <row r="581" spans="1:36" s="2" customFormat="1" ht="14.45" customHeight="1" x14ac:dyDescent="0.3">
      <c r="A581" s="75"/>
      <c r="B581" s="76" t="s">
        <v>70</v>
      </c>
      <c r="C581" s="77">
        <v>6</v>
      </c>
      <c r="D581" s="77">
        <v>17</v>
      </c>
      <c r="E581" s="77">
        <v>12</v>
      </c>
      <c r="F581" s="77">
        <v>5</v>
      </c>
      <c r="G581" s="77">
        <v>12</v>
      </c>
      <c r="H581" s="77">
        <v>7</v>
      </c>
      <c r="I581" s="77">
        <v>23</v>
      </c>
      <c r="J581" s="77">
        <v>10</v>
      </c>
      <c r="K581" s="77">
        <v>25</v>
      </c>
      <c r="L581" s="77">
        <v>42</v>
      </c>
      <c r="M581" s="77">
        <v>52</v>
      </c>
      <c r="N581" s="77">
        <v>53</v>
      </c>
      <c r="O581" s="77">
        <v>73</v>
      </c>
      <c r="P581" s="77">
        <v>63</v>
      </c>
      <c r="Q581" s="77">
        <v>97</v>
      </c>
      <c r="R581" s="77">
        <v>76</v>
      </c>
      <c r="S581" s="77">
        <v>64</v>
      </c>
      <c r="T581" s="77">
        <v>53</v>
      </c>
      <c r="U581" s="77">
        <v>66</v>
      </c>
      <c r="V581" s="77">
        <v>45</v>
      </c>
      <c r="W581" s="77">
        <v>35</v>
      </c>
      <c r="X581" s="77">
        <v>47</v>
      </c>
      <c r="Y581" s="77">
        <v>51</v>
      </c>
      <c r="Z581" s="115">
        <v>41</v>
      </c>
      <c r="AA581" s="77">
        <v>36</v>
      </c>
      <c r="AB581" s="77">
        <v>40</v>
      </c>
      <c r="AC581" s="77">
        <v>69</v>
      </c>
      <c r="AD581" s="77">
        <v>93</v>
      </c>
      <c r="AE581" s="78">
        <v>56</v>
      </c>
    </row>
    <row r="582" spans="1:36" s="2" customFormat="1" ht="14.45" customHeight="1" x14ac:dyDescent="0.3">
      <c r="A582" s="58"/>
      <c r="B582" s="59" t="s">
        <v>71</v>
      </c>
      <c r="C582" s="60">
        <v>8</v>
      </c>
      <c r="D582" s="60">
        <v>15</v>
      </c>
      <c r="E582" s="60">
        <v>5</v>
      </c>
      <c r="F582" s="60">
        <v>3</v>
      </c>
      <c r="G582" s="60">
        <v>2</v>
      </c>
      <c r="H582" s="60">
        <v>13</v>
      </c>
      <c r="I582" s="60">
        <v>11</v>
      </c>
      <c r="J582" s="60">
        <v>25</v>
      </c>
      <c r="K582" s="60">
        <v>18</v>
      </c>
      <c r="L582" s="60">
        <v>23</v>
      </c>
      <c r="M582" s="60">
        <v>24</v>
      </c>
      <c r="N582" s="60">
        <v>23</v>
      </c>
      <c r="O582" s="60">
        <v>28</v>
      </c>
      <c r="P582" s="60">
        <v>24</v>
      </c>
      <c r="Q582" s="60">
        <v>23</v>
      </c>
      <c r="R582" s="60">
        <v>33</v>
      </c>
      <c r="S582" s="60">
        <v>34</v>
      </c>
      <c r="T582" s="60">
        <v>31</v>
      </c>
      <c r="U582" s="60">
        <v>21</v>
      </c>
      <c r="V582" s="60">
        <v>27</v>
      </c>
      <c r="W582" s="60">
        <v>33</v>
      </c>
      <c r="X582" s="60">
        <v>14</v>
      </c>
      <c r="Y582" s="60">
        <v>23</v>
      </c>
      <c r="Z582" s="111">
        <v>31</v>
      </c>
      <c r="AA582" s="60">
        <v>29</v>
      </c>
      <c r="AB582" s="60">
        <v>16</v>
      </c>
      <c r="AC582" s="60">
        <v>25</v>
      </c>
      <c r="AD582" s="60">
        <v>40</v>
      </c>
      <c r="AE582" s="61">
        <v>36</v>
      </c>
    </row>
    <row r="583" spans="1:36" s="3" customFormat="1" ht="14.45" customHeight="1" x14ac:dyDescent="0.3">
      <c r="A583" s="66"/>
      <c r="B583" s="87" t="s">
        <v>113</v>
      </c>
      <c r="C583" s="68">
        <v>0</v>
      </c>
      <c r="D583" s="68">
        <v>0</v>
      </c>
      <c r="E583" s="68">
        <v>0</v>
      </c>
      <c r="F583" s="68">
        <v>0</v>
      </c>
      <c r="G583" s="68">
        <v>0</v>
      </c>
      <c r="H583" s="68">
        <v>0</v>
      </c>
      <c r="I583" s="68">
        <v>0</v>
      </c>
      <c r="J583" s="68">
        <v>0</v>
      </c>
      <c r="K583" s="68">
        <v>0</v>
      </c>
      <c r="L583" s="68">
        <v>0</v>
      </c>
      <c r="M583" s="68">
        <v>0</v>
      </c>
      <c r="N583" s="68">
        <v>0</v>
      </c>
      <c r="O583" s="68">
        <v>0</v>
      </c>
      <c r="P583" s="68">
        <v>0</v>
      </c>
      <c r="Q583" s="68">
        <v>0</v>
      </c>
      <c r="R583" s="68">
        <v>0</v>
      </c>
      <c r="S583" s="68">
        <v>0</v>
      </c>
      <c r="T583" s="68">
        <v>0</v>
      </c>
      <c r="U583" s="68">
        <v>0</v>
      </c>
      <c r="V583" s="68">
        <v>0</v>
      </c>
      <c r="W583" s="68">
        <v>0</v>
      </c>
      <c r="X583" s="68">
        <v>0</v>
      </c>
      <c r="Y583" s="68">
        <v>0</v>
      </c>
      <c r="Z583" s="113">
        <v>0</v>
      </c>
      <c r="AA583" s="68">
        <v>0</v>
      </c>
      <c r="AB583" s="68">
        <v>0</v>
      </c>
      <c r="AC583" s="68">
        <v>0</v>
      </c>
      <c r="AD583" s="68">
        <v>102</v>
      </c>
      <c r="AE583" s="69">
        <v>0</v>
      </c>
    </row>
    <row r="584" spans="1:36" s="2" customFormat="1" ht="14.45" customHeight="1" x14ac:dyDescent="0.3">
      <c r="A584" s="70" t="s">
        <v>42</v>
      </c>
      <c r="B584" s="71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114"/>
      <c r="AA584" s="72"/>
      <c r="AB584" s="72"/>
      <c r="AC584" s="72"/>
      <c r="AD584" s="72"/>
      <c r="AE584" s="73"/>
    </row>
    <row r="585" spans="1:36" s="2" customFormat="1" ht="14.45" customHeight="1" x14ac:dyDescent="0.3">
      <c r="A585" s="66"/>
      <c r="B585" s="67" t="s">
        <v>66</v>
      </c>
      <c r="C585" s="68">
        <v>18</v>
      </c>
      <c r="D585" s="68">
        <v>22</v>
      </c>
      <c r="E585" s="68">
        <v>21</v>
      </c>
      <c r="F585" s="68">
        <v>28</v>
      </c>
      <c r="G585" s="68">
        <v>28</v>
      </c>
      <c r="H585" s="68">
        <v>47</v>
      </c>
      <c r="I585" s="68">
        <v>49</v>
      </c>
      <c r="J585" s="68">
        <v>58</v>
      </c>
      <c r="K585" s="68">
        <v>35</v>
      </c>
      <c r="L585" s="68">
        <v>49</v>
      </c>
      <c r="M585" s="68">
        <v>56</v>
      </c>
      <c r="N585" s="68">
        <v>45</v>
      </c>
      <c r="O585" s="68">
        <v>23</v>
      </c>
      <c r="P585" s="68">
        <v>22</v>
      </c>
      <c r="Q585" s="68">
        <v>50</v>
      </c>
      <c r="R585" s="68">
        <v>44</v>
      </c>
      <c r="S585" s="68">
        <v>42</v>
      </c>
      <c r="T585" s="68">
        <v>35</v>
      </c>
      <c r="U585" s="68">
        <v>31</v>
      </c>
      <c r="V585" s="68">
        <v>40</v>
      </c>
      <c r="W585" s="68">
        <v>36</v>
      </c>
      <c r="X585" s="68">
        <v>32</v>
      </c>
      <c r="Y585" s="68">
        <v>35</v>
      </c>
      <c r="Z585" s="113">
        <v>22</v>
      </c>
      <c r="AA585" s="68">
        <v>38</v>
      </c>
      <c r="AB585" s="68">
        <v>58</v>
      </c>
      <c r="AC585" s="68">
        <v>41</v>
      </c>
      <c r="AD585" s="68">
        <v>31</v>
      </c>
      <c r="AE585" s="69">
        <v>50</v>
      </c>
    </row>
    <row r="586" spans="1:36" s="2" customFormat="1" ht="14.45" customHeight="1" x14ac:dyDescent="0.3">
      <c r="A586" s="70"/>
      <c r="B586" s="71" t="s">
        <v>67</v>
      </c>
      <c r="C586" s="72">
        <v>28</v>
      </c>
      <c r="D586" s="72">
        <v>9</v>
      </c>
      <c r="E586" s="72">
        <v>10</v>
      </c>
      <c r="F586" s="72">
        <v>10</v>
      </c>
      <c r="G586" s="72">
        <v>5</v>
      </c>
      <c r="H586" s="72">
        <v>11</v>
      </c>
      <c r="I586" s="72">
        <v>10</v>
      </c>
      <c r="J586" s="72">
        <v>21</v>
      </c>
      <c r="K586" s="72">
        <v>4</v>
      </c>
      <c r="L586" s="72">
        <v>8</v>
      </c>
      <c r="M586" s="72">
        <v>23</v>
      </c>
      <c r="N586" s="72">
        <v>33</v>
      </c>
      <c r="O586" s="72">
        <v>33</v>
      </c>
      <c r="P586" s="72">
        <v>26</v>
      </c>
      <c r="Q586" s="72">
        <v>39</v>
      </c>
      <c r="R586" s="72">
        <v>25</v>
      </c>
      <c r="S586" s="72">
        <v>15</v>
      </c>
      <c r="T586" s="72">
        <v>21</v>
      </c>
      <c r="U586" s="72">
        <v>21</v>
      </c>
      <c r="V586" s="72">
        <v>16</v>
      </c>
      <c r="W586" s="72">
        <v>26</v>
      </c>
      <c r="X586" s="72">
        <v>16</v>
      </c>
      <c r="Y586" s="72">
        <v>26</v>
      </c>
      <c r="Z586" s="114">
        <v>10</v>
      </c>
      <c r="AA586" s="72">
        <v>16</v>
      </c>
      <c r="AB586" s="72">
        <v>31</v>
      </c>
      <c r="AC586" s="72">
        <v>25</v>
      </c>
      <c r="AD586" s="72">
        <v>30</v>
      </c>
      <c r="AE586" s="73">
        <v>35</v>
      </c>
      <c r="AJ586" s="41"/>
    </row>
    <row r="587" spans="1:36" s="2" customFormat="1" ht="14.45" customHeight="1" x14ac:dyDescent="0.3">
      <c r="A587" s="66"/>
      <c r="B587" s="67" t="s">
        <v>68</v>
      </c>
      <c r="C587" s="68">
        <v>5</v>
      </c>
      <c r="D587" s="68">
        <v>5</v>
      </c>
      <c r="E587" s="68">
        <v>6</v>
      </c>
      <c r="F587" s="68">
        <v>4</v>
      </c>
      <c r="G587" s="68">
        <v>3</v>
      </c>
      <c r="H587" s="68">
        <v>6</v>
      </c>
      <c r="I587" s="68">
        <v>10</v>
      </c>
      <c r="J587" s="68">
        <v>8</v>
      </c>
      <c r="K587" s="68">
        <v>7</v>
      </c>
      <c r="L587" s="68">
        <v>8</v>
      </c>
      <c r="M587" s="68">
        <v>17</v>
      </c>
      <c r="N587" s="68">
        <v>14</v>
      </c>
      <c r="O587" s="68">
        <v>16</v>
      </c>
      <c r="P587" s="68">
        <v>14</v>
      </c>
      <c r="Q587" s="68">
        <v>19</v>
      </c>
      <c r="R587" s="68">
        <v>31</v>
      </c>
      <c r="S587" s="68">
        <v>16</v>
      </c>
      <c r="T587" s="68">
        <v>24</v>
      </c>
      <c r="U587" s="68">
        <v>21</v>
      </c>
      <c r="V587" s="68">
        <v>21</v>
      </c>
      <c r="W587" s="68">
        <v>34</v>
      </c>
      <c r="X587" s="68">
        <v>29</v>
      </c>
      <c r="Y587" s="68">
        <v>31</v>
      </c>
      <c r="Z587" s="113">
        <v>20</v>
      </c>
      <c r="AA587" s="68">
        <v>30</v>
      </c>
      <c r="AB587" s="68">
        <v>58</v>
      </c>
      <c r="AC587" s="68">
        <v>49</v>
      </c>
      <c r="AD587" s="68">
        <v>53</v>
      </c>
      <c r="AE587" s="69">
        <v>72</v>
      </c>
    </row>
    <row r="588" spans="1:36" s="2" customFormat="1" ht="14.45" customHeight="1" x14ac:dyDescent="0.3">
      <c r="A588" s="70"/>
      <c r="B588" s="71" t="s">
        <v>69</v>
      </c>
      <c r="C588" s="72">
        <v>281</v>
      </c>
      <c r="D588" s="72">
        <v>380</v>
      </c>
      <c r="E588" s="72">
        <v>324</v>
      </c>
      <c r="F588" s="72">
        <v>400</v>
      </c>
      <c r="G588" s="72">
        <v>258</v>
      </c>
      <c r="H588" s="72">
        <v>278</v>
      </c>
      <c r="I588" s="72">
        <v>372</v>
      </c>
      <c r="J588" s="72">
        <v>415</v>
      </c>
      <c r="K588" s="72">
        <v>392</v>
      </c>
      <c r="L588" s="72">
        <v>378</v>
      </c>
      <c r="M588" s="72">
        <v>319</v>
      </c>
      <c r="N588" s="72">
        <v>347</v>
      </c>
      <c r="O588" s="72">
        <v>510</v>
      </c>
      <c r="P588" s="72">
        <v>480</v>
      </c>
      <c r="Q588" s="72">
        <v>384</v>
      </c>
      <c r="R588" s="72">
        <v>401</v>
      </c>
      <c r="S588" s="72">
        <v>296</v>
      </c>
      <c r="T588" s="72">
        <v>293</v>
      </c>
      <c r="U588" s="72">
        <v>203</v>
      </c>
      <c r="V588" s="72">
        <v>407</v>
      </c>
      <c r="W588" s="72">
        <v>318</v>
      </c>
      <c r="X588" s="72">
        <v>353</v>
      </c>
      <c r="Y588" s="72">
        <v>279</v>
      </c>
      <c r="Z588" s="114">
        <v>220</v>
      </c>
      <c r="AA588" s="72">
        <v>276</v>
      </c>
      <c r="AB588" s="72">
        <v>372</v>
      </c>
      <c r="AC588" s="72">
        <v>293</v>
      </c>
      <c r="AD588" s="72">
        <v>324</v>
      </c>
      <c r="AE588" s="73">
        <v>479</v>
      </c>
    </row>
    <row r="589" spans="1:36" s="2" customFormat="1" ht="14.45" customHeight="1" x14ac:dyDescent="0.3">
      <c r="A589" s="66"/>
      <c r="B589" s="67" t="s">
        <v>70</v>
      </c>
      <c r="C589" s="68">
        <v>15</v>
      </c>
      <c r="D589" s="68">
        <v>5</v>
      </c>
      <c r="E589" s="68">
        <v>14</v>
      </c>
      <c r="F589" s="68">
        <v>8</v>
      </c>
      <c r="G589" s="68">
        <v>3</v>
      </c>
      <c r="H589" s="68">
        <v>7</v>
      </c>
      <c r="I589" s="68">
        <v>6</v>
      </c>
      <c r="J589" s="68">
        <v>19</v>
      </c>
      <c r="K589" s="68">
        <v>9</v>
      </c>
      <c r="L589" s="68">
        <v>21</v>
      </c>
      <c r="M589" s="68">
        <v>34</v>
      </c>
      <c r="N589" s="68">
        <v>45</v>
      </c>
      <c r="O589" s="68">
        <v>45</v>
      </c>
      <c r="P589" s="68">
        <v>35</v>
      </c>
      <c r="Q589" s="68">
        <v>76</v>
      </c>
      <c r="R589" s="68">
        <v>90</v>
      </c>
      <c r="S589" s="68">
        <v>66</v>
      </c>
      <c r="T589" s="68">
        <v>55</v>
      </c>
      <c r="U589" s="68">
        <v>43</v>
      </c>
      <c r="V589" s="68">
        <v>49</v>
      </c>
      <c r="W589" s="68">
        <v>32</v>
      </c>
      <c r="X589" s="68">
        <v>22</v>
      </c>
      <c r="Y589" s="68">
        <v>38</v>
      </c>
      <c r="Z589" s="113">
        <v>37</v>
      </c>
      <c r="AA589" s="68">
        <v>33</v>
      </c>
      <c r="AB589" s="68">
        <v>30</v>
      </c>
      <c r="AC589" s="68">
        <v>38</v>
      </c>
      <c r="AD589" s="68">
        <v>55</v>
      </c>
      <c r="AE589" s="69">
        <v>66</v>
      </c>
    </row>
    <row r="590" spans="1:36" s="2" customFormat="1" ht="14.45" customHeight="1" x14ac:dyDescent="0.3">
      <c r="A590" s="70"/>
      <c r="B590" s="71" t="s">
        <v>71</v>
      </c>
      <c r="C590" s="72">
        <v>7</v>
      </c>
      <c r="D590" s="72">
        <v>5</v>
      </c>
      <c r="E590" s="72">
        <v>11</v>
      </c>
      <c r="F590" s="72">
        <v>4</v>
      </c>
      <c r="G590" s="72">
        <v>3</v>
      </c>
      <c r="H590" s="72">
        <v>2</v>
      </c>
      <c r="I590" s="72">
        <v>12</v>
      </c>
      <c r="J590" s="72">
        <v>8</v>
      </c>
      <c r="K590" s="72">
        <v>22</v>
      </c>
      <c r="L590" s="72">
        <v>14</v>
      </c>
      <c r="M590" s="72">
        <v>20</v>
      </c>
      <c r="N590" s="72">
        <v>20</v>
      </c>
      <c r="O590" s="72">
        <v>19</v>
      </c>
      <c r="P590" s="72">
        <v>17</v>
      </c>
      <c r="Q590" s="72">
        <v>30</v>
      </c>
      <c r="R590" s="72">
        <v>22</v>
      </c>
      <c r="S590" s="72">
        <v>30</v>
      </c>
      <c r="T590" s="72">
        <v>31</v>
      </c>
      <c r="U590" s="72">
        <v>24</v>
      </c>
      <c r="V590" s="72">
        <v>17</v>
      </c>
      <c r="W590" s="72">
        <v>26</v>
      </c>
      <c r="X590" s="72">
        <v>26</v>
      </c>
      <c r="Y590" s="72">
        <v>15</v>
      </c>
      <c r="Z590" s="114">
        <v>20</v>
      </c>
      <c r="AA590" s="72">
        <v>29</v>
      </c>
      <c r="AB590" s="72">
        <v>20</v>
      </c>
      <c r="AC590" s="72">
        <v>14</v>
      </c>
      <c r="AD590" s="72">
        <v>21</v>
      </c>
      <c r="AE590" s="73">
        <v>34</v>
      </c>
    </row>
    <row r="591" spans="1:36" s="3" customFormat="1" ht="14.45" customHeight="1" x14ac:dyDescent="0.3">
      <c r="A591" s="75"/>
      <c r="B591" s="87" t="s">
        <v>113</v>
      </c>
      <c r="C591" s="77">
        <v>0</v>
      </c>
      <c r="D591" s="77">
        <v>0</v>
      </c>
      <c r="E591" s="77">
        <v>0</v>
      </c>
      <c r="F591" s="77">
        <v>0</v>
      </c>
      <c r="G591" s="77">
        <v>0</v>
      </c>
      <c r="H591" s="77">
        <v>0</v>
      </c>
      <c r="I591" s="77">
        <v>0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>
        <v>0</v>
      </c>
      <c r="U591" s="77">
        <v>0</v>
      </c>
      <c r="V591" s="77">
        <v>0</v>
      </c>
      <c r="W591" s="77">
        <v>0</v>
      </c>
      <c r="X591" s="77">
        <v>0</v>
      </c>
      <c r="Y591" s="77">
        <v>0</v>
      </c>
      <c r="Z591" s="115">
        <v>0</v>
      </c>
      <c r="AA591" s="77">
        <v>0</v>
      </c>
      <c r="AB591" s="77">
        <v>0</v>
      </c>
      <c r="AC591" s="77">
        <v>0</v>
      </c>
      <c r="AD591" s="77">
        <v>0</v>
      </c>
      <c r="AE591" s="78">
        <v>73</v>
      </c>
    </row>
    <row r="592" spans="1:36" s="2" customFormat="1" ht="14.45" customHeight="1" x14ac:dyDescent="0.3">
      <c r="A592" s="58" t="s">
        <v>43</v>
      </c>
      <c r="B592" s="59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111"/>
      <c r="AA592" s="60"/>
      <c r="AB592" s="60"/>
      <c r="AC592" s="60"/>
      <c r="AD592" s="60"/>
      <c r="AE592" s="61"/>
    </row>
    <row r="593" spans="1:31" s="2" customFormat="1" ht="14.45" customHeight="1" x14ac:dyDescent="0.3">
      <c r="A593" s="75"/>
      <c r="B593" s="76" t="s">
        <v>66</v>
      </c>
      <c r="C593" s="77">
        <v>19</v>
      </c>
      <c r="D593" s="77">
        <v>16</v>
      </c>
      <c r="E593" s="77">
        <v>22</v>
      </c>
      <c r="F593" s="77">
        <v>17</v>
      </c>
      <c r="G593" s="77">
        <v>28</v>
      </c>
      <c r="H593" s="77">
        <v>24</v>
      </c>
      <c r="I593" s="77">
        <v>45</v>
      </c>
      <c r="J593" s="77">
        <v>42</v>
      </c>
      <c r="K593" s="77">
        <v>48</v>
      </c>
      <c r="L593" s="77">
        <v>34</v>
      </c>
      <c r="M593" s="77">
        <v>41</v>
      </c>
      <c r="N593" s="77">
        <v>49</v>
      </c>
      <c r="O593" s="77">
        <v>44</v>
      </c>
      <c r="P593" s="77">
        <v>41</v>
      </c>
      <c r="Q593" s="77">
        <v>33</v>
      </c>
      <c r="R593" s="77">
        <v>49</v>
      </c>
      <c r="S593" s="77">
        <v>35</v>
      </c>
      <c r="T593" s="77">
        <v>36</v>
      </c>
      <c r="U593" s="77">
        <v>33</v>
      </c>
      <c r="V593" s="77">
        <v>31</v>
      </c>
      <c r="W593" s="77">
        <v>35</v>
      </c>
      <c r="X593" s="77">
        <v>32</v>
      </c>
      <c r="Y593" s="77">
        <v>26</v>
      </c>
      <c r="Z593" s="115">
        <v>28</v>
      </c>
      <c r="AA593" s="77">
        <v>22</v>
      </c>
      <c r="AB593" s="77">
        <v>35</v>
      </c>
      <c r="AC593" s="77">
        <v>48</v>
      </c>
      <c r="AD593" s="77">
        <v>33</v>
      </c>
      <c r="AE593" s="78">
        <v>23</v>
      </c>
    </row>
    <row r="594" spans="1:31" s="2" customFormat="1" ht="14.45" customHeight="1" x14ac:dyDescent="0.3">
      <c r="A594" s="58"/>
      <c r="B594" s="59" t="s">
        <v>67</v>
      </c>
      <c r="C594" s="60">
        <v>25</v>
      </c>
      <c r="D594" s="60">
        <v>19</v>
      </c>
      <c r="E594" s="60">
        <v>8</v>
      </c>
      <c r="F594" s="60">
        <v>8</v>
      </c>
      <c r="G594" s="60">
        <v>9</v>
      </c>
      <c r="H594" s="60">
        <v>4</v>
      </c>
      <c r="I594" s="60">
        <v>8</v>
      </c>
      <c r="J594" s="60">
        <v>9</v>
      </c>
      <c r="K594" s="60">
        <v>17</v>
      </c>
      <c r="L594" s="60">
        <v>4</v>
      </c>
      <c r="M594" s="60">
        <v>7</v>
      </c>
      <c r="N594" s="60">
        <v>19</v>
      </c>
      <c r="O594" s="60">
        <v>28</v>
      </c>
      <c r="P594" s="60">
        <v>24</v>
      </c>
      <c r="Q594" s="60">
        <v>38</v>
      </c>
      <c r="R594" s="60">
        <v>40</v>
      </c>
      <c r="S594" s="60">
        <v>22</v>
      </c>
      <c r="T594" s="60">
        <v>12</v>
      </c>
      <c r="U594" s="60">
        <v>17</v>
      </c>
      <c r="V594" s="60">
        <v>19</v>
      </c>
      <c r="W594" s="60">
        <v>16</v>
      </c>
      <c r="X594" s="60">
        <v>21</v>
      </c>
      <c r="Y594" s="60">
        <v>12</v>
      </c>
      <c r="Z594" s="111">
        <v>22</v>
      </c>
      <c r="AA594" s="60">
        <v>11</v>
      </c>
      <c r="AB594" s="60">
        <v>28</v>
      </c>
      <c r="AC594" s="60">
        <v>26</v>
      </c>
      <c r="AD594" s="60">
        <v>26</v>
      </c>
      <c r="AE594" s="61">
        <v>25</v>
      </c>
    </row>
    <row r="595" spans="1:31" s="2" customFormat="1" ht="14.45" customHeight="1" x14ac:dyDescent="0.3">
      <c r="A595" s="75"/>
      <c r="B595" s="76" t="s">
        <v>68</v>
      </c>
      <c r="C595" s="77">
        <v>13</v>
      </c>
      <c r="D595" s="77">
        <v>5</v>
      </c>
      <c r="E595" s="77">
        <v>5</v>
      </c>
      <c r="F595" s="77">
        <v>6</v>
      </c>
      <c r="G595" s="77">
        <v>4</v>
      </c>
      <c r="H595" s="77">
        <v>2</v>
      </c>
      <c r="I595" s="77">
        <v>4</v>
      </c>
      <c r="J595" s="77">
        <v>9</v>
      </c>
      <c r="K595" s="77">
        <v>6</v>
      </c>
      <c r="L595" s="77">
        <v>4</v>
      </c>
      <c r="M595" s="77">
        <v>5</v>
      </c>
      <c r="N595" s="77">
        <v>17</v>
      </c>
      <c r="O595" s="77">
        <v>11</v>
      </c>
      <c r="P595" s="77">
        <v>10</v>
      </c>
      <c r="Q595" s="77">
        <v>15</v>
      </c>
      <c r="R595" s="77">
        <v>15</v>
      </c>
      <c r="S595" s="77">
        <v>28</v>
      </c>
      <c r="T595" s="77">
        <v>16</v>
      </c>
      <c r="U595" s="77">
        <v>19</v>
      </c>
      <c r="V595" s="77">
        <v>19</v>
      </c>
      <c r="W595" s="77">
        <v>19</v>
      </c>
      <c r="X595" s="77">
        <v>26</v>
      </c>
      <c r="Y595" s="77">
        <v>26</v>
      </c>
      <c r="Z595" s="115">
        <v>27</v>
      </c>
      <c r="AA595" s="77">
        <v>22</v>
      </c>
      <c r="AB595" s="77">
        <v>27</v>
      </c>
      <c r="AC595" s="77">
        <v>47</v>
      </c>
      <c r="AD595" s="77">
        <v>43</v>
      </c>
      <c r="AE595" s="78">
        <v>43</v>
      </c>
    </row>
    <row r="596" spans="1:31" s="2" customFormat="1" ht="14.45" customHeight="1" x14ac:dyDescent="0.3">
      <c r="A596" s="58"/>
      <c r="B596" s="59" t="s">
        <v>69</v>
      </c>
      <c r="C596" s="60">
        <v>241</v>
      </c>
      <c r="D596" s="60">
        <v>245</v>
      </c>
      <c r="E596" s="60">
        <v>348</v>
      </c>
      <c r="F596" s="60">
        <v>268</v>
      </c>
      <c r="G596" s="60">
        <v>358</v>
      </c>
      <c r="H596" s="60">
        <v>231</v>
      </c>
      <c r="I596" s="60">
        <v>259</v>
      </c>
      <c r="J596" s="60">
        <v>342</v>
      </c>
      <c r="K596" s="60">
        <v>389</v>
      </c>
      <c r="L596" s="60">
        <v>374</v>
      </c>
      <c r="M596" s="60">
        <v>347</v>
      </c>
      <c r="N596" s="60">
        <v>306</v>
      </c>
      <c r="O596" s="60">
        <v>340</v>
      </c>
      <c r="P596" s="60">
        <v>330</v>
      </c>
      <c r="Q596" s="60">
        <v>376</v>
      </c>
      <c r="R596" s="60">
        <v>365</v>
      </c>
      <c r="S596" s="60">
        <v>380</v>
      </c>
      <c r="T596" s="60">
        <v>274</v>
      </c>
      <c r="U596" s="60">
        <v>276</v>
      </c>
      <c r="V596" s="60">
        <v>188</v>
      </c>
      <c r="W596" s="60">
        <v>383</v>
      </c>
      <c r="X596" s="60">
        <v>296</v>
      </c>
      <c r="Y596" s="60">
        <v>328</v>
      </c>
      <c r="Z596" s="111">
        <v>265</v>
      </c>
      <c r="AA596" s="60">
        <v>205</v>
      </c>
      <c r="AB596" s="60">
        <v>336</v>
      </c>
      <c r="AC596" s="60">
        <v>350</v>
      </c>
      <c r="AD596" s="60">
        <v>268</v>
      </c>
      <c r="AE596" s="61">
        <v>302</v>
      </c>
    </row>
    <row r="597" spans="1:31" s="2" customFormat="1" ht="14.45" customHeight="1" x14ac:dyDescent="0.3">
      <c r="A597" s="75"/>
      <c r="B597" s="76" t="s">
        <v>70</v>
      </c>
      <c r="C597" s="77">
        <v>1</v>
      </c>
      <c r="D597" s="77">
        <v>11</v>
      </c>
      <c r="E597" s="77">
        <v>5</v>
      </c>
      <c r="F597" s="77">
        <v>7</v>
      </c>
      <c r="G597" s="77">
        <v>6</v>
      </c>
      <c r="H597" s="77">
        <v>3</v>
      </c>
      <c r="I597" s="77">
        <v>7</v>
      </c>
      <c r="J597" s="77">
        <v>5</v>
      </c>
      <c r="K597" s="77">
        <v>17</v>
      </c>
      <c r="L597" s="77">
        <v>7</v>
      </c>
      <c r="M597" s="77">
        <v>20</v>
      </c>
      <c r="N597" s="77">
        <v>31</v>
      </c>
      <c r="O597" s="77">
        <v>42</v>
      </c>
      <c r="P597" s="77">
        <v>38</v>
      </c>
      <c r="Q597" s="77">
        <v>56</v>
      </c>
      <c r="R597" s="77">
        <v>67</v>
      </c>
      <c r="S597" s="77">
        <v>78</v>
      </c>
      <c r="T597" s="77">
        <v>58</v>
      </c>
      <c r="U597" s="77">
        <v>51</v>
      </c>
      <c r="V597" s="77">
        <v>34</v>
      </c>
      <c r="W597" s="77">
        <v>41</v>
      </c>
      <c r="X597" s="77">
        <v>22</v>
      </c>
      <c r="Y597" s="77">
        <v>16</v>
      </c>
      <c r="Z597" s="115">
        <v>30</v>
      </c>
      <c r="AA597" s="77">
        <v>26</v>
      </c>
      <c r="AB597" s="77">
        <v>24</v>
      </c>
      <c r="AC597" s="77">
        <v>27</v>
      </c>
      <c r="AD597" s="77">
        <v>26</v>
      </c>
      <c r="AE597" s="78">
        <v>39</v>
      </c>
    </row>
    <row r="598" spans="1:31" s="2" customFormat="1" ht="14.45" customHeight="1" x14ac:dyDescent="0.3">
      <c r="A598" s="58"/>
      <c r="B598" s="59" t="s">
        <v>71</v>
      </c>
      <c r="C598" s="60">
        <v>6</v>
      </c>
      <c r="D598" s="60">
        <v>7</v>
      </c>
      <c r="E598" s="60">
        <v>4</v>
      </c>
      <c r="F598" s="60">
        <v>10</v>
      </c>
      <c r="G598" s="60">
        <v>3</v>
      </c>
      <c r="H598" s="60">
        <v>3</v>
      </c>
      <c r="I598" s="60">
        <v>1</v>
      </c>
      <c r="J598" s="60">
        <v>10</v>
      </c>
      <c r="K598" s="60">
        <v>8</v>
      </c>
      <c r="L598" s="60">
        <v>23</v>
      </c>
      <c r="M598" s="60">
        <v>15</v>
      </c>
      <c r="N598" s="60">
        <v>18</v>
      </c>
      <c r="O598" s="60">
        <v>23</v>
      </c>
      <c r="P598" s="60">
        <v>20</v>
      </c>
      <c r="Q598" s="60">
        <v>19</v>
      </c>
      <c r="R598" s="60">
        <v>22</v>
      </c>
      <c r="S598" s="60">
        <v>20</v>
      </c>
      <c r="T598" s="60">
        <v>25</v>
      </c>
      <c r="U598" s="60">
        <v>29</v>
      </c>
      <c r="V598" s="60">
        <v>23</v>
      </c>
      <c r="W598" s="60">
        <v>14</v>
      </c>
      <c r="X598" s="60">
        <v>22</v>
      </c>
      <c r="Y598" s="60">
        <v>23</v>
      </c>
      <c r="Z598" s="111">
        <v>12</v>
      </c>
      <c r="AA598" s="60">
        <v>17</v>
      </c>
      <c r="AB598" s="60">
        <v>25</v>
      </c>
      <c r="AC598" s="60">
        <v>20</v>
      </c>
      <c r="AD598" s="60">
        <v>12</v>
      </c>
      <c r="AE598" s="61">
        <v>18</v>
      </c>
    </row>
    <row r="599" spans="1:31" s="3" customFormat="1" ht="14.45" customHeight="1" x14ac:dyDescent="0.3">
      <c r="A599" s="66"/>
      <c r="B599" s="87" t="s">
        <v>113</v>
      </c>
      <c r="C599" s="68">
        <v>0</v>
      </c>
      <c r="D599" s="68">
        <v>0</v>
      </c>
      <c r="E599" s="68">
        <v>0</v>
      </c>
      <c r="F599" s="68">
        <v>0</v>
      </c>
      <c r="G599" s="68">
        <v>0</v>
      </c>
      <c r="H599" s="68">
        <v>0</v>
      </c>
      <c r="I599" s="68">
        <v>0</v>
      </c>
      <c r="J599" s="68">
        <v>0</v>
      </c>
      <c r="K599" s="68">
        <v>0</v>
      </c>
      <c r="L599" s="68">
        <v>0</v>
      </c>
      <c r="M599" s="68">
        <v>0</v>
      </c>
      <c r="N599" s="68">
        <v>0</v>
      </c>
      <c r="O599" s="68">
        <v>0</v>
      </c>
      <c r="P599" s="68">
        <v>0</v>
      </c>
      <c r="Q599" s="68">
        <v>0</v>
      </c>
      <c r="R599" s="68">
        <v>0</v>
      </c>
      <c r="S599" s="68">
        <v>0</v>
      </c>
      <c r="T599" s="68">
        <v>0</v>
      </c>
      <c r="U599" s="68">
        <v>0</v>
      </c>
      <c r="V599" s="68">
        <v>0</v>
      </c>
      <c r="W599" s="68">
        <v>0</v>
      </c>
      <c r="X599" s="68">
        <v>0</v>
      </c>
      <c r="Y599" s="68">
        <v>0</v>
      </c>
      <c r="Z599" s="113">
        <v>0</v>
      </c>
      <c r="AA599" s="68">
        <v>0</v>
      </c>
      <c r="AB599" s="68">
        <v>0</v>
      </c>
      <c r="AC599" s="68">
        <v>0</v>
      </c>
      <c r="AD599" s="68">
        <v>0</v>
      </c>
      <c r="AE599" s="69">
        <v>0</v>
      </c>
    </row>
    <row r="600" spans="1:31" s="2" customFormat="1" ht="14.45" customHeight="1" x14ac:dyDescent="0.3">
      <c r="A600" s="70" t="s">
        <v>44</v>
      </c>
      <c r="B600" s="71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114"/>
      <c r="AA600" s="72"/>
      <c r="AB600" s="72"/>
      <c r="AC600" s="72"/>
      <c r="AD600" s="72"/>
      <c r="AE600" s="73"/>
    </row>
    <row r="601" spans="1:31" s="2" customFormat="1" ht="14.45" customHeight="1" x14ac:dyDescent="0.3">
      <c r="A601" s="66"/>
      <c r="B601" s="67" t="s">
        <v>66</v>
      </c>
      <c r="C601" s="68">
        <v>18</v>
      </c>
      <c r="D601" s="68">
        <v>17</v>
      </c>
      <c r="E601" s="68">
        <v>14</v>
      </c>
      <c r="F601" s="68">
        <v>22</v>
      </c>
      <c r="G601" s="68">
        <v>16</v>
      </c>
      <c r="H601" s="68">
        <v>27</v>
      </c>
      <c r="I601" s="68">
        <v>25</v>
      </c>
      <c r="J601" s="68">
        <v>41</v>
      </c>
      <c r="K601" s="68">
        <v>40</v>
      </c>
      <c r="L601" s="68">
        <v>45</v>
      </c>
      <c r="M601" s="68">
        <v>29</v>
      </c>
      <c r="N601" s="68">
        <v>35</v>
      </c>
      <c r="O601" s="68">
        <v>45</v>
      </c>
      <c r="P601" s="68">
        <v>43</v>
      </c>
      <c r="Q601" s="68">
        <v>18</v>
      </c>
      <c r="R601" s="68">
        <v>29</v>
      </c>
      <c r="S601" s="68">
        <v>49</v>
      </c>
      <c r="T601" s="68">
        <v>35</v>
      </c>
      <c r="U601" s="68">
        <v>36</v>
      </c>
      <c r="V601" s="68">
        <v>29</v>
      </c>
      <c r="W601" s="68">
        <v>29</v>
      </c>
      <c r="X601" s="68">
        <v>33</v>
      </c>
      <c r="Y601" s="68">
        <v>32</v>
      </c>
      <c r="Z601" s="113">
        <v>23</v>
      </c>
      <c r="AA601" s="68">
        <v>25</v>
      </c>
      <c r="AB601" s="68">
        <v>36</v>
      </c>
      <c r="AC601" s="68">
        <v>30</v>
      </c>
      <c r="AD601" s="68">
        <v>44</v>
      </c>
      <c r="AE601" s="69">
        <v>30</v>
      </c>
    </row>
    <row r="602" spans="1:31" s="2" customFormat="1" ht="14.45" customHeight="1" x14ac:dyDescent="0.3">
      <c r="A602" s="70"/>
      <c r="B602" s="71" t="s">
        <v>67</v>
      </c>
      <c r="C602" s="72">
        <v>4</v>
      </c>
      <c r="D602" s="72">
        <v>22</v>
      </c>
      <c r="E602" s="72">
        <v>16</v>
      </c>
      <c r="F602" s="72">
        <v>6</v>
      </c>
      <c r="G602" s="72">
        <v>6</v>
      </c>
      <c r="H602" s="72">
        <v>8</v>
      </c>
      <c r="I602" s="72">
        <v>2</v>
      </c>
      <c r="J602" s="72">
        <v>7</v>
      </c>
      <c r="K602" s="72">
        <v>10</v>
      </c>
      <c r="L602" s="72">
        <v>15</v>
      </c>
      <c r="M602" s="72">
        <v>3</v>
      </c>
      <c r="N602" s="72">
        <v>9</v>
      </c>
      <c r="O602" s="72">
        <v>16</v>
      </c>
      <c r="P602" s="72">
        <v>16</v>
      </c>
      <c r="Q602" s="72">
        <v>23</v>
      </c>
      <c r="R602" s="72">
        <v>32</v>
      </c>
      <c r="S602" s="72">
        <v>35</v>
      </c>
      <c r="T602" s="72">
        <v>22</v>
      </c>
      <c r="U602" s="72">
        <v>10</v>
      </c>
      <c r="V602" s="72">
        <v>14</v>
      </c>
      <c r="W602" s="72">
        <v>12</v>
      </c>
      <c r="X602" s="72">
        <v>16</v>
      </c>
      <c r="Y602" s="72">
        <v>20</v>
      </c>
      <c r="Z602" s="114">
        <v>8</v>
      </c>
      <c r="AA602" s="72">
        <v>15</v>
      </c>
      <c r="AB602" s="72">
        <v>11</v>
      </c>
      <c r="AC602" s="72">
        <v>30</v>
      </c>
      <c r="AD602" s="72">
        <v>26</v>
      </c>
      <c r="AE602" s="73">
        <v>23</v>
      </c>
    </row>
    <row r="603" spans="1:31" s="2" customFormat="1" ht="14.45" customHeight="1" x14ac:dyDescent="0.3">
      <c r="A603" s="66"/>
      <c r="B603" s="67" t="s">
        <v>68</v>
      </c>
      <c r="C603" s="68">
        <v>5</v>
      </c>
      <c r="D603" s="68">
        <v>10</v>
      </c>
      <c r="E603" s="68">
        <v>4</v>
      </c>
      <c r="F603" s="68">
        <v>4</v>
      </c>
      <c r="G603" s="68">
        <v>6</v>
      </c>
      <c r="H603" s="68">
        <v>4</v>
      </c>
      <c r="I603" s="68">
        <v>3</v>
      </c>
      <c r="J603" s="68">
        <v>5</v>
      </c>
      <c r="K603" s="68">
        <v>8</v>
      </c>
      <c r="L603" s="68">
        <v>6</v>
      </c>
      <c r="M603" s="68">
        <v>4</v>
      </c>
      <c r="N603" s="68">
        <v>6</v>
      </c>
      <c r="O603" s="68">
        <v>15</v>
      </c>
      <c r="P603" s="68">
        <v>15</v>
      </c>
      <c r="Q603" s="68">
        <v>13</v>
      </c>
      <c r="R603" s="68">
        <v>11</v>
      </c>
      <c r="S603" s="68">
        <v>15</v>
      </c>
      <c r="T603" s="68">
        <v>25</v>
      </c>
      <c r="U603" s="68">
        <v>15</v>
      </c>
      <c r="V603" s="68">
        <v>17</v>
      </c>
      <c r="W603" s="68">
        <v>16</v>
      </c>
      <c r="X603" s="68">
        <v>17</v>
      </c>
      <c r="Y603" s="68">
        <v>25</v>
      </c>
      <c r="Z603" s="113">
        <v>22</v>
      </c>
      <c r="AA603" s="68">
        <v>25</v>
      </c>
      <c r="AB603" s="68">
        <v>27</v>
      </c>
      <c r="AC603" s="68">
        <v>26</v>
      </c>
      <c r="AD603" s="68">
        <v>34</v>
      </c>
      <c r="AE603" s="69">
        <v>40</v>
      </c>
    </row>
    <row r="604" spans="1:31" s="2" customFormat="1" ht="14.45" customHeight="1" x14ac:dyDescent="0.3">
      <c r="A604" s="70"/>
      <c r="B604" s="71" t="s">
        <v>69</v>
      </c>
      <c r="C604" s="72">
        <v>292</v>
      </c>
      <c r="D604" s="72">
        <v>201</v>
      </c>
      <c r="E604" s="72">
        <v>225</v>
      </c>
      <c r="F604" s="72">
        <v>282</v>
      </c>
      <c r="G604" s="72">
        <v>229</v>
      </c>
      <c r="H604" s="72">
        <v>313</v>
      </c>
      <c r="I604" s="72">
        <v>199</v>
      </c>
      <c r="J604" s="72">
        <v>244</v>
      </c>
      <c r="K604" s="72">
        <v>318</v>
      </c>
      <c r="L604" s="72">
        <v>357</v>
      </c>
      <c r="M604" s="72">
        <v>356</v>
      </c>
      <c r="N604" s="72">
        <v>324</v>
      </c>
      <c r="O604" s="72">
        <v>287</v>
      </c>
      <c r="P604" s="72">
        <v>271</v>
      </c>
      <c r="Q604" s="72">
        <v>453</v>
      </c>
      <c r="R604" s="72">
        <v>361</v>
      </c>
      <c r="S604" s="72">
        <v>359</v>
      </c>
      <c r="T604" s="72">
        <v>363</v>
      </c>
      <c r="U604" s="72">
        <v>269</v>
      </c>
      <c r="V604" s="72">
        <v>265</v>
      </c>
      <c r="W604" s="72">
        <v>172</v>
      </c>
      <c r="X604" s="72">
        <v>352</v>
      </c>
      <c r="Y604" s="72">
        <v>286</v>
      </c>
      <c r="Z604" s="114">
        <v>319</v>
      </c>
      <c r="AA604" s="72">
        <v>245</v>
      </c>
      <c r="AB604" s="72">
        <v>262</v>
      </c>
      <c r="AC604" s="72">
        <v>306</v>
      </c>
      <c r="AD604" s="72">
        <v>326</v>
      </c>
      <c r="AE604" s="73">
        <v>262</v>
      </c>
    </row>
    <row r="605" spans="1:31" s="2" customFormat="1" ht="14.45" customHeight="1" x14ac:dyDescent="0.3">
      <c r="A605" s="66"/>
      <c r="B605" s="67" t="s">
        <v>70</v>
      </c>
      <c r="C605" s="68">
        <v>6</v>
      </c>
      <c r="D605" s="68">
        <v>3</v>
      </c>
      <c r="E605" s="68">
        <v>10</v>
      </c>
      <c r="F605" s="68">
        <v>6</v>
      </c>
      <c r="G605" s="68">
        <v>4</v>
      </c>
      <c r="H605" s="68">
        <v>6</v>
      </c>
      <c r="I605" s="68">
        <v>3</v>
      </c>
      <c r="J605" s="68">
        <v>7</v>
      </c>
      <c r="K605" s="68">
        <v>5</v>
      </c>
      <c r="L605" s="68">
        <v>15</v>
      </c>
      <c r="M605" s="68">
        <v>6</v>
      </c>
      <c r="N605" s="68">
        <v>19</v>
      </c>
      <c r="O605" s="68">
        <v>32</v>
      </c>
      <c r="P605" s="68">
        <v>27</v>
      </c>
      <c r="Q605" s="68">
        <v>29</v>
      </c>
      <c r="R605" s="68">
        <v>52</v>
      </c>
      <c r="S605" s="68">
        <v>55</v>
      </c>
      <c r="T605" s="68">
        <v>66</v>
      </c>
      <c r="U605" s="68">
        <v>51</v>
      </c>
      <c r="V605" s="68">
        <v>45</v>
      </c>
      <c r="W605" s="68">
        <v>22</v>
      </c>
      <c r="X605" s="68">
        <v>37</v>
      </c>
      <c r="Y605" s="68">
        <v>22</v>
      </c>
      <c r="Z605" s="113">
        <v>15</v>
      </c>
      <c r="AA605" s="68">
        <v>22</v>
      </c>
      <c r="AB605" s="68">
        <v>28</v>
      </c>
      <c r="AC605" s="68">
        <v>27</v>
      </c>
      <c r="AD605" s="68">
        <v>25</v>
      </c>
      <c r="AE605" s="69">
        <v>22</v>
      </c>
    </row>
    <row r="606" spans="1:31" s="2" customFormat="1" ht="14.45" customHeight="1" x14ac:dyDescent="0.3">
      <c r="A606" s="70"/>
      <c r="B606" s="71" t="s">
        <v>71</v>
      </c>
      <c r="C606" s="72">
        <v>8</v>
      </c>
      <c r="D606" s="72">
        <v>4</v>
      </c>
      <c r="E606" s="72">
        <v>7</v>
      </c>
      <c r="F606" s="72">
        <v>4</v>
      </c>
      <c r="G606" s="72">
        <v>9</v>
      </c>
      <c r="H606" s="72">
        <v>3</v>
      </c>
      <c r="I606" s="72">
        <v>0</v>
      </c>
      <c r="J606" s="72">
        <v>0</v>
      </c>
      <c r="K606" s="72">
        <v>8</v>
      </c>
      <c r="L606" s="72">
        <v>8</v>
      </c>
      <c r="M606" s="72">
        <v>21</v>
      </c>
      <c r="N606" s="72">
        <v>15</v>
      </c>
      <c r="O606" s="72">
        <v>19</v>
      </c>
      <c r="P606" s="72">
        <v>18</v>
      </c>
      <c r="Q606" s="72">
        <v>14</v>
      </c>
      <c r="R606" s="72">
        <v>18</v>
      </c>
      <c r="S606" s="72">
        <v>21</v>
      </c>
      <c r="T606" s="72">
        <v>16</v>
      </c>
      <c r="U606" s="72">
        <v>22</v>
      </c>
      <c r="V606" s="72">
        <v>27</v>
      </c>
      <c r="W606" s="72">
        <v>19</v>
      </c>
      <c r="X606" s="72">
        <v>11</v>
      </c>
      <c r="Y606" s="72">
        <v>20</v>
      </c>
      <c r="Z606" s="114">
        <v>18</v>
      </c>
      <c r="AA606" s="72">
        <v>12</v>
      </c>
      <c r="AB606" s="72">
        <v>24</v>
      </c>
      <c r="AC606" s="72">
        <v>26</v>
      </c>
      <c r="AD606" s="72">
        <v>18</v>
      </c>
      <c r="AE606" s="73">
        <v>12</v>
      </c>
    </row>
    <row r="607" spans="1:31" s="3" customFormat="1" ht="14.45" customHeight="1" x14ac:dyDescent="0.3">
      <c r="A607" s="75"/>
      <c r="B607" s="87" t="s">
        <v>113</v>
      </c>
      <c r="C607" s="77">
        <v>0</v>
      </c>
      <c r="D607" s="77">
        <v>0</v>
      </c>
      <c r="E607" s="77">
        <v>0</v>
      </c>
      <c r="F607" s="77">
        <v>0</v>
      </c>
      <c r="G607" s="77">
        <v>0</v>
      </c>
      <c r="H607" s="77">
        <v>0</v>
      </c>
      <c r="I607" s="77">
        <v>0</v>
      </c>
      <c r="J607" s="77">
        <v>0</v>
      </c>
      <c r="K607" s="77">
        <v>0</v>
      </c>
      <c r="L607" s="77">
        <v>0</v>
      </c>
      <c r="M607" s="77">
        <v>0</v>
      </c>
      <c r="N607" s="77">
        <v>0</v>
      </c>
      <c r="O607" s="77">
        <v>0</v>
      </c>
      <c r="P607" s="77">
        <v>0</v>
      </c>
      <c r="Q607" s="77">
        <v>0</v>
      </c>
      <c r="R607" s="77">
        <v>0</v>
      </c>
      <c r="S607" s="77">
        <v>0</v>
      </c>
      <c r="T607" s="77">
        <v>0</v>
      </c>
      <c r="U607" s="77">
        <v>0</v>
      </c>
      <c r="V607" s="77">
        <v>0</v>
      </c>
      <c r="W607" s="77">
        <v>0</v>
      </c>
      <c r="X607" s="77">
        <v>0</v>
      </c>
      <c r="Y607" s="77">
        <v>0</v>
      </c>
      <c r="Z607" s="115">
        <v>0</v>
      </c>
      <c r="AA607" s="77">
        <v>0</v>
      </c>
      <c r="AB607" s="77">
        <v>0</v>
      </c>
      <c r="AC607" s="77">
        <v>0</v>
      </c>
      <c r="AD607" s="77">
        <v>0</v>
      </c>
      <c r="AE607" s="78">
        <v>0</v>
      </c>
    </row>
    <row r="608" spans="1:31" s="2" customFormat="1" ht="14.45" customHeight="1" x14ac:dyDescent="0.3">
      <c r="A608" s="58" t="s">
        <v>45</v>
      </c>
      <c r="B608" s="59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111"/>
      <c r="AA608" s="60"/>
      <c r="AB608" s="60"/>
      <c r="AC608" s="60"/>
      <c r="AD608" s="60"/>
      <c r="AE608" s="61"/>
    </row>
    <row r="609" spans="1:31" s="2" customFormat="1" ht="14.45" customHeight="1" x14ac:dyDescent="0.3">
      <c r="A609" s="96"/>
      <c r="B609" s="76" t="s">
        <v>66</v>
      </c>
      <c r="C609" s="77">
        <v>23</v>
      </c>
      <c r="D609" s="77">
        <v>19</v>
      </c>
      <c r="E609" s="77">
        <v>29</v>
      </c>
      <c r="F609" s="77">
        <v>25</v>
      </c>
      <c r="G609" s="77">
        <v>31</v>
      </c>
      <c r="H609" s="77">
        <v>35</v>
      </c>
      <c r="I609" s="77">
        <v>41</v>
      </c>
      <c r="J609" s="77">
        <v>50</v>
      </c>
      <c r="K609" s="77">
        <v>60</v>
      </c>
      <c r="L609" s="77">
        <v>67</v>
      </c>
      <c r="M609" s="77">
        <v>71</v>
      </c>
      <c r="N609" s="77">
        <v>59</v>
      </c>
      <c r="O609" s="77">
        <v>57</v>
      </c>
      <c r="P609" s="77">
        <v>53</v>
      </c>
      <c r="Q609" s="77">
        <v>78</v>
      </c>
      <c r="R609" s="77">
        <v>49</v>
      </c>
      <c r="S609" s="77">
        <v>40</v>
      </c>
      <c r="T609" s="77">
        <v>69</v>
      </c>
      <c r="U609" s="77">
        <v>66</v>
      </c>
      <c r="V609" s="77">
        <v>58</v>
      </c>
      <c r="W609" s="77">
        <v>54</v>
      </c>
      <c r="X609" s="77">
        <v>47</v>
      </c>
      <c r="Y609" s="77">
        <v>55</v>
      </c>
      <c r="Z609" s="115">
        <v>53</v>
      </c>
      <c r="AA609" s="77">
        <v>43</v>
      </c>
      <c r="AB609" s="77">
        <v>47</v>
      </c>
      <c r="AC609" s="77">
        <v>49</v>
      </c>
      <c r="AD609" s="77">
        <v>59</v>
      </c>
      <c r="AE609" s="78">
        <v>63</v>
      </c>
    </row>
    <row r="610" spans="1:31" s="2" customFormat="1" ht="14.45" customHeight="1" x14ac:dyDescent="0.3">
      <c r="A610" s="58"/>
      <c r="B610" s="59" t="s">
        <v>67</v>
      </c>
      <c r="C610" s="60">
        <v>4</v>
      </c>
      <c r="D610" s="60">
        <v>5</v>
      </c>
      <c r="E610" s="60">
        <v>26</v>
      </c>
      <c r="F610" s="60">
        <v>34</v>
      </c>
      <c r="G610" s="60">
        <v>17</v>
      </c>
      <c r="H610" s="60">
        <v>9</v>
      </c>
      <c r="I610" s="60">
        <v>12</v>
      </c>
      <c r="J610" s="60">
        <v>9</v>
      </c>
      <c r="K610" s="60">
        <v>7</v>
      </c>
      <c r="L610" s="60">
        <v>14</v>
      </c>
      <c r="M610" s="60">
        <v>19</v>
      </c>
      <c r="N610" s="60">
        <v>13</v>
      </c>
      <c r="O610" s="60">
        <v>10</v>
      </c>
      <c r="P610" s="60">
        <v>11</v>
      </c>
      <c r="Q610" s="60">
        <v>36</v>
      </c>
      <c r="R610" s="60">
        <v>44</v>
      </c>
      <c r="S610" s="60">
        <v>51</v>
      </c>
      <c r="T610" s="60">
        <v>62</v>
      </c>
      <c r="U610" s="60">
        <v>51</v>
      </c>
      <c r="V610" s="60">
        <v>30</v>
      </c>
      <c r="W610" s="60">
        <v>22</v>
      </c>
      <c r="X610" s="60">
        <v>20</v>
      </c>
      <c r="Y610" s="60">
        <v>24</v>
      </c>
      <c r="Z610" s="111">
        <v>31</v>
      </c>
      <c r="AA610" s="60">
        <v>24</v>
      </c>
      <c r="AB610" s="60">
        <v>24</v>
      </c>
      <c r="AC610" s="60">
        <v>19</v>
      </c>
      <c r="AD610" s="60">
        <v>35</v>
      </c>
      <c r="AE610" s="61">
        <v>44</v>
      </c>
    </row>
    <row r="611" spans="1:31" s="2" customFormat="1" ht="14.45" customHeight="1" x14ac:dyDescent="0.3">
      <c r="A611" s="75"/>
      <c r="B611" s="76" t="s">
        <v>68</v>
      </c>
      <c r="C611" s="77">
        <v>5</v>
      </c>
      <c r="D611" s="77">
        <v>7</v>
      </c>
      <c r="E611" s="77">
        <v>13</v>
      </c>
      <c r="F611" s="77">
        <v>11</v>
      </c>
      <c r="G611" s="77">
        <v>8</v>
      </c>
      <c r="H611" s="77">
        <v>10</v>
      </c>
      <c r="I611" s="77">
        <v>10</v>
      </c>
      <c r="J611" s="77">
        <v>7</v>
      </c>
      <c r="K611" s="77">
        <v>6</v>
      </c>
      <c r="L611" s="77">
        <v>14</v>
      </c>
      <c r="M611" s="77">
        <v>12</v>
      </c>
      <c r="N611" s="77">
        <v>9</v>
      </c>
      <c r="O611" s="77">
        <v>10</v>
      </c>
      <c r="P611" s="77">
        <v>9</v>
      </c>
      <c r="Q611" s="77">
        <v>23</v>
      </c>
      <c r="R611" s="77">
        <v>24</v>
      </c>
      <c r="S611" s="77">
        <v>23</v>
      </c>
      <c r="T611" s="77">
        <v>26</v>
      </c>
      <c r="U611" s="77">
        <v>38</v>
      </c>
      <c r="V611" s="77">
        <v>31</v>
      </c>
      <c r="W611" s="77">
        <v>30</v>
      </c>
      <c r="X611" s="77">
        <v>28</v>
      </c>
      <c r="Y611" s="77">
        <v>26</v>
      </c>
      <c r="Z611" s="115">
        <v>31</v>
      </c>
      <c r="AA611" s="77">
        <v>40</v>
      </c>
      <c r="AB611" s="77">
        <v>37</v>
      </c>
      <c r="AC611" s="77">
        <v>37</v>
      </c>
      <c r="AD611" s="77">
        <v>43</v>
      </c>
      <c r="AE611" s="78">
        <v>51</v>
      </c>
    </row>
    <row r="612" spans="1:31" s="2" customFormat="1" ht="14.45" customHeight="1" x14ac:dyDescent="0.3">
      <c r="A612" s="58"/>
      <c r="B612" s="59" t="s">
        <v>69</v>
      </c>
      <c r="C612" s="60">
        <v>243</v>
      </c>
      <c r="D612" s="60">
        <v>301</v>
      </c>
      <c r="E612" s="60">
        <v>408</v>
      </c>
      <c r="F612" s="60">
        <v>329</v>
      </c>
      <c r="G612" s="60">
        <v>418</v>
      </c>
      <c r="H612" s="60">
        <v>446</v>
      </c>
      <c r="I612" s="60">
        <v>494</v>
      </c>
      <c r="J612" s="60">
        <v>457</v>
      </c>
      <c r="K612" s="60">
        <v>425</v>
      </c>
      <c r="L612" s="60">
        <v>529</v>
      </c>
      <c r="M612" s="60">
        <v>635</v>
      </c>
      <c r="N612" s="60">
        <v>643</v>
      </c>
      <c r="O612" s="60">
        <v>623</v>
      </c>
      <c r="P612" s="60">
        <v>552</v>
      </c>
      <c r="Q612" s="60">
        <v>565</v>
      </c>
      <c r="R612" s="60">
        <v>711</v>
      </c>
      <c r="S612" s="60">
        <v>743</v>
      </c>
      <c r="T612" s="60">
        <v>636</v>
      </c>
      <c r="U612" s="60">
        <v>640</v>
      </c>
      <c r="V612" s="60">
        <v>557</v>
      </c>
      <c r="W612" s="60">
        <v>461</v>
      </c>
      <c r="X612" s="60">
        <v>354</v>
      </c>
      <c r="Y612" s="60">
        <v>464</v>
      </c>
      <c r="Z612" s="111">
        <v>564</v>
      </c>
      <c r="AA612" s="60">
        <v>524</v>
      </c>
      <c r="AB612" s="60">
        <v>437</v>
      </c>
      <c r="AC612" s="60">
        <v>462</v>
      </c>
      <c r="AD612" s="60">
        <v>529</v>
      </c>
      <c r="AE612" s="61">
        <v>574</v>
      </c>
    </row>
    <row r="613" spans="1:31" s="2" customFormat="1" ht="14.45" customHeight="1" x14ac:dyDescent="0.3">
      <c r="A613" s="75"/>
      <c r="B613" s="76" t="s">
        <v>70</v>
      </c>
      <c r="C613" s="77">
        <v>8</v>
      </c>
      <c r="D613" s="77">
        <v>7</v>
      </c>
      <c r="E613" s="77">
        <v>7</v>
      </c>
      <c r="F613" s="77">
        <v>8</v>
      </c>
      <c r="G613" s="77">
        <v>11</v>
      </c>
      <c r="H613" s="77">
        <v>10</v>
      </c>
      <c r="I613" s="77">
        <v>7</v>
      </c>
      <c r="J613" s="77">
        <v>3</v>
      </c>
      <c r="K613" s="77">
        <v>8</v>
      </c>
      <c r="L613" s="77">
        <v>14</v>
      </c>
      <c r="M613" s="77">
        <v>21</v>
      </c>
      <c r="N613" s="77">
        <v>20</v>
      </c>
      <c r="O613" s="77">
        <v>22</v>
      </c>
      <c r="P613" s="77">
        <v>17</v>
      </c>
      <c r="Q613" s="77">
        <v>57</v>
      </c>
      <c r="R613" s="77">
        <v>52</v>
      </c>
      <c r="S613" s="77">
        <v>68</v>
      </c>
      <c r="T613" s="77">
        <v>93</v>
      </c>
      <c r="U613" s="77">
        <v>96</v>
      </c>
      <c r="V613" s="77">
        <v>98</v>
      </c>
      <c r="W613" s="77">
        <v>78</v>
      </c>
      <c r="X613" s="77">
        <v>49</v>
      </c>
      <c r="Y613" s="77">
        <v>54</v>
      </c>
      <c r="Z613" s="115">
        <v>49</v>
      </c>
      <c r="AA613" s="77">
        <v>30</v>
      </c>
      <c r="AB613" s="77">
        <v>37</v>
      </c>
      <c r="AC613" s="77">
        <v>46</v>
      </c>
      <c r="AD613" s="77">
        <v>40</v>
      </c>
      <c r="AE613" s="78">
        <v>35</v>
      </c>
    </row>
    <row r="614" spans="1:31" s="2" customFormat="1" ht="14.45" customHeight="1" x14ac:dyDescent="0.3">
      <c r="A614" s="58"/>
      <c r="B614" s="59" t="s">
        <v>71</v>
      </c>
      <c r="C614" s="60">
        <v>13</v>
      </c>
      <c r="D614" s="60">
        <v>8</v>
      </c>
      <c r="E614" s="60">
        <v>11</v>
      </c>
      <c r="F614" s="60">
        <v>10</v>
      </c>
      <c r="G614" s="60">
        <v>11</v>
      </c>
      <c r="H614" s="60">
        <v>13</v>
      </c>
      <c r="I614" s="60">
        <v>12</v>
      </c>
      <c r="J614" s="60">
        <v>4</v>
      </c>
      <c r="K614" s="60">
        <v>2</v>
      </c>
      <c r="L614" s="60">
        <v>6</v>
      </c>
      <c r="M614" s="60">
        <v>13</v>
      </c>
      <c r="N614" s="60">
        <v>26</v>
      </c>
      <c r="O614" s="60">
        <v>36</v>
      </c>
      <c r="P614" s="60">
        <v>34</v>
      </c>
      <c r="Q614" s="60">
        <v>34</v>
      </c>
      <c r="R614" s="60">
        <v>29</v>
      </c>
      <c r="S614" s="60">
        <v>30</v>
      </c>
      <c r="T614" s="60">
        <v>32</v>
      </c>
      <c r="U614" s="60">
        <v>32</v>
      </c>
      <c r="V614" s="60">
        <v>37</v>
      </c>
      <c r="W614" s="60">
        <v>40</v>
      </c>
      <c r="X614" s="60">
        <v>43</v>
      </c>
      <c r="Y614" s="60">
        <v>31</v>
      </c>
      <c r="Z614" s="111">
        <v>30</v>
      </c>
      <c r="AA614" s="60">
        <v>38</v>
      </c>
      <c r="AB614" s="60">
        <v>23</v>
      </c>
      <c r="AC614" s="60">
        <v>35</v>
      </c>
      <c r="AD614" s="60">
        <v>45</v>
      </c>
      <c r="AE614" s="61">
        <v>37</v>
      </c>
    </row>
    <row r="615" spans="1:31" s="3" customFormat="1" ht="14.45" customHeight="1" x14ac:dyDescent="0.3">
      <c r="A615" s="66"/>
      <c r="B615" s="87" t="s">
        <v>113</v>
      </c>
      <c r="C615" s="68">
        <v>0</v>
      </c>
      <c r="D615" s="68">
        <v>0</v>
      </c>
      <c r="E615" s="68">
        <v>0</v>
      </c>
      <c r="F615" s="68">
        <v>0</v>
      </c>
      <c r="G615" s="68">
        <v>0</v>
      </c>
      <c r="H615" s="68">
        <v>0</v>
      </c>
      <c r="I615" s="68">
        <v>0</v>
      </c>
      <c r="J615" s="68">
        <v>0</v>
      </c>
      <c r="K615" s="68">
        <v>0</v>
      </c>
      <c r="L615" s="68">
        <v>0</v>
      </c>
      <c r="M615" s="68">
        <v>0</v>
      </c>
      <c r="N615" s="68">
        <v>0</v>
      </c>
      <c r="O615" s="68">
        <v>0</v>
      </c>
      <c r="P615" s="68">
        <v>0</v>
      </c>
      <c r="Q615" s="68">
        <v>0</v>
      </c>
      <c r="R615" s="68">
        <v>0</v>
      </c>
      <c r="S615" s="68">
        <v>0</v>
      </c>
      <c r="T615" s="68">
        <v>0</v>
      </c>
      <c r="U615" s="68">
        <v>0</v>
      </c>
      <c r="V615" s="68">
        <v>0</v>
      </c>
      <c r="W615" s="68">
        <v>0</v>
      </c>
      <c r="X615" s="68">
        <v>0</v>
      </c>
      <c r="Y615" s="68">
        <v>0</v>
      </c>
      <c r="Z615" s="113">
        <v>0</v>
      </c>
      <c r="AA615" s="68">
        <v>0</v>
      </c>
      <c r="AB615" s="68">
        <v>0</v>
      </c>
      <c r="AC615" s="68">
        <v>0</v>
      </c>
      <c r="AD615" s="68">
        <v>0</v>
      </c>
      <c r="AE615" s="69">
        <v>0</v>
      </c>
    </row>
    <row r="616" spans="1:31" s="2" customFormat="1" ht="14.45" customHeight="1" x14ac:dyDescent="0.3">
      <c r="A616" s="70" t="s">
        <v>46</v>
      </c>
      <c r="B616" s="71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114"/>
      <c r="AA616" s="72"/>
      <c r="AB616" s="72"/>
      <c r="AC616" s="72"/>
      <c r="AD616" s="72"/>
      <c r="AE616" s="73"/>
    </row>
    <row r="617" spans="1:31" s="2" customFormat="1" ht="14.45" customHeight="1" x14ac:dyDescent="0.3">
      <c r="A617" s="66"/>
      <c r="B617" s="67" t="s">
        <v>66</v>
      </c>
      <c r="C617" s="68">
        <v>16</v>
      </c>
      <c r="D617" s="68">
        <v>25</v>
      </c>
      <c r="E617" s="68">
        <v>21</v>
      </c>
      <c r="F617" s="68">
        <v>23</v>
      </c>
      <c r="G617" s="68">
        <v>26</v>
      </c>
      <c r="H617" s="68">
        <v>30</v>
      </c>
      <c r="I617" s="68">
        <v>43</v>
      </c>
      <c r="J617" s="68">
        <v>37</v>
      </c>
      <c r="K617" s="68">
        <v>38</v>
      </c>
      <c r="L617" s="68">
        <v>34</v>
      </c>
      <c r="M617" s="68">
        <v>50</v>
      </c>
      <c r="N617" s="68">
        <v>64</v>
      </c>
      <c r="O617" s="68">
        <v>77</v>
      </c>
      <c r="P617" s="68">
        <v>53</v>
      </c>
      <c r="Q617" s="68">
        <v>67</v>
      </c>
      <c r="R617" s="68">
        <v>81</v>
      </c>
      <c r="S617" s="68">
        <v>87</v>
      </c>
      <c r="T617" s="68">
        <v>58</v>
      </c>
      <c r="U617" s="68">
        <v>52</v>
      </c>
      <c r="V617" s="68">
        <v>57</v>
      </c>
      <c r="W617" s="68">
        <v>67</v>
      </c>
      <c r="X617" s="68">
        <v>58</v>
      </c>
      <c r="Y617" s="68">
        <v>54</v>
      </c>
      <c r="Z617" s="113">
        <v>47</v>
      </c>
      <c r="AA617" s="68">
        <v>44</v>
      </c>
      <c r="AB617" s="68">
        <v>59</v>
      </c>
      <c r="AC617" s="68">
        <v>52</v>
      </c>
      <c r="AD617" s="68">
        <v>43</v>
      </c>
      <c r="AE617" s="69">
        <v>50</v>
      </c>
    </row>
    <row r="618" spans="1:31" s="2" customFormat="1" ht="14.45" customHeight="1" x14ac:dyDescent="0.3">
      <c r="A618" s="70"/>
      <c r="B618" s="71" t="s">
        <v>67</v>
      </c>
      <c r="C618" s="72">
        <v>13</v>
      </c>
      <c r="D618" s="72">
        <v>11</v>
      </c>
      <c r="E618" s="72">
        <v>7</v>
      </c>
      <c r="F618" s="72">
        <v>6</v>
      </c>
      <c r="G618" s="72">
        <v>18</v>
      </c>
      <c r="H618" s="72">
        <v>27</v>
      </c>
      <c r="I618" s="72">
        <v>33</v>
      </c>
      <c r="J618" s="72">
        <v>20</v>
      </c>
      <c r="K618" s="72">
        <v>18</v>
      </c>
      <c r="L618" s="72">
        <v>16</v>
      </c>
      <c r="M618" s="72">
        <v>12</v>
      </c>
      <c r="N618" s="72">
        <v>10</v>
      </c>
      <c r="O618" s="72">
        <v>19</v>
      </c>
      <c r="P618" s="72">
        <v>19</v>
      </c>
      <c r="Q618" s="72">
        <v>17</v>
      </c>
      <c r="R618" s="72">
        <v>17</v>
      </c>
      <c r="S618" s="72">
        <v>32</v>
      </c>
      <c r="T618" s="72">
        <v>47</v>
      </c>
      <c r="U618" s="72">
        <v>57</v>
      </c>
      <c r="V618" s="72">
        <v>67</v>
      </c>
      <c r="W618" s="72">
        <v>65</v>
      </c>
      <c r="X618" s="72">
        <v>48</v>
      </c>
      <c r="Y618" s="72">
        <v>34</v>
      </c>
      <c r="Z618" s="114">
        <v>25</v>
      </c>
      <c r="AA618" s="72">
        <v>29</v>
      </c>
      <c r="AB618" s="72">
        <v>32</v>
      </c>
      <c r="AC618" s="72">
        <v>35</v>
      </c>
      <c r="AD618" s="72">
        <v>28</v>
      </c>
      <c r="AE618" s="73">
        <v>28</v>
      </c>
    </row>
    <row r="619" spans="1:31" s="2" customFormat="1" ht="14.45" customHeight="1" x14ac:dyDescent="0.3">
      <c r="A619" s="66"/>
      <c r="B619" s="67" t="s">
        <v>68</v>
      </c>
      <c r="C619" s="68">
        <v>19</v>
      </c>
      <c r="D619" s="68">
        <v>11</v>
      </c>
      <c r="E619" s="68">
        <v>5</v>
      </c>
      <c r="F619" s="68">
        <v>7</v>
      </c>
      <c r="G619" s="68">
        <v>11</v>
      </c>
      <c r="H619" s="68">
        <v>12</v>
      </c>
      <c r="I619" s="68">
        <v>12</v>
      </c>
      <c r="J619" s="68">
        <v>11</v>
      </c>
      <c r="K619" s="68">
        <v>9</v>
      </c>
      <c r="L619" s="68">
        <v>7</v>
      </c>
      <c r="M619" s="68">
        <v>6</v>
      </c>
      <c r="N619" s="68">
        <v>9</v>
      </c>
      <c r="O619" s="68">
        <v>13</v>
      </c>
      <c r="P619" s="68">
        <v>13</v>
      </c>
      <c r="Q619" s="68">
        <v>14</v>
      </c>
      <c r="R619" s="68">
        <v>20</v>
      </c>
      <c r="S619" s="68">
        <v>21</v>
      </c>
      <c r="T619" s="68">
        <v>26</v>
      </c>
      <c r="U619" s="68">
        <v>23</v>
      </c>
      <c r="V619" s="68">
        <v>22</v>
      </c>
      <c r="W619" s="68">
        <v>30</v>
      </c>
      <c r="X619" s="68">
        <v>29</v>
      </c>
      <c r="Y619" s="68">
        <v>23</v>
      </c>
      <c r="Z619" s="113">
        <v>22</v>
      </c>
      <c r="AA619" s="68">
        <v>23</v>
      </c>
      <c r="AB619" s="68">
        <v>37</v>
      </c>
      <c r="AC619" s="68">
        <v>45</v>
      </c>
      <c r="AD619" s="68">
        <v>36</v>
      </c>
      <c r="AE619" s="69">
        <v>40</v>
      </c>
    </row>
    <row r="620" spans="1:31" s="2" customFormat="1" ht="14.45" customHeight="1" x14ac:dyDescent="0.3">
      <c r="A620" s="70"/>
      <c r="B620" s="71" t="s">
        <v>69</v>
      </c>
      <c r="C620" s="72">
        <v>153</v>
      </c>
      <c r="D620" s="72">
        <v>253</v>
      </c>
      <c r="E620" s="72">
        <v>231</v>
      </c>
      <c r="F620" s="72">
        <v>367</v>
      </c>
      <c r="G620" s="72">
        <v>354</v>
      </c>
      <c r="H620" s="72">
        <v>424</v>
      </c>
      <c r="I620" s="72">
        <v>448</v>
      </c>
      <c r="J620" s="72">
        <v>475</v>
      </c>
      <c r="K620" s="72">
        <v>589</v>
      </c>
      <c r="L620" s="72">
        <v>546</v>
      </c>
      <c r="M620" s="72">
        <v>537</v>
      </c>
      <c r="N620" s="72">
        <v>519</v>
      </c>
      <c r="O620" s="72">
        <v>673</v>
      </c>
      <c r="P620" s="72">
        <v>577</v>
      </c>
      <c r="Q620" s="72">
        <v>697</v>
      </c>
      <c r="R620" s="72">
        <v>625</v>
      </c>
      <c r="S620" s="72">
        <v>611</v>
      </c>
      <c r="T620" s="72">
        <v>723</v>
      </c>
      <c r="U620" s="72">
        <v>730</v>
      </c>
      <c r="V620" s="72">
        <v>709</v>
      </c>
      <c r="W620" s="72">
        <v>621</v>
      </c>
      <c r="X620" s="72">
        <v>475</v>
      </c>
      <c r="Y620" s="72">
        <v>444</v>
      </c>
      <c r="Z620" s="114">
        <v>385</v>
      </c>
      <c r="AA620" s="72">
        <v>444</v>
      </c>
      <c r="AB620" s="72">
        <v>628</v>
      </c>
      <c r="AC620" s="72">
        <v>566</v>
      </c>
      <c r="AD620" s="72">
        <v>530</v>
      </c>
      <c r="AE620" s="73">
        <v>514</v>
      </c>
    </row>
    <row r="621" spans="1:31" s="2" customFormat="1" ht="14.45" customHeight="1" x14ac:dyDescent="0.3">
      <c r="A621" s="66"/>
      <c r="B621" s="67" t="s">
        <v>70</v>
      </c>
      <c r="C621" s="68">
        <v>13</v>
      </c>
      <c r="D621" s="68">
        <v>11</v>
      </c>
      <c r="E621" s="68">
        <v>12</v>
      </c>
      <c r="F621" s="68">
        <v>10</v>
      </c>
      <c r="G621" s="68">
        <v>4</v>
      </c>
      <c r="H621" s="68">
        <v>9</v>
      </c>
      <c r="I621" s="68">
        <v>9</v>
      </c>
      <c r="J621" s="68">
        <v>10</v>
      </c>
      <c r="K621" s="68">
        <v>9</v>
      </c>
      <c r="L621" s="68">
        <v>7</v>
      </c>
      <c r="M621" s="68">
        <v>9</v>
      </c>
      <c r="N621" s="68">
        <v>12</v>
      </c>
      <c r="O621" s="68">
        <v>26</v>
      </c>
      <c r="P621" s="68">
        <v>21</v>
      </c>
      <c r="Q621" s="68">
        <v>31</v>
      </c>
      <c r="R621" s="68">
        <v>34</v>
      </c>
      <c r="S621" s="68">
        <v>52</v>
      </c>
      <c r="T621" s="68">
        <v>57</v>
      </c>
      <c r="U621" s="68">
        <v>80</v>
      </c>
      <c r="V621" s="68">
        <v>94</v>
      </c>
      <c r="W621" s="68">
        <v>114</v>
      </c>
      <c r="X621" s="68">
        <v>98</v>
      </c>
      <c r="Y621" s="68">
        <v>87</v>
      </c>
      <c r="Z621" s="113">
        <v>64</v>
      </c>
      <c r="AA621" s="68">
        <v>56</v>
      </c>
      <c r="AB621" s="68">
        <v>42</v>
      </c>
      <c r="AC621" s="68">
        <v>38</v>
      </c>
      <c r="AD621" s="68">
        <v>38</v>
      </c>
      <c r="AE621" s="69">
        <v>37</v>
      </c>
    </row>
    <row r="622" spans="1:31" s="2" customFormat="1" ht="14.45" customHeight="1" x14ac:dyDescent="0.3">
      <c r="A622" s="70"/>
      <c r="B622" s="71" t="s">
        <v>71</v>
      </c>
      <c r="C622" s="72">
        <v>15</v>
      </c>
      <c r="D622" s="72">
        <v>13</v>
      </c>
      <c r="E622" s="72">
        <v>13</v>
      </c>
      <c r="F622" s="72">
        <v>19</v>
      </c>
      <c r="G622" s="72">
        <v>9</v>
      </c>
      <c r="H622" s="72">
        <v>14</v>
      </c>
      <c r="I622" s="72">
        <v>10</v>
      </c>
      <c r="J622" s="72">
        <v>19</v>
      </c>
      <c r="K622" s="72">
        <v>14</v>
      </c>
      <c r="L622" s="72">
        <v>12</v>
      </c>
      <c r="M622" s="72">
        <v>3</v>
      </c>
      <c r="N622" s="72">
        <v>5</v>
      </c>
      <c r="O622" s="72">
        <v>9</v>
      </c>
      <c r="P622" s="72">
        <v>8</v>
      </c>
      <c r="Q622" s="72">
        <v>35</v>
      </c>
      <c r="R622" s="72">
        <v>40</v>
      </c>
      <c r="S622" s="72">
        <v>37</v>
      </c>
      <c r="T622" s="72">
        <v>32</v>
      </c>
      <c r="U622" s="72">
        <v>29</v>
      </c>
      <c r="V622" s="72">
        <v>35</v>
      </c>
      <c r="W622" s="72">
        <v>39</v>
      </c>
      <c r="X622" s="72">
        <v>31</v>
      </c>
      <c r="Y622" s="72">
        <v>39</v>
      </c>
      <c r="Z622" s="114">
        <v>41</v>
      </c>
      <c r="AA622" s="72">
        <v>38</v>
      </c>
      <c r="AB622" s="72">
        <v>40</v>
      </c>
      <c r="AC622" s="72">
        <v>35</v>
      </c>
      <c r="AD622" s="72">
        <v>30</v>
      </c>
      <c r="AE622" s="73">
        <v>30</v>
      </c>
    </row>
    <row r="623" spans="1:31" s="3" customFormat="1" ht="14.45" customHeight="1" x14ac:dyDescent="0.3">
      <c r="A623" s="75"/>
      <c r="B623" s="87" t="s">
        <v>113</v>
      </c>
      <c r="C623" s="77">
        <v>0</v>
      </c>
      <c r="D623" s="77">
        <v>0</v>
      </c>
      <c r="E623" s="77">
        <v>0</v>
      </c>
      <c r="F623" s="77">
        <v>0</v>
      </c>
      <c r="G623" s="77">
        <v>0</v>
      </c>
      <c r="H623" s="77">
        <v>0</v>
      </c>
      <c r="I623" s="77">
        <v>0</v>
      </c>
      <c r="J623" s="77">
        <v>0</v>
      </c>
      <c r="K623" s="77">
        <v>0</v>
      </c>
      <c r="L623" s="77">
        <v>0</v>
      </c>
      <c r="M623" s="77">
        <v>0</v>
      </c>
      <c r="N623" s="77">
        <v>0</v>
      </c>
      <c r="O623" s="77">
        <v>0</v>
      </c>
      <c r="P623" s="77">
        <v>0</v>
      </c>
      <c r="Q623" s="77">
        <v>0</v>
      </c>
      <c r="R623" s="77">
        <v>0</v>
      </c>
      <c r="S623" s="77">
        <v>0</v>
      </c>
      <c r="T623" s="77">
        <v>0</v>
      </c>
      <c r="U623" s="77">
        <v>0</v>
      </c>
      <c r="V623" s="77">
        <v>0</v>
      </c>
      <c r="W623" s="77">
        <v>0</v>
      </c>
      <c r="X623" s="77">
        <v>0</v>
      </c>
      <c r="Y623" s="77">
        <v>0</v>
      </c>
      <c r="Z623" s="115">
        <v>0</v>
      </c>
      <c r="AA623" s="77">
        <v>0</v>
      </c>
      <c r="AB623" s="77">
        <v>0</v>
      </c>
      <c r="AC623" s="77">
        <v>0</v>
      </c>
      <c r="AD623" s="77">
        <v>0</v>
      </c>
      <c r="AE623" s="78">
        <v>0</v>
      </c>
    </row>
    <row r="624" spans="1:31" s="2" customFormat="1" ht="14.45" customHeight="1" x14ac:dyDescent="0.3">
      <c r="A624" s="58" t="s">
        <v>47</v>
      </c>
      <c r="B624" s="59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111"/>
      <c r="AA624" s="60"/>
      <c r="AB624" s="60"/>
      <c r="AC624" s="60"/>
      <c r="AD624" s="60"/>
      <c r="AE624" s="61"/>
    </row>
    <row r="625" spans="1:41" s="2" customFormat="1" ht="14.45" customHeight="1" x14ac:dyDescent="0.3">
      <c r="A625" s="75"/>
      <c r="B625" s="76" t="s">
        <v>66</v>
      </c>
      <c r="C625" s="77">
        <v>7</v>
      </c>
      <c r="D625" s="77">
        <v>10</v>
      </c>
      <c r="E625" s="77">
        <v>8</v>
      </c>
      <c r="F625" s="77">
        <v>4</v>
      </c>
      <c r="G625" s="77">
        <v>12</v>
      </c>
      <c r="H625" s="77">
        <v>11</v>
      </c>
      <c r="I625" s="77">
        <v>5</v>
      </c>
      <c r="J625" s="77">
        <v>16</v>
      </c>
      <c r="K625" s="77">
        <v>17</v>
      </c>
      <c r="L625" s="77">
        <v>6</v>
      </c>
      <c r="M625" s="77">
        <v>7</v>
      </c>
      <c r="N625" s="77">
        <v>12</v>
      </c>
      <c r="O625" s="77">
        <v>13</v>
      </c>
      <c r="P625" s="77">
        <v>9</v>
      </c>
      <c r="Q625" s="77">
        <v>28</v>
      </c>
      <c r="R625" s="77">
        <v>27</v>
      </c>
      <c r="S625" s="77">
        <v>22</v>
      </c>
      <c r="T625" s="77">
        <v>22</v>
      </c>
      <c r="U625" s="77">
        <v>30</v>
      </c>
      <c r="V625" s="77">
        <v>34</v>
      </c>
      <c r="W625" s="77">
        <v>19</v>
      </c>
      <c r="X625" s="77">
        <v>21</v>
      </c>
      <c r="Y625" s="77">
        <v>22</v>
      </c>
      <c r="Z625" s="115">
        <v>23</v>
      </c>
      <c r="AA625" s="77">
        <v>18</v>
      </c>
      <c r="AB625" s="77">
        <v>17</v>
      </c>
      <c r="AC625" s="77">
        <v>24</v>
      </c>
      <c r="AD625" s="77">
        <v>24</v>
      </c>
      <c r="AE625" s="78">
        <v>15</v>
      </c>
    </row>
    <row r="626" spans="1:41" s="2" customFormat="1" ht="14.45" customHeight="1" x14ac:dyDescent="0.3">
      <c r="A626" s="58"/>
      <c r="B626" s="59" t="s">
        <v>67</v>
      </c>
      <c r="C626" s="60">
        <v>3</v>
      </c>
      <c r="D626" s="60">
        <v>4</v>
      </c>
      <c r="E626" s="60">
        <v>7</v>
      </c>
      <c r="F626" s="60">
        <v>7</v>
      </c>
      <c r="G626" s="60">
        <v>3</v>
      </c>
      <c r="H626" s="60">
        <v>1</v>
      </c>
      <c r="I626" s="60">
        <v>2</v>
      </c>
      <c r="J626" s="60">
        <v>14</v>
      </c>
      <c r="K626" s="60">
        <v>23</v>
      </c>
      <c r="L626" s="60">
        <v>14</v>
      </c>
      <c r="M626" s="60">
        <v>7</v>
      </c>
      <c r="N626" s="60">
        <v>10</v>
      </c>
      <c r="O626" s="60">
        <v>5</v>
      </c>
      <c r="P626" s="60">
        <v>5</v>
      </c>
      <c r="Q626" s="60">
        <v>9</v>
      </c>
      <c r="R626" s="60">
        <v>10</v>
      </c>
      <c r="S626" s="60">
        <v>9</v>
      </c>
      <c r="T626" s="60">
        <v>4</v>
      </c>
      <c r="U626" s="60">
        <v>14</v>
      </c>
      <c r="V626" s="60">
        <v>26</v>
      </c>
      <c r="W626" s="60">
        <v>23</v>
      </c>
      <c r="X626" s="60">
        <v>34</v>
      </c>
      <c r="Y626" s="60">
        <v>39</v>
      </c>
      <c r="Z626" s="111">
        <v>35</v>
      </c>
      <c r="AA626" s="60">
        <v>18</v>
      </c>
      <c r="AB626" s="60">
        <v>14</v>
      </c>
      <c r="AC626" s="60">
        <v>16</v>
      </c>
      <c r="AD626" s="60">
        <v>19</v>
      </c>
      <c r="AE626" s="61">
        <v>13</v>
      </c>
    </row>
    <row r="627" spans="1:41" s="2" customFormat="1" ht="14.45" customHeight="1" x14ac:dyDescent="0.3">
      <c r="A627" s="75"/>
      <c r="B627" s="76" t="s">
        <v>68</v>
      </c>
      <c r="C627" s="77">
        <v>2</v>
      </c>
      <c r="D627" s="77">
        <v>9</v>
      </c>
      <c r="E627" s="77">
        <v>12</v>
      </c>
      <c r="F627" s="77">
        <v>6</v>
      </c>
      <c r="G627" s="77">
        <v>3</v>
      </c>
      <c r="H627" s="77">
        <v>5</v>
      </c>
      <c r="I627" s="77">
        <v>3</v>
      </c>
      <c r="J627" s="77">
        <v>8</v>
      </c>
      <c r="K627" s="77">
        <v>9</v>
      </c>
      <c r="L627" s="77">
        <v>4</v>
      </c>
      <c r="M627" s="77">
        <v>4</v>
      </c>
      <c r="N627" s="77">
        <v>3</v>
      </c>
      <c r="O627" s="77">
        <v>2</v>
      </c>
      <c r="P627" s="77">
        <v>1</v>
      </c>
      <c r="Q627" s="77">
        <v>8</v>
      </c>
      <c r="R627" s="77">
        <v>10</v>
      </c>
      <c r="S627" s="77">
        <v>6</v>
      </c>
      <c r="T627" s="77">
        <v>8</v>
      </c>
      <c r="U627" s="77">
        <v>10</v>
      </c>
      <c r="V627" s="77">
        <v>8</v>
      </c>
      <c r="W627" s="77">
        <v>10</v>
      </c>
      <c r="X627" s="77">
        <v>7</v>
      </c>
      <c r="Y627" s="77">
        <v>8</v>
      </c>
      <c r="Z627" s="115">
        <v>9</v>
      </c>
      <c r="AA627" s="77">
        <v>8</v>
      </c>
      <c r="AB627" s="77">
        <v>10</v>
      </c>
      <c r="AC627" s="77">
        <v>14</v>
      </c>
      <c r="AD627" s="77">
        <v>16</v>
      </c>
      <c r="AE627" s="78">
        <v>16</v>
      </c>
    </row>
    <row r="628" spans="1:41" s="2" customFormat="1" ht="14.45" customHeight="1" x14ac:dyDescent="0.3">
      <c r="A628" s="58"/>
      <c r="B628" s="59" t="s">
        <v>69</v>
      </c>
      <c r="C628" s="60">
        <v>37</v>
      </c>
      <c r="D628" s="60">
        <v>73</v>
      </c>
      <c r="E628" s="60">
        <v>74</v>
      </c>
      <c r="F628" s="60">
        <v>65</v>
      </c>
      <c r="G628" s="60">
        <v>167</v>
      </c>
      <c r="H628" s="60">
        <v>141</v>
      </c>
      <c r="I628" s="60">
        <v>169</v>
      </c>
      <c r="J628" s="60">
        <v>203</v>
      </c>
      <c r="K628" s="60">
        <v>181</v>
      </c>
      <c r="L628" s="60">
        <v>223</v>
      </c>
      <c r="M628" s="60">
        <v>208</v>
      </c>
      <c r="N628" s="60">
        <v>238</v>
      </c>
      <c r="O628" s="60">
        <v>224</v>
      </c>
      <c r="P628" s="60">
        <v>184</v>
      </c>
      <c r="Q628" s="60">
        <v>282</v>
      </c>
      <c r="R628" s="60">
        <v>349</v>
      </c>
      <c r="S628" s="60">
        <v>327</v>
      </c>
      <c r="T628" s="60">
        <v>296</v>
      </c>
      <c r="U628" s="60">
        <v>256</v>
      </c>
      <c r="V628" s="60">
        <v>247</v>
      </c>
      <c r="W628" s="60">
        <v>294</v>
      </c>
      <c r="X628" s="60">
        <v>296</v>
      </c>
      <c r="Y628" s="60">
        <v>252</v>
      </c>
      <c r="Z628" s="111">
        <v>216</v>
      </c>
      <c r="AA628" s="60">
        <v>181</v>
      </c>
      <c r="AB628" s="60">
        <v>165</v>
      </c>
      <c r="AC628" s="60">
        <v>237</v>
      </c>
      <c r="AD628" s="60">
        <v>291</v>
      </c>
      <c r="AE628" s="61">
        <v>272</v>
      </c>
    </row>
    <row r="629" spans="1:41" s="2" customFormat="1" ht="14.45" customHeight="1" x14ac:dyDescent="0.3">
      <c r="A629" s="75"/>
      <c r="B629" s="76" t="s">
        <v>70</v>
      </c>
      <c r="C629" s="77">
        <v>3</v>
      </c>
      <c r="D629" s="77">
        <v>7</v>
      </c>
      <c r="E629" s="77">
        <v>9</v>
      </c>
      <c r="F629" s="77">
        <v>3</v>
      </c>
      <c r="G629" s="77">
        <v>5</v>
      </c>
      <c r="H629" s="77">
        <v>5</v>
      </c>
      <c r="I629" s="77">
        <v>3</v>
      </c>
      <c r="J629" s="77">
        <v>3</v>
      </c>
      <c r="K629" s="77">
        <v>4</v>
      </c>
      <c r="L629" s="77">
        <v>7</v>
      </c>
      <c r="M629" s="77">
        <v>5</v>
      </c>
      <c r="N629" s="77">
        <v>3</v>
      </c>
      <c r="O629" s="77">
        <v>1</v>
      </c>
      <c r="P629" s="77">
        <v>1</v>
      </c>
      <c r="Q629" s="77">
        <v>5</v>
      </c>
      <c r="R629" s="77">
        <v>14</v>
      </c>
      <c r="S629" s="77">
        <v>13</v>
      </c>
      <c r="T629" s="77">
        <v>11</v>
      </c>
      <c r="U629" s="77">
        <v>18</v>
      </c>
      <c r="V629" s="77">
        <v>33</v>
      </c>
      <c r="W629" s="77">
        <v>34</v>
      </c>
      <c r="X629" s="77">
        <v>47</v>
      </c>
      <c r="Y629" s="77">
        <v>58</v>
      </c>
      <c r="Z629" s="115">
        <v>50</v>
      </c>
      <c r="AA629" s="77">
        <v>51</v>
      </c>
      <c r="AB629" s="77">
        <v>26</v>
      </c>
      <c r="AC629" s="77">
        <v>25</v>
      </c>
      <c r="AD629" s="77">
        <v>19</v>
      </c>
      <c r="AE629" s="78">
        <v>14</v>
      </c>
    </row>
    <row r="630" spans="1:41" s="2" customFormat="1" ht="14.45" customHeight="1" x14ac:dyDescent="0.3">
      <c r="A630" s="58"/>
      <c r="B630" s="59" t="s">
        <v>71</v>
      </c>
      <c r="C630" s="60">
        <v>1</v>
      </c>
      <c r="D630" s="60">
        <v>11</v>
      </c>
      <c r="E630" s="60">
        <v>9</v>
      </c>
      <c r="F630" s="60">
        <v>2</v>
      </c>
      <c r="G630" s="60">
        <v>7</v>
      </c>
      <c r="H630" s="60">
        <v>6</v>
      </c>
      <c r="I630" s="60">
        <v>4</v>
      </c>
      <c r="J630" s="60">
        <v>6</v>
      </c>
      <c r="K630" s="60">
        <v>8</v>
      </c>
      <c r="L630" s="60">
        <v>8</v>
      </c>
      <c r="M630" s="60">
        <v>5</v>
      </c>
      <c r="N630" s="60">
        <v>7</v>
      </c>
      <c r="O630" s="60">
        <v>2</v>
      </c>
      <c r="P630" s="60">
        <v>2</v>
      </c>
      <c r="Q630" s="60">
        <v>3</v>
      </c>
      <c r="R630" s="60">
        <v>8</v>
      </c>
      <c r="S630" s="60">
        <v>15</v>
      </c>
      <c r="T630" s="60">
        <v>19</v>
      </c>
      <c r="U630" s="60">
        <v>15</v>
      </c>
      <c r="V630" s="60">
        <v>11</v>
      </c>
      <c r="W630" s="60">
        <v>8</v>
      </c>
      <c r="X630" s="60">
        <v>9</v>
      </c>
      <c r="Y630" s="60">
        <v>12</v>
      </c>
      <c r="Z630" s="111">
        <v>16</v>
      </c>
      <c r="AA630" s="60">
        <v>15</v>
      </c>
      <c r="AB630" s="60">
        <v>20</v>
      </c>
      <c r="AC630" s="60">
        <v>15</v>
      </c>
      <c r="AD630" s="60">
        <v>9</v>
      </c>
      <c r="AE630" s="61">
        <v>13</v>
      </c>
    </row>
    <row r="631" spans="1:41" s="3" customFormat="1" ht="14.45" customHeight="1" x14ac:dyDescent="0.3">
      <c r="A631" s="66"/>
      <c r="B631" s="87" t="s">
        <v>113</v>
      </c>
      <c r="C631" s="68">
        <v>0</v>
      </c>
      <c r="D631" s="68">
        <v>0</v>
      </c>
      <c r="E631" s="68">
        <v>0</v>
      </c>
      <c r="F631" s="68">
        <v>0</v>
      </c>
      <c r="G631" s="68">
        <v>0</v>
      </c>
      <c r="H631" s="68">
        <v>0</v>
      </c>
      <c r="I631" s="68">
        <v>0</v>
      </c>
      <c r="J631" s="68">
        <v>0</v>
      </c>
      <c r="K631" s="68">
        <v>0</v>
      </c>
      <c r="L631" s="68">
        <v>0</v>
      </c>
      <c r="M631" s="68">
        <v>0</v>
      </c>
      <c r="N631" s="68">
        <v>0</v>
      </c>
      <c r="O631" s="68">
        <v>0</v>
      </c>
      <c r="P631" s="68">
        <v>0</v>
      </c>
      <c r="Q631" s="68">
        <v>0</v>
      </c>
      <c r="R631" s="68">
        <v>0</v>
      </c>
      <c r="S631" s="68">
        <v>0</v>
      </c>
      <c r="T631" s="68">
        <v>0</v>
      </c>
      <c r="U631" s="68">
        <v>0</v>
      </c>
      <c r="V631" s="68">
        <v>0</v>
      </c>
      <c r="W631" s="68">
        <v>0</v>
      </c>
      <c r="X631" s="68">
        <v>0</v>
      </c>
      <c r="Y631" s="68">
        <v>0</v>
      </c>
      <c r="Z631" s="113">
        <v>0</v>
      </c>
      <c r="AA631" s="68">
        <v>0</v>
      </c>
      <c r="AB631" s="68">
        <v>0</v>
      </c>
      <c r="AC631" s="68">
        <v>0</v>
      </c>
      <c r="AD631" s="68">
        <v>0</v>
      </c>
      <c r="AE631" s="69">
        <v>0</v>
      </c>
    </row>
    <row r="632" spans="1:41" s="2" customFormat="1" ht="14.45" customHeight="1" x14ac:dyDescent="0.3">
      <c r="A632" s="70" t="s">
        <v>48</v>
      </c>
      <c r="B632" s="71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114"/>
      <c r="AA632" s="72"/>
      <c r="AB632" s="72"/>
      <c r="AC632" s="72"/>
      <c r="AD632" s="72"/>
      <c r="AE632" s="73"/>
      <c r="AF632"/>
      <c r="AG632"/>
      <c r="AH632"/>
      <c r="AI632"/>
      <c r="AJ632"/>
      <c r="AK632"/>
      <c r="AL632"/>
      <c r="AM632"/>
      <c r="AN632"/>
      <c r="AO632" s="3"/>
    </row>
    <row r="633" spans="1:41" s="2" customFormat="1" ht="14.45" customHeight="1" x14ac:dyDescent="0.3">
      <c r="A633" s="66"/>
      <c r="B633" s="67" t="s">
        <v>66</v>
      </c>
      <c r="C633" s="68">
        <v>2</v>
      </c>
      <c r="D633" s="68">
        <v>1</v>
      </c>
      <c r="E633" s="68">
        <v>3</v>
      </c>
      <c r="F633" s="68">
        <v>8</v>
      </c>
      <c r="G633" s="68">
        <v>9</v>
      </c>
      <c r="H633" s="68">
        <v>8</v>
      </c>
      <c r="I633" s="68">
        <v>13</v>
      </c>
      <c r="J633" s="68">
        <v>16</v>
      </c>
      <c r="K633" s="68">
        <v>16</v>
      </c>
      <c r="L633" s="68">
        <v>17</v>
      </c>
      <c r="M633" s="68">
        <v>16</v>
      </c>
      <c r="N633" s="68">
        <v>13</v>
      </c>
      <c r="O633" s="68">
        <v>16</v>
      </c>
      <c r="P633" s="68">
        <v>14</v>
      </c>
      <c r="Q633" s="68">
        <v>16</v>
      </c>
      <c r="R633" s="68">
        <v>23</v>
      </c>
      <c r="S633" s="68">
        <v>29</v>
      </c>
      <c r="T633" s="68">
        <v>32</v>
      </c>
      <c r="U633" s="68">
        <v>34</v>
      </c>
      <c r="V633" s="68">
        <v>32</v>
      </c>
      <c r="W633" s="68">
        <v>39</v>
      </c>
      <c r="X633" s="68">
        <v>37</v>
      </c>
      <c r="Y633" s="68">
        <v>36</v>
      </c>
      <c r="Z633" s="113">
        <v>37</v>
      </c>
      <c r="AA633" s="68">
        <v>40</v>
      </c>
      <c r="AB633" s="68">
        <v>53</v>
      </c>
      <c r="AC633" s="68">
        <v>52</v>
      </c>
      <c r="AD633" s="68">
        <v>48</v>
      </c>
      <c r="AE633" s="69">
        <v>38</v>
      </c>
      <c r="AF633"/>
      <c r="AG633"/>
      <c r="AH633"/>
      <c r="AI633"/>
      <c r="AJ633"/>
      <c r="AK633"/>
      <c r="AL633"/>
      <c r="AM633"/>
      <c r="AN633"/>
      <c r="AO633" s="3"/>
    </row>
    <row r="634" spans="1:41" s="2" customFormat="1" ht="14.45" customHeight="1" x14ac:dyDescent="0.3">
      <c r="A634" s="70"/>
      <c r="B634" s="71" t="s">
        <v>67</v>
      </c>
      <c r="C634" s="72">
        <v>2</v>
      </c>
      <c r="D634" s="72">
        <v>4</v>
      </c>
      <c r="E634" s="72">
        <v>5</v>
      </c>
      <c r="F634" s="72">
        <v>4</v>
      </c>
      <c r="G634" s="72">
        <v>4</v>
      </c>
      <c r="H634" s="72">
        <v>10</v>
      </c>
      <c r="I634" s="72">
        <v>8</v>
      </c>
      <c r="J634" s="72">
        <v>7</v>
      </c>
      <c r="K634" s="72">
        <v>12</v>
      </c>
      <c r="L634" s="72">
        <v>22</v>
      </c>
      <c r="M634" s="72">
        <v>25</v>
      </c>
      <c r="N634" s="72">
        <v>24</v>
      </c>
      <c r="O634" s="72">
        <v>24</v>
      </c>
      <c r="P634" s="72">
        <v>23</v>
      </c>
      <c r="Q634" s="72">
        <v>22</v>
      </c>
      <c r="R634" s="72">
        <v>23</v>
      </c>
      <c r="S634" s="72">
        <v>19</v>
      </c>
      <c r="T634" s="72">
        <v>24</v>
      </c>
      <c r="U634" s="72">
        <v>21</v>
      </c>
      <c r="V634" s="72">
        <v>26</v>
      </c>
      <c r="W634" s="72">
        <v>36</v>
      </c>
      <c r="X634" s="72">
        <v>37</v>
      </c>
      <c r="Y634" s="72">
        <v>49</v>
      </c>
      <c r="Z634" s="114">
        <v>67</v>
      </c>
      <c r="AA634" s="72">
        <v>72</v>
      </c>
      <c r="AB634" s="72">
        <v>80</v>
      </c>
      <c r="AC634" s="72">
        <v>79</v>
      </c>
      <c r="AD634" s="72">
        <v>84</v>
      </c>
      <c r="AE634" s="73">
        <v>70</v>
      </c>
      <c r="AF634"/>
      <c r="AG634"/>
      <c r="AH634"/>
      <c r="AI634"/>
      <c r="AJ634"/>
      <c r="AK634"/>
      <c r="AL634"/>
      <c r="AM634"/>
      <c r="AN634"/>
    </row>
    <row r="635" spans="1:41" s="2" customFormat="1" ht="14.45" customHeight="1" x14ac:dyDescent="0.3">
      <c r="A635" s="66"/>
      <c r="B635" s="67" t="s">
        <v>68</v>
      </c>
      <c r="C635" s="68">
        <v>3</v>
      </c>
      <c r="D635" s="68">
        <v>5</v>
      </c>
      <c r="E635" s="68">
        <v>6</v>
      </c>
      <c r="F635" s="68">
        <v>11</v>
      </c>
      <c r="G635" s="68">
        <v>12</v>
      </c>
      <c r="H635" s="68">
        <v>14</v>
      </c>
      <c r="I635" s="68">
        <v>14</v>
      </c>
      <c r="J635" s="68">
        <v>14</v>
      </c>
      <c r="K635" s="68">
        <v>15</v>
      </c>
      <c r="L635" s="68">
        <v>17</v>
      </c>
      <c r="M635" s="68">
        <v>18</v>
      </c>
      <c r="N635" s="68">
        <v>18</v>
      </c>
      <c r="O635" s="68">
        <v>17</v>
      </c>
      <c r="P635" s="68">
        <v>19</v>
      </c>
      <c r="Q635" s="68">
        <v>16</v>
      </c>
      <c r="R635" s="68">
        <v>13</v>
      </c>
      <c r="S635" s="68">
        <v>16</v>
      </c>
      <c r="T635" s="68">
        <v>17</v>
      </c>
      <c r="U635" s="68">
        <v>21</v>
      </c>
      <c r="V635" s="68">
        <v>20</v>
      </c>
      <c r="W635" s="68">
        <v>18</v>
      </c>
      <c r="X635" s="68">
        <v>13</v>
      </c>
      <c r="Y635" s="68">
        <v>14</v>
      </c>
      <c r="Z635" s="113">
        <v>18</v>
      </c>
      <c r="AA635" s="68">
        <v>19</v>
      </c>
      <c r="AB635" s="68">
        <v>24</v>
      </c>
      <c r="AC635" s="68">
        <v>21</v>
      </c>
      <c r="AD635" s="68">
        <v>27</v>
      </c>
      <c r="AE635" s="69">
        <v>25</v>
      </c>
      <c r="AF635"/>
      <c r="AG635"/>
      <c r="AH635"/>
      <c r="AI635"/>
      <c r="AJ635"/>
      <c r="AK635"/>
      <c r="AL635"/>
      <c r="AM635"/>
      <c r="AN635"/>
    </row>
    <row r="636" spans="1:41" s="2" customFormat="1" ht="14.45" customHeight="1" x14ac:dyDescent="0.3">
      <c r="A636" s="70"/>
      <c r="B636" s="71" t="s">
        <v>69</v>
      </c>
      <c r="C636" s="72">
        <v>12</v>
      </c>
      <c r="D636" s="72">
        <v>21</v>
      </c>
      <c r="E636" s="72">
        <v>31</v>
      </c>
      <c r="F636" s="72">
        <v>69</v>
      </c>
      <c r="G636" s="72">
        <v>121</v>
      </c>
      <c r="H636" s="72">
        <v>128</v>
      </c>
      <c r="I636" s="72">
        <v>206</v>
      </c>
      <c r="J636" s="72">
        <v>188</v>
      </c>
      <c r="K636" s="72">
        <v>268</v>
      </c>
      <c r="L636" s="72">
        <v>298</v>
      </c>
      <c r="M636" s="72">
        <v>289</v>
      </c>
      <c r="N636" s="72">
        <v>316</v>
      </c>
      <c r="O636" s="72">
        <v>352</v>
      </c>
      <c r="P636" s="72">
        <v>302</v>
      </c>
      <c r="Q636" s="72">
        <v>445</v>
      </c>
      <c r="R636" s="72">
        <v>441</v>
      </c>
      <c r="S636" s="72">
        <v>522</v>
      </c>
      <c r="T636" s="72">
        <v>576</v>
      </c>
      <c r="U636" s="72">
        <v>640</v>
      </c>
      <c r="V636" s="72">
        <v>661</v>
      </c>
      <c r="W636" s="72">
        <v>665</v>
      </c>
      <c r="X636" s="72">
        <v>578</v>
      </c>
      <c r="Y636" s="72">
        <v>678</v>
      </c>
      <c r="Z636" s="114">
        <v>722</v>
      </c>
      <c r="AA636" s="72">
        <v>674</v>
      </c>
      <c r="AB636" s="72">
        <v>760</v>
      </c>
      <c r="AC636" s="72">
        <v>733</v>
      </c>
      <c r="AD636" s="72">
        <v>749</v>
      </c>
      <c r="AE636" s="73">
        <v>784</v>
      </c>
      <c r="AF636"/>
      <c r="AG636"/>
      <c r="AH636"/>
      <c r="AI636"/>
      <c r="AJ636"/>
      <c r="AK636"/>
      <c r="AL636"/>
      <c r="AM636"/>
      <c r="AN636"/>
    </row>
    <row r="637" spans="1:41" s="2" customFormat="1" ht="14.45" customHeight="1" x14ac:dyDescent="0.3">
      <c r="A637" s="66"/>
      <c r="B637" s="67" t="s">
        <v>70</v>
      </c>
      <c r="C637" s="68">
        <v>2</v>
      </c>
      <c r="D637" s="68">
        <v>5</v>
      </c>
      <c r="E637" s="68">
        <v>5</v>
      </c>
      <c r="F637" s="68">
        <v>9</v>
      </c>
      <c r="G637" s="68">
        <v>8</v>
      </c>
      <c r="H637" s="68">
        <v>12</v>
      </c>
      <c r="I637" s="68">
        <v>15</v>
      </c>
      <c r="J637" s="68">
        <v>15</v>
      </c>
      <c r="K637" s="68">
        <v>14</v>
      </c>
      <c r="L637" s="68">
        <v>15</v>
      </c>
      <c r="M637" s="68">
        <v>15</v>
      </c>
      <c r="N637" s="68">
        <v>19</v>
      </c>
      <c r="O637" s="68">
        <v>22</v>
      </c>
      <c r="P637" s="68">
        <v>22</v>
      </c>
      <c r="Q637" s="68">
        <v>20</v>
      </c>
      <c r="R637" s="68">
        <v>23</v>
      </c>
      <c r="S637" s="68">
        <v>25</v>
      </c>
      <c r="T637" s="68">
        <v>30</v>
      </c>
      <c r="U637" s="68">
        <v>31</v>
      </c>
      <c r="V637" s="68">
        <v>33</v>
      </c>
      <c r="W637" s="68">
        <v>40</v>
      </c>
      <c r="X637" s="68">
        <v>53</v>
      </c>
      <c r="Y637" s="68">
        <v>67</v>
      </c>
      <c r="Z637" s="113">
        <v>82</v>
      </c>
      <c r="AA637" s="68">
        <v>97</v>
      </c>
      <c r="AB637" s="68">
        <v>121</v>
      </c>
      <c r="AC637" s="68">
        <v>118</v>
      </c>
      <c r="AD637" s="68">
        <v>123</v>
      </c>
      <c r="AE637" s="69">
        <v>101</v>
      </c>
      <c r="AF637"/>
      <c r="AG637"/>
      <c r="AH637"/>
      <c r="AI637"/>
      <c r="AJ637"/>
      <c r="AK637"/>
      <c r="AL637"/>
      <c r="AM637"/>
      <c r="AN637"/>
    </row>
    <row r="638" spans="1:41" s="2" customFormat="1" ht="14.45" customHeight="1" x14ac:dyDescent="0.3">
      <c r="A638" s="70"/>
      <c r="B638" s="71" t="s">
        <v>71</v>
      </c>
      <c r="C638" s="72">
        <v>6</v>
      </c>
      <c r="D638" s="72">
        <v>6</v>
      </c>
      <c r="E638" s="72">
        <v>5</v>
      </c>
      <c r="F638" s="72">
        <v>11</v>
      </c>
      <c r="G638" s="72">
        <v>11</v>
      </c>
      <c r="H638" s="72">
        <v>10</v>
      </c>
      <c r="I638" s="72">
        <v>14</v>
      </c>
      <c r="J638" s="72">
        <v>8</v>
      </c>
      <c r="K638" s="72">
        <v>10</v>
      </c>
      <c r="L638" s="72">
        <v>10</v>
      </c>
      <c r="M638" s="72">
        <v>15</v>
      </c>
      <c r="N638" s="72">
        <v>12</v>
      </c>
      <c r="O638" s="72">
        <v>16</v>
      </c>
      <c r="P638" s="72">
        <v>15</v>
      </c>
      <c r="Q638" s="72">
        <v>12</v>
      </c>
      <c r="R638" s="72">
        <v>10</v>
      </c>
      <c r="S638" s="72">
        <v>11</v>
      </c>
      <c r="T638" s="72">
        <v>15</v>
      </c>
      <c r="U638" s="72">
        <v>14</v>
      </c>
      <c r="V638" s="72">
        <v>19</v>
      </c>
      <c r="W638" s="72">
        <v>21</v>
      </c>
      <c r="X638" s="72">
        <v>22</v>
      </c>
      <c r="Y638" s="72">
        <v>14</v>
      </c>
      <c r="Z638" s="114">
        <v>18</v>
      </c>
      <c r="AA638" s="72">
        <v>21</v>
      </c>
      <c r="AB638" s="72">
        <v>32</v>
      </c>
      <c r="AC638" s="72">
        <v>31</v>
      </c>
      <c r="AD638" s="72">
        <v>38</v>
      </c>
      <c r="AE638" s="73">
        <v>27</v>
      </c>
      <c r="AF638"/>
      <c r="AG638"/>
      <c r="AH638"/>
      <c r="AI638"/>
      <c r="AJ638"/>
      <c r="AK638"/>
      <c r="AL638"/>
      <c r="AM638"/>
      <c r="AN638"/>
    </row>
    <row r="639" spans="1:41" s="3" customFormat="1" ht="14.45" customHeight="1" x14ac:dyDescent="0.3">
      <c r="A639" s="75"/>
      <c r="B639" s="87" t="s">
        <v>113</v>
      </c>
      <c r="C639" s="77">
        <v>0</v>
      </c>
      <c r="D639" s="77">
        <v>0</v>
      </c>
      <c r="E639" s="77">
        <v>0</v>
      </c>
      <c r="F639" s="77">
        <v>0</v>
      </c>
      <c r="G639" s="77">
        <v>0</v>
      </c>
      <c r="H639" s="77">
        <v>0</v>
      </c>
      <c r="I639" s="77">
        <v>0</v>
      </c>
      <c r="J639" s="77">
        <v>0</v>
      </c>
      <c r="K639" s="77">
        <v>0</v>
      </c>
      <c r="L639" s="77">
        <v>0</v>
      </c>
      <c r="M639" s="77">
        <v>0</v>
      </c>
      <c r="N639" s="77">
        <v>0</v>
      </c>
      <c r="O639" s="77">
        <v>0</v>
      </c>
      <c r="P639" s="77">
        <v>0</v>
      </c>
      <c r="Q639" s="77">
        <v>0</v>
      </c>
      <c r="R639" s="77">
        <v>0</v>
      </c>
      <c r="S639" s="77">
        <v>0</v>
      </c>
      <c r="T639" s="77">
        <v>0</v>
      </c>
      <c r="U639" s="77">
        <v>0</v>
      </c>
      <c r="V639" s="77">
        <v>0</v>
      </c>
      <c r="W639" s="77">
        <v>0</v>
      </c>
      <c r="X639" s="77">
        <v>0</v>
      </c>
      <c r="Y639" s="77">
        <v>0</v>
      </c>
      <c r="Z639" s="115">
        <v>0</v>
      </c>
      <c r="AA639" s="77">
        <v>0</v>
      </c>
      <c r="AB639" s="77">
        <v>0</v>
      </c>
      <c r="AC639" s="77">
        <v>0</v>
      </c>
      <c r="AD639" s="77">
        <v>0</v>
      </c>
      <c r="AE639" s="78">
        <v>0</v>
      </c>
      <c r="AF639"/>
      <c r="AG639"/>
      <c r="AH639"/>
      <c r="AI639"/>
      <c r="AJ639"/>
      <c r="AK639"/>
      <c r="AL639"/>
      <c r="AM639"/>
      <c r="AN639"/>
    </row>
    <row r="640" spans="1:41" s="2" customFormat="1" ht="14.45" customHeight="1" x14ac:dyDescent="0.3">
      <c r="A640" s="58" t="s">
        <v>95</v>
      </c>
      <c r="B640" s="59"/>
      <c r="C640" s="60">
        <f t="shared" ref="C640:T640" si="136">+C561+C569+C577+C585+C593+C601+C609+C617+C625+C633</f>
        <v>164</v>
      </c>
      <c r="D640" s="60">
        <f t="shared" si="136"/>
        <v>176</v>
      </c>
      <c r="E640" s="60">
        <f t="shared" si="136"/>
        <v>212</v>
      </c>
      <c r="F640" s="60">
        <f t="shared" si="136"/>
        <v>241</v>
      </c>
      <c r="G640" s="60">
        <f t="shared" si="136"/>
        <v>270</v>
      </c>
      <c r="H640" s="60">
        <f t="shared" si="136"/>
        <v>314</v>
      </c>
      <c r="I640" s="60">
        <f t="shared" si="136"/>
        <v>333</v>
      </c>
      <c r="J640" s="60">
        <f t="shared" si="136"/>
        <v>372</v>
      </c>
      <c r="K640" s="60">
        <f t="shared" si="136"/>
        <v>385</v>
      </c>
      <c r="L640" s="60">
        <f t="shared" si="136"/>
        <v>386</v>
      </c>
      <c r="M640" s="60">
        <f t="shared" si="136"/>
        <v>363</v>
      </c>
      <c r="N640" s="60">
        <f t="shared" si="136"/>
        <v>357</v>
      </c>
      <c r="O640" s="60">
        <f t="shared" si="136"/>
        <v>370</v>
      </c>
      <c r="P640" s="60">
        <f t="shared" si="136"/>
        <v>374</v>
      </c>
      <c r="Q640" s="60">
        <f t="shared" si="136"/>
        <v>387</v>
      </c>
      <c r="R640" s="60">
        <f t="shared" si="136"/>
        <v>403</v>
      </c>
      <c r="S640" s="60">
        <f t="shared" si="136"/>
        <v>399</v>
      </c>
      <c r="T640" s="60">
        <f t="shared" si="136"/>
        <v>381</v>
      </c>
      <c r="U640" s="60">
        <f t="shared" ref="U640:AD640" si="137">+U561+U569+U577+U585+U593+U601+U609+U617+U625+U633</f>
        <v>372</v>
      </c>
      <c r="V640" s="60">
        <f t="shared" si="137"/>
        <v>369</v>
      </c>
      <c r="W640" s="60">
        <f t="shared" si="137"/>
        <v>374</v>
      </c>
      <c r="X640" s="60">
        <f t="shared" si="137"/>
        <v>339</v>
      </c>
      <c r="Y640" s="60">
        <f t="shared" si="137"/>
        <v>338</v>
      </c>
      <c r="Z640" s="60">
        <f t="shared" si="137"/>
        <v>308</v>
      </c>
      <c r="AA640" s="60">
        <f t="shared" si="137"/>
        <v>346</v>
      </c>
      <c r="AB640" s="60">
        <f t="shared" si="137"/>
        <v>348</v>
      </c>
      <c r="AC640" s="60">
        <f t="shared" si="137"/>
        <v>336</v>
      </c>
      <c r="AD640" s="60">
        <f t="shared" si="137"/>
        <v>340</v>
      </c>
      <c r="AE640" s="61">
        <f t="shared" ref="AE640" si="138">+AE561+AE569+AE577+AE585+AE593+AE601+AE609+AE617+AE625+AE633</f>
        <v>354</v>
      </c>
    </row>
    <row r="641" spans="1:31" s="2" customFormat="1" ht="14.45" customHeight="1" x14ac:dyDescent="0.3">
      <c r="A641" s="75" t="s">
        <v>96</v>
      </c>
      <c r="B641" s="76"/>
      <c r="C641" s="77">
        <f t="shared" ref="C641:T641" si="139">+C562+C570+C578+C586+C594+C602+C610+C618+C626+C634</f>
        <v>132</v>
      </c>
      <c r="D641" s="77">
        <f t="shared" si="139"/>
        <v>119</v>
      </c>
      <c r="E641" s="77">
        <f t="shared" si="139"/>
        <v>117</v>
      </c>
      <c r="F641" s="77">
        <f t="shared" si="139"/>
        <v>112</v>
      </c>
      <c r="G641" s="77">
        <f t="shared" si="139"/>
        <v>103</v>
      </c>
      <c r="H641" s="77">
        <f t="shared" si="139"/>
        <v>118</v>
      </c>
      <c r="I641" s="77">
        <f t="shared" si="139"/>
        <v>115</v>
      </c>
      <c r="J641" s="77">
        <f t="shared" si="139"/>
        <v>129</v>
      </c>
      <c r="K641" s="77">
        <f t="shared" si="139"/>
        <v>153</v>
      </c>
      <c r="L641" s="77">
        <f t="shared" si="139"/>
        <v>175</v>
      </c>
      <c r="M641" s="77">
        <f t="shared" si="139"/>
        <v>187</v>
      </c>
      <c r="N641" s="77">
        <f t="shared" si="139"/>
        <v>216</v>
      </c>
      <c r="O641" s="77">
        <f t="shared" si="139"/>
        <v>248</v>
      </c>
      <c r="P641" s="77">
        <f t="shared" si="139"/>
        <v>259</v>
      </c>
      <c r="Q641" s="77">
        <f t="shared" si="139"/>
        <v>244</v>
      </c>
      <c r="R641" s="77">
        <f t="shared" si="139"/>
        <v>249</v>
      </c>
      <c r="S641" s="77">
        <f t="shared" si="139"/>
        <v>239</v>
      </c>
      <c r="T641" s="77">
        <f t="shared" si="139"/>
        <v>243</v>
      </c>
      <c r="U641" s="77">
        <f t="shared" ref="U641:AD641" si="140">+U562+U570+U578+U586+U594+U602+U610+U618+U626+U634</f>
        <v>255</v>
      </c>
      <c r="V641" s="77">
        <f t="shared" si="140"/>
        <v>259</v>
      </c>
      <c r="W641" s="77">
        <f t="shared" si="140"/>
        <v>265</v>
      </c>
      <c r="X641" s="77">
        <f t="shared" si="140"/>
        <v>239</v>
      </c>
      <c r="Y641" s="77">
        <f t="shared" si="140"/>
        <v>247</v>
      </c>
      <c r="Z641" s="77">
        <f t="shared" si="140"/>
        <v>262</v>
      </c>
      <c r="AA641" s="77">
        <f t="shared" si="140"/>
        <v>254</v>
      </c>
      <c r="AB641" s="77">
        <f t="shared" si="140"/>
        <v>254</v>
      </c>
      <c r="AC641" s="77">
        <f t="shared" si="140"/>
        <v>269</v>
      </c>
      <c r="AD641" s="77">
        <f t="shared" si="140"/>
        <v>285</v>
      </c>
      <c r="AE641" s="78">
        <f t="shared" ref="AE641" si="141">+AE562+AE570+AE578+AE586+AE594+AE602+AE610+AE618+AE626+AE634</f>
        <v>270</v>
      </c>
    </row>
    <row r="642" spans="1:31" s="2" customFormat="1" ht="14.45" customHeight="1" x14ac:dyDescent="0.3">
      <c r="A642" s="58" t="s">
        <v>97</v>
      </c>
      <c r="B642" s="59"/>
      <c r="C642" s="60">
        <f t="shared" ref="C642:T642" si="142">+C563+C571+C579+C587+C595+C603+C611+C619+C627+C635</f>
        <v>81</v>
      </c>
      <c r="D642" s="60">
        <f t="shared" si="142"/>
        <v>76</v>
      </c>
      <c r="E642" s="60">
        <f t="shared" si="142"/>
        <v>75</v>
      </c>
      <c r="F642" s="60">
        <f t="shared" si="142"/>
        <v>69</v>
      </c>
      <c r="G642" s="60">
        <f t="shared" si="142"/>
        <v>79</v>
      </c>
      <c r="H642" s="60">
        <f t="shared" si="142"/>
        <v>86</v>
      </c>
      <c r="I642" s="60">
        <f t="shared" si="142"/>
        <v>82</v>
      </c>
      <c r="J642" s="60">
        <f t="shared" si="142"/>
        <v>86</v>
      </c>
      <c r="K642" s="60">
        <f t="shared" si="142"/>
        <v>91</v>
      </c>
      <c r="L642" s="60">
        <f t="shared" si="142"/>
        <v>109</v>
      </c>
      <c r="M642" s="60">
        <f t="shared" si="142"/>
        <v>115</v>
      </c>
      <c r="N642" s="60">
        <f t="shared" si="142"/>
        <v>130</v>
      </c>
      <c r="O642" s="60">
        <f t="shared" si="142"/>
        <v>145</v>
      </c>
      <c r="P642" s="60">
        <f t="shared" si="142"/>
        <v>166</v>
      </c>
      <c r="Q642" s="60">
        <f t="shared" si="142"/>
        <v>173</v>
      </c>
      <c r="R642" s="60">
        <f t="shared" si="142"/>
        <v>194</v>
      </c>
      <c r="S642" s="60">
        <f t="shared" si="142"/>
        <v>191</v>
      </c>
      <c r="T642" s="60">
        <f t="shared" si="142"/>
        <v>205</v>
      </c>
      <c r="U642" s="60">
        <f t="shared" ref="U642:AD642" si="143">+U563+U571+U579+U587+U595+U603+U611+U619+U627+U635</f>
        <v>216</v>
      </c>
      <c r="V642" s="60">
        <f t="shared" si="143"/>
        <v>219</v>
      </c>
      <c r="W642" s="60">
        <f t="shared" si="143"/>
        <v>234</v>
      </c>
      <c r="X642" s="60">
        <f t="shared" si="143"/>
        <v>216</v>
      </c>
      <c r="Y642" s="60">
        <f t="shared" si="143"/>
        <v>217</v>
      </c>
      <c r="Z642" s="60">
        <f t="shared" si="143"/>
        <v>231</v>
      </c>
      <c r="AA642" s="60">
        <f t="shared" si="143"/>
        <v>274</v>
      </c>
      <c r="AB642" s="60">
        <f t="shared" si="143"/>
        <v>272</v>
      </c>
      <c r="AC642" s="60">
        <f t="shared" si="143"/>
        <v>298</v>
      </c>
      <c r="AD642" s="60">
        <f t="shared" si="143"/>
        <v>339</v>
      </c>
      <c r="AE642" s="61">
        <f t="shared" ref="AE642" si="144">+AE563+AE571+AE579+AE587+AE595+AE603+AE611+AE619+AE627+AE635</f>
        <v>357</v>
      </c>
    </row>
    <row r="643" spans="1:31" s="2" customFormat="1" ht="14.45" customHeight="1" x14ac:dyDescent="0.3">
      <c r="A643" s="75" t="s">
        <v>98</v>
      </c>
      <c r="B643" s="76"/>
      <c r="C643" s="77">
        <f t="shared" ref="C643:T643" si="145">+C564+C572+C580+C588+C596+C604+C612+C620+C628+C636</f>
        <v>2261</v>
      </c>
      <c r="D643" s="77">
        <f t="shared" si="145"/>
        <v>2545</v>
      </c>
      <c r="E643" s="77">
        <f t="shared" si="145"/>
        <v>2598</v>
      </c>
      <c r="F643" s="77">
        <f t="shared" si="145"/>
        <v>2527</v>
      </c>
      <c r="G643" s="77">
        <f t="shared" si="145"/>
        <v>2777</v>
      </c>
      <c r="H643" s="77">
        <f t="shared" si="145"/>
        <v>2964</v>
      </c>
      <c r="I643" s="77">
        <f t="shared" si="145"/>
        <v>3147</v>
      </c>
      <c r="J643" s="77">
        <f t="shared" si="145"/>
        <v>3230</v>
      </c>
      <c r="K643" s="77">
        <f t="shared" si="145"/>
        <v>3376</v>
      </c>
      <c r="L643" s="77">
        <f t="shared" si="145"/>
        <v>3453</v>
      </c>
      <c r="M643" s="77">
        <f t="shared" si="145"/>
        <v>3676</v>
      </c>
      <c r="N643" s="77">
        <f t="shared" si="145"/>
        <v>3704</v>
      </c>
      <c r="O643" s="77">
        <f t="shared" si="145"/>
        <v>3879</v>
      </c>
      <c r="P643" s="77">
        <f t="shared" si="145"/>
        <v>3968</v>
      </c>
      <c r="Q643" s="77">
        <f t="shared" si="145"/>
        <v>3953</v>
      </c>
      <c r="R643" s="77">
        <f t="shared" si="145"/>
        <v>3908</v>
      </c>
      <c r="S643" s="77">
        <f t="shared" si="145"/>
        <v>3772</v>
      </c>
      <c r="T643" s="77">
        <f t="shared" si="145"/>
        <v>3833</v>
      </c>
      <c r="U643" s="77">
        <f t="shared" ref="U643:AD643" si="146">+U564+U572+U580+U588+U596+U604+U612+U620+U628+U636</f>
        <v>3836</v>
      </c>
      <c r="V643" s="77">
        <f t="shared" si="146"/>
        <v>3813</v>
      </c>
      <c r="W643" s="77">
        <f t="shared" si="146"/>
        <v>3627</v>
      </c>
      <c r="X643" s="77">
        <f t="shared" si="146"/>
        <v>3241</v>
      </c>
      <c r="Y643" s="77">
        <f t="shared" si="146"/>
        <v>3283</v>
      </c>
      <c r="Z643" s="77">
        <f t="shared" si="146"/>
        <v>3373</v>
      </c>
      <c r="AA643" s="77">
        <f t="shared" si="146"/>
        <v>3301</v>
      </c>
      <c r="AB643" s="77">
        <f t="shared" si="146"/>
        <v>3280</v>
      </c>
      <c r="AC643" s="77">
        <f t="shared" si="146"/>
        <v>3302</v>
      </c>
      <c r="AD643" s="77">
        <f t="shared" si="146"/>
        <v>3521</v>
      </c>
      <c r="AE643" s="78">
        <f t="shared" ref="AE643" si="147">+AE564+AE572+AE580+AE588+AE596+AE604+AE612+AE620+AE628+AE636</f>
        <v>3790</v>
      </c>
    </row>
    <row r="644" spans="1:31" s="2" customFormat="1" ht="14.45" customHeight="1" x14ac:dyDescent="0.3">
      <c r="A644" s="58" t="s">
        <v>99</v>
      </c>
      <c r="B644" s="59"/>
      <c r="C644" s="60">
        <f t="shared" ref="C644:T644" si="148">+C565+C573+C581+C589+C597+C605+C613+C621+C629+C637</f>
        <v>93</v>
      </c>
      <c r="D644" s="60">
        <f t="shared" si="148"/>
        <v>93</v>
      </c>
      <c r="E644" s="60">
        <f t="shared" si="148"/>
        <v>91</v>
      </c>
      <c r="F644" s="60">
        <f t="shared" si="148"/>
        <v>78</v>
      </c>
      <c r="G644" s="60">
        <f t="shared" si="148"/>
        <v>71</v>
      </c>
      <c r="H644" s="60">
        <f t="shared" si="148"/>
        <v>92</v>
      </c>
      <c r="I644" s="60">
        <f t="shared" si="148"/>
        <v>92</v>
      </c>
      <c r="J644" s="60">
        <f t="shared" si="148"/>
        <v>115</v>
      </c>
      <c r="K644" s="60">
        <f t="shared" si="148"/>
        <v>151</v>
      </c>
      <c r="L644" s="60">
        <f t="shared" si="148"/>
        <v>187</v>
      </c>
      <c r="M644" s="60">
        <f t="shared" si="148"/>
        <v>230</v>
      </c>
      <c r="N644" s="60">
        <f t="shared" si="148"/>
        <v>290</v>
      </c>
      <c r="O644" s="60">
        <f t="shared" si="148"/>
        <v>367</v>
      </c>
      <c r="P644" s="60">
        <f t="shared" si="148"/>
        <v>433</v>
      </c>
      <c r="Q644" s="60">
        <f t="shared" si="148"/>
        <v>458</v>
      </c>
      <c r="R644" s="60">
        <f t="shared" si="148"/>
        <v>490</v>
      </c>
      <c r="S644" s="60">
        <f t="shared" si="148"/>
        <v>500</v>
      </c>
      <c r="T644" s="60">
        <f t="shared" si="148"/>
        <v>503</v>
      </c>
      <c r="U644" s="60">
        <f t="shared" ref="U644:AD644" si="149">+U565+U573+U581+U589+U597+U605+U613+U621+U629+U637</f>
        <v>488</v>
      </c>
      <c r="V644" s="60">
        <f t="shared" si="149"/>
        <v>482</v>
      </c>
      <c r="W644" s="60">
        <f t="shared" si="149"/>
        <v>462</v>
      </c>
      <c r="X644" s="60">
        <f t="shared" si="149"/>
        <v>438</v>
      </c>
      <c r="Y644" s="60">
        <f t="shared" si="149"/>
        <v>446</v>
      </c>
      <c r="Z644" s="60">
        <f t="shared" si="149"/>
        <v>416</v>
      </c>
      <c r="AA644" s="60">
        <f t="shared" si="149"/>
        <v>396</v>
      </c>
      <c r="AB644" s="60">
        <f t="shared" si="149"/>
        <v>348</v>
      </c>
      <c r="AC644" s="60">
        <f t="shared" si="149"/>
        <v>388</v>
      </c>
      <c r="AD644" s="60">
        <f t="shared" si="149"/>
        <v>419</v>
      </c>
      <c r="AE644" s="61">
        <f t="shared" ref="AE644" si="150">+AE565+AE573+AE581+AE589+AE597+AE605+AE613+AE621+AE629+AE637</f>
        <v>370</v>
      </c>
    </row>
    <row r="645" spans="1:31" s="2" customFormat="1" ht="14.45" customHeight="1" x14ac:dyDescent="0.3">
      <c r="A645" s="75" t="s">
        <v>100</v>
      </c>
      <c r="B645" s="76"/>
      <c r="C645" s="77">
        <f t="shared" ref="C645:T645" si="151">+C566+C574+C582+C590+C598+C606+C614+C622+C630+C638</f>
        <v>106</v>
      </c>
      <c r="D645" s="77">
        <f t="shared" si="151"/>
        <v>103</v>
      </c>
      <c r="E645" s="77">
        <f t="shared" si="151"/>
        <v>74</v>
      </c>
      <c r="F645" s="77">
        <f t="shared" si="151"/>
        <v>69</v>
      </c>
      <c r="G645" s="77">
        <f t="shared" si="151"/>
        <v>75</v>
      </c>
      <c r="H645" s="77">
        <f t="shared" si="151"/>
        <v>80</v>
      </c>
      <c r="I645" s="77">
        <f t="shared" si="151"/>
        <v>95</v>
      </c>
      <c r="J645" s="77">
        <f t="shared" si="151"/>
        <v>106</v>
      </c>
      <c r="K645" s="77">
        <f t="shared" si="151"/>
        <v>122</v>
      </c>
      <c r="L645" s="77">
        <f t="shared" si="151"/>
        <v>135</v>
      </c>
      <c r="M645" s="77">
        <f t="shared" si="151"/>
        <v>143</v>
      </c>
      <c r="N645" s="77">
        <f t="shared" si="151"/>
        <v>161</v>
      </c>
      <c r="O645" s="77">
        <f t="shared" si="151"/>
        <v>197</v>
      </c>
      <c r="P645" s="77">
        <f t="shared" si="151"/>
        <v>203</v>
      </c>
      <c r="Q645" s="77">
        <f t="shared" si="151"/>
        <v>209</v>
      </c>
      <c r="R645" s="77">
        <f t="shared" si="151"/>
        <v>228</v>
      </c>
      <c r="S645" s="77">
        <f t="shared" si="151"/>
        <v>241</v>
      </c>
      <c r="T645" s="77">
        <f t="shared" si="151"/>
        <v>232</v>
      </c>
      <c r="U645" s="77">
        <f t="shared" ref="U645:AD645" si="152">+U566+U574+U582+U590+U598+U606+U614+U622+U630+U638</f>
        <v>216</v>
      </c>
      <c r="V645" s="77">
        <f t="shared" si="152"/>
        <v>237</v>
      </c>
      <c r="W645" s="77">
        <f t="shared" si="152"/>
        <v>223</v>
      </c>
      <c r="X645" s="77">
        <f t="shared" si="152"/>
        <v>204</v>
      </c>
      <c r="Y645" s="77">
        <f t="shared" si="152"/>
        <v>211</v>
      </c>
      <c r="Z645" s="77">
        <f t="shared" si="152"/>
        <v>217</v>
      </c>
      <c r="AA645" s="77">
        <f t="shared" si="152"/>
        <v>225</v>
      </c>
      <c r="AB645" s="77">
        <f t="shared" si="152"/>
        <v>200</v>
      </c>
      <c r="AC645" s="77">
        <f t="shared" si="152"/>
        <v>201</v>
      </c>
      <c r="AD645" s="77">
        <f t="shared" si="152"/>
        <v>213</v>
      </c>
      <c r="AE645" s="78">
        <f t="shared" ref="AE645" si="153">+AE566+AE574+AE582+AE590+AE598+AE606+AE614+AE622+AE630+AE638</f>
        <v>207</v>
      </c>
    </row>
    <row r="646" spans="1:31" s="3" customFormat="1" ht="14.45" customHeight="1" x14ac:dyDescent="0.3">
      <c r="A646" s="70" t="s">
        <v>114</v>
      </c>
      <c r="B646" s="71"/>
      <c r="C646" s="72">
        <f t="shared" ref="C646:AC646" si="154">C639+C631+C623+C615+C599+C591+C583+C575+C567+C607</f>
        <v>0</v>
      </c>
      <c r="D646" s="72">
        <f t="shared" si="154"/>
        <v>0</v>
      </c>
      <c r="E646" s="72">
        <f t="shared" si="154"/>
        <v>0</v>
      </c>
      <c r="F646" s="72">
        <f t="shared" si="154"/>
        <v>0</v>
      </c>
      <c r="G646" s="72">
        <f t="shared" si="154"/>
        <v>0</v>
      </c>
      <c r="H646" s="72">
        <f t="shared" si="154"/>
        <v>0</v>
      </c>
      <c r="I646" s="72">
        <f t="shared" si="154"/>
        <v>0</v>
      </c>
      <c r="J646" s="72">
        <f t="shared" si="154"/>
        <v>0</v>
      </c>
      <c r="K646" s="72">
        <f t="shared" si="154"/>
        <v>0</v>
      </c>
      <c r="L646" s="72">
        <f t="shared" si="154"/>
        <v>0</v>
      </c>
      <c r="M646" s="72">
        <f t="shared" si="154"/>
        <v>0</v>
      </c>
      <c r="N646" s="72">
        <f t="shared" si="154"/>
        <v>0</v>
      </c>
      <c r="O646" s="72">
        <f t="shared" si="154"/>
        <v>0</v>
      </c>
      <c r="P646" s="72">
        <f t="shared" si="154"/>
        <v>0</v>
      </c>
      <c r="Q646" s="72">
        <f t="shared" si="154"/>
        <v>0</v>
      </c>
      <c r="R646" s="72">
        <f t="shared" si="154"/>
        <v>0</v>
      </c>
      <c r="S646" s="72">
        <f t="shared" si="154"/>
        <v>0</v>
      </c>
      <c r="T646" s="72">
        <f t="shared" si="154"/>
        <v>0</v>
      </c>
      <c r="U646" s="72">
        <f t="shared" si="154"/>
        <v>0</v>
      </c>
      <c r="V646" s="72">
        <f t="shared" si="154"/>
        <v>0</v>
      </c>
      <c r="W646" s="72">
        <f t="shared" si="154"/>
        <v>0</v>
      </c>
      <c r="X646" s="72">
        <f t="shared" si="154"/>
        <v>0</v>
      </c>
      <c r="Y646" s="72">
        <f t="shared" si="154"/>
        <v>0</v>
      </c>
      <c r="Z646" s="72">
        <f t="shared" si="154"/>
        <v>0</v>
      </c>
      <c r="AA646" s="72">
        <f t="shared" si="154"/>
        <v>0</v>
      </c>
      <c r="AB646" s="72">
        <f t="shared" si="154"/>
        <v>0</v>
      </c>
      <c r="AC646" s="72">
        <f t="shared" si="154"/>
        <v>0</v>
      </c>
      <c r="AD646" s="72">
        <f>AD639+AD631+AD623+AD615+AD599+AD591+AD583+AD575+AD567+AD607</f>
        <v>102</v>
      </c>
      <c r="AE646" s="73">
        <f>AE639+AE631+AE623+AE615+AE599+AE591+AE583+AE575+AE567+AE607</f>
        <v>73</v>
      </c>
    </row>
    <row r="647" spans="1:31" s="2" customFormat="1" ht="14.45" customHeight="1" x14ac:dyDescent="0.3">
      <c r="A647" s="66" t="s">
        <v>101</v>
      </c>
      <c r="B647" s="67"/>
      <c r="C647" s="102">
        <f>SUM(C640:C645)</f>
        <v>2837</v>
      </c>
      <c r="D647" s="102">
        <f>SUM(D640:D645)</f>
        <v>3112</v>
      </c>
      <c r="E647" s="102">
        <f>SUM(E640:E645)</f>
        <v>3167</v>
      </c>
      <c r="F647" s="102">
        <f t="shared" ref="F647:T647" si="155">SUM(F640:F645)</f>
        <v>3096</v>
      </c>
      <c r="G647" s="102">
        <f t="shared" si="155"/>
        <v>3375</v>
      </c>
      <c r="H647" s="102">
        <f t="shared" si="155"/>
        <v>3654</v>
      </c>
      <c r="I647" s="102">
        <f t="shared" si="155"/>
        <v>3864</v>
      </c>
      <c r="J647" s="102">
        <f t="shared" si="155"/>
        <v>4038</v>
      </c>
      <c r="K647" s="102">
        <f t="shared" si="155"/>
        <v>4278</v>
      </c>
      <c r="L647" s="102">
        <f t="shared" si="155"/>
        <v>4445</v>
      </c>
      <c r="M647" s="102">
        <f t="shared" si="155"/>
        <v>4714</v>
      </c>
      <c r="N647" s="102">
        <f t="shared" si="155"/>
        <v>4858</v>
      </c>
      <c r="O647" s="102">
        <f t="shared" si="155"/>
        <v>5206</v>
      </c>
      <c r="P647" s="102">
        <f t="shared" si="155"/>
        <v>5403</v>
      </c>
      <c r="Q647" s="102">
        <f t="shared" si="155"/>
        <v>5424</v>
      </c>
      <c r="R647" s="102">
        <f t="shared" si="155"/>
        <v>5472</v>
      </c>
      <c r="S647" s="102">
        <f t="shared" si="155"/>
        <v>5342</v>
      </c>
      <c r="T647" s="102">
        <f t="shared" si="155"/>
        <v>5397</v>
      </c>
      <c r="U647" s="102">
        <f t="shared" ref="U647:AC647" si="156">SUM(U640:U645)</f>
        <v>5383</v>
      </c>
      <c r="V647" s="102">
        <f t="shared" si="156"/>
        <v>5379</v>
      </c>
      <c r="W647" s="102">
        <f t="shared" si="156"/>
        <v>5185</v>
      </c>
      <c r="X647" s="102">
        <f t="shared" si="156"/>
        <v>4677</v>
      </c>
      <c r="Y647" s="102">
        <f t="shared" si="156"/>
        <v>4742</v>
      </c>
      <c r="Z647" s="102">
        <f t="shared" si="156"/>
        <v>4807</v>
      </c>
      <c r="AA647" s="102">
        <f t="shared" si="156"/>
        <v>4796</v>
      </c>
      <c r="AB647" s="102">
        <f>SUM(AB640:AB645)</f>
        <v>4702</v>
      </c>
      <c r="AC647" s="102">
        <f t="shared" si="156"/>
        <v>4794</v>
      </c>
      <c r="AD647" s="102">
        <f>SUM(AD640:AD646)</f>
        <v>5219</v>
      </c>
      <c r="AE647" s="103">
        <f>SUM(AE640:AE646)</f>
        <v>5421</v>
      </c>
    </row>
    <row r="648" spans="1:31" s="3" customFormat="1" ht="14.45" customHeight="1" x14ac:dyDescent="0.3">
      <c r="A648" s="48" t="s">
        <v>87</v>
      </c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</row>
    <row r="649" spans="1:31" s="1" customFormat="1" ht="14.45" customHeight="1" x14ac:dyDescent="0.15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</row>
    <row r="650" spans="1:31" s="2" customFormat="1" ht="14.45" customHeight="1" x14ac:dyDescent="0.3">
      <c r="A650" s="33" t="s">
        <v>89</v>
      </c>
      <c r="B650" s="34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107"/>
      <c r="AA650" s="35"/>
      <c r="AB650" s="35"/>
      <c r="AC650" s="35"/>
      <c r="AD650" s="35"/>
      <c r="AE650" s="85"/>
    </row>
    <row r="651" spans="1:31" s="2" customFormat="1" ht="14.45" customHeight="1" x14ac:dyDescent="0.3">
      <c r="A651" s="75"/>
      <c r="B651" s="76" t="s">
        <v>66</v>
      </c>
      <c r="C651" s="77">
        <v>8</v>
      </c>
      <c r="D651" s="77">
        <v>2</v>
      </c>
      <c r="E651" s="77">
        <v>0</v>
      </c>
      <c r="F651" s="77">
        <v>1</v>
      </c>
      <c r="G651" s="77">
        <v>1</v>
      </c>
      <c r="H651" s="77">
        <v>3</v>
      </c>
      <c r="I651" s="77">
        <v>2</v>
      </c>
      <c r="J651" s="77">
        <v>3</v>
      </c>
      <c r="K651" s="77">
        <v>12</v>
      </c>
      <c r="L651" s="77">
        <v>12</v>
      </c>
      <c r="M651" s="77">
        <v>9</v>
      </c>
      <c r="N651" s="77">
        <v>10</v>
      </c>
      <c r="O651" s="77">
        <v>13</v>
      </c>
      <c r="P651" s="77">
        <v>64</v>
      </c>
      <c r="Q651" s="77">
        <v>10</v>
      </c>
      <c r="R651" s="77">
        <v>10</v>
      </c>
      <c r="S651" s="77">
        <v>10</v>
      </c>
      <c r="T651" s="77">
        <v>8</v>
      </c>
      <c r="U651" s="77">
        <v>10</v>
      </c>
      <c r="V651" s="77">
        <v>8</v>
      </c>
      <c r="W651" s="77">
        <v>9</v>
      </c>
      <c r="X651" s="77">
        <v>9</v>
      </c>
      <c r="Y651" s="77">
        <v>8</v>
      </c>
      <c r="Z651" s="108">
        <v>7</v>
      </c>
      <c r="AA651" s="77">
        <v>11</v>
      </c>
      <c r="AB651" s="77">
        <v>3</v>
      </c>
      <c r="AC651" s="77">
        <v>2</v>
      </c>
      <c r="AD651" s="77">
        <v>2</v>
      </c>
      <c r="AE651" s="78">
        <v>1</v>
      </c>
    </row>
    <row r="652" spans="1:31" s="2" customFormat="1" ht="14.45" customHeight="1" x14ac:dyDescent="0.3">
      <c r="A652" s="33"/>
      <c r="B652" s="34" t="s">
        <v>67</v>
      </c>
      <c r="C652" s="35">
        <v>8</v>
      </c>
      <c r="D652" s="35">
        <v>8</v>
      </c>
      <c r="E652" s="35">
        <v>7</v>
      </c>
      <c r="F652" s="35">
        <v>5</v>
      </c>
      <c r="G652" s="35">
        <v>5</v>
      </c>
      <c r="H652" s="35">
        <v>7</v>
      </c>
      <c r="I652" s="35">
        <v>4</v>
      </c>
      <c r="J652" s="35">
        <v>5</v>
      </c>
      <c r="K652" s="35">
        <v>10</v>
      </c>
      <c r="L652" s="35">
        <v>9</v>
      </c>
      <c r="M652" s="35">
        <v>9</v>
      </c>
      <c r="N652" s="35">
        <v>9</v>
      </c>
      <c r="O652" s="35">
        <v>6</v>
      </c>
      <c r="P652" s="35">
        <v>46</v>
      </c>
      <c r="Q652" s="35">
        <v>6</v>
      </c>
      <c r="R652" s="35">
        <v>6</v>
      </c>
      <c r="S652" s="35">
        <v>4</v>
      </c>
      <c r="T652" s="35">
        <v>4</v>
      </c>
      <c r="U652" s="35">
        <v>8</v>
      </c>
      <c r="V652" s="35">
        <v>5</v>
      </c>
      <c r="W652" s="35">
        <v>6</v>
      </c>
      <c r="X652" s="35">
        <v>6</v>
      </c>
      <c r="Y652" s="35">
        <v>8</v>
      </c>
      <c r="Z652" s="107">
        <v>8</v>
      </c>
      <c r="AA652" s="35">
        <v>5</v>
      </c>
      <c r="AB652" s="35">
        <v>2</v>
      </c>
      <c r="AC652" s="35">
        <v>0</v>
      </c>
      <c r="AD652" s="35">
        <v>1</v>
      </c>
      <c r="AE652" s="85">
        <v>0</v>
      </c>
    </row>
    <row r="653" spans="1:31" s="2" customFormat="1" ht="14.45" customHeight="1" x14ac:dyDescent="0.3">
      <c r="A653" s="75"/>
      <c r="B653" s="76" t="s">
        <v>68</v>
      </c>
      <c r="C653" s="77">
        <v>8</v>
      </c>
      <c r="D653" s="77">
        <v>5</v>
      </c>
      <c r="E653" s="77">
        <v>6</v>
      </c>
      <c r="F653" s="77">
        <v>5</v>
      </c>
      <c r="G653" s="77">
        <v>4</v>
      </c>
      <c r="H653" s="77">
        <v>6</v>
      </c>
      <c r="I653" s="77">
        <v>6</v>
      </c>
      <c r="J653" s="77">
        <v>5</v>
      </c>
      <c r="K653" s="77">
        <v>3</v>
      </c>
      <c r="L653" s="77">
        <v>4</v>
      </c>
      <c r="M653" s="77">
        <v>3</v>
      </c>
      <c r="N653" s="77">
        <v>3</v>
      </c>
      <c r="O653" s="77">
        <v>5</v>
      </c>
      <c r="P653" s="77">
        <v>45</v>
      </c>
      <c r="Q653" s="77">
        <v>5</v>
      </c>
      <c r="R653" s="77">
        <v>5</v>
      </c>
      <c r="S653" s="77">
        <v>5</v>
      </c>
      <c r="T653" s="77">
        <v>7</v>
      </c>
      <c r="U653" s="77">
        <v>8</v>
      </c>
      <c r="V653" s="77">
        <v>5</v>
      </c>
      <c r="W653" s="77">
        <v>5</v>
      </c>
      <c r="X653" s="77">
        <v>5</v>
      </c>
      <c r="Y653" s="77">
        <v>7</v>
      </c>
      <c r="Z653" s="108">
        <v>10</v>
      </c>
      <c r="AA653" s="77">
        <v>9</v>
      </c>
      <c r="AB653" s="77">
        <v>1</v>
      </c>
      <c r="AC653" s="77">
        <v>0</v>
      </c>
      <c r="AD653" s="77">
        <v>0</v>
      </c>
      <c r="AE653" s="78">
        <v>1</v>
      </c>
    </row>
    <row r="654" spans="1:31" s="2" customFormat="1" ht="14.45" customHeight="1" x14ac:dyDescent="0.3">
      <c r="A654" s="33"/>
      <c r="B654" s="34" t="s">
        <v>69</v>
      </c>
      <c r="C654" s="35">
        <v>163</v>
      </c>
      <c r="D654" s="35">
        <v>91</v>
      </c>
      <c r="E654" s="35">
        <v>99</v>
      </c>
      <c r="F654" s="35">
        <v>75</v>
      </c>
      <c r="G654" s="35">
        <v>80</v>
      </c>
      <c r="H654" s="35">
        <v>68</v>
      </c>
      <c r="I654" s="35">
        <v>62</v>
      </c>
      <c r="J654" s="35">
        <v>54</v>
      </c>
      <c r="K654" s="35">
        <v>116</v>
      </c>
      <c r="L654" s="35">
        <v>117</v>
      </c>
      <c r="M654" s="35">
        <v>116</v>
      </c>
      <c r="N654" s="35">
        <v>113</v>
      </c>
      <c r="O654" s="35">
        <v>97</v>
      </c>
      <c r="P654" s="35">
        <v>529</v>
      </c>
      <c r="Q654" s="35">
        <v>120</v>
      </c>
      <c r="R654" s="35">
        <v>107</v>
      </c>
      <c r="S654" s="35">
        <v>103</v>
      </c>
      <c r="T654" s="35">
        <v>110</v>
      </c>
      <c r="U654" s="35">
        <v>115</v>
      </c>
      <c r="V654" s="35">
        <v>112</v>
      </c>
      <c r="W654" s="35">
        <v>97</v>
      </c>
      <c r="X654" s="35">
        <v>85</v>
      </c>
      <c r="Y654" s="35">
        <v>83</v>
      </c>
      <c r="Z654" s="107">
        <v>89</v>
      </c>
      <c r="AA654" s="35">
        <v>81</v>
      </c>
      <c r="AB654" s="35">
        <v>36</v>
      </c>
      <c r="AC654" s="35">
        <v>25</v>
      </c>
      <c r="AD654" s="35">
        <v>24</v>
      </c>
      <c r="AE654" s="85">
        <v>20</v>
      </c>
    </row>
    <row r="655" spans="1:31" s="2" customFormat="1" ht="14.45" customHeight="1" x14ac:dyDescent="0.3">
      <c r="A655" s="75"/>
      <c r="B655" s="76" t="s">
        <v>70</v>
      </c>
      <c r="C655" s="77">
        <v>5</v>
      </c>
      <c r="D655" s="77">
        <v>5</v>
      </c>
      <c r="E655" s="77">
        <v>2</v>
      </c>
      <c r="F655" s="77">
        <v>1</v>
      </c>
      <c r="G655" s="77">
        <v>1</v>
      </c>
      <c r="H655" s="77">
        <v>1</v>
      </c>
      <c r="I655" s="77">
        <v>1</v>
      </c>
      <c r="J655" s="77">
        <v>2</v>
      </c>
      <c r="K655" s="77">
        <v>6</v>
      </c>
      <c r="L655" s="77">
        <v>6</v>
      </c>
      <c r="M655" s="77">
        <v>6</v>
      </c>
      <c r="N655" s="77">
        <v>12</v>
      </c>
      <c r="O655" s="77">
        <v>22</v>
      </c>
      <c r="P655" s="77">
        <v>136</v>
      </c>
      <c r="Q655" s="77">
        <v>18</v>
      </c>
      <c r="R655" s="77">
        <v>16</v>
      </c>
      <c r="S655" s="77">
        <v>18</v>
      </c>
      <c r="T655" s="77">
        <v>17</v>
      </c>
      <c r="U655" s="77">
        <v>12</v>
      </c>
      <c r="V655" s="77">
        <v>17</v>
      </c>
      <c r="W655" s="77">
        <v>13</v>
      </c>
      <c r="X655" s="77">
        <v>11</v>
      </c>
      <c r="Y655" s="77">
        <v>9</v>
      </c>
      <c r="Z655" s="108">
        <v>7</v>
      </c>
      <c r="AA655" s="77">
        <v>4</v>
      </c>
      <c r="AB655" s="77">
        <v>1</v>
      </c>
      <c r="AC655" s="77">
        <v>1</v>
      </c>
      <c r="AD655" s="77">
        <v>1</v>
      </c>
      <c r="AE655" s="78">
        <v>1</v>
      </c>
    </row>
    <row r="656" spans="1:31" s="2" customFormat="1" ht="14.45" customHeight="1" x14ac:dyDescent="0.3">
      <c r="A656" s="33"/>
      <c r="B656" s="34" t="s">
        <v>71</v>
      </c>
      <c r="C656" s="35">
        <v>6</v>
      </c>
      <c r="D656" s="35">
        <v>2</v>
      </c>
      <c r="E656" s="35">
        <v>2</v>
      </c>
      <c r="F656" s="35">
        <v>2</v>
      </c>
      <c r="G656" s="35">
        <v>2</v>
      </c>
      <c r="H656" s="35">
        <v>1</v>
      </c>
      <c r="I656" s="35">
        <v>2</v>
      </c>
      <c r="J656" s="35">
        <v>2</v>
      </c>
      <c r="K656" s="35">
        <v>5</v>
      </c>
      <c r="L656" s="35">
        <v>6</v>
      </c>
      <c r="M656" s="35">
        <v>6</v>
      </c>
      <c r="N656" s="35">
        <v>4</v>
      </c>
      <c r="O656" s="35">
        <v>3</v>
      </c>
      <c r="P656" s="35">
        <v>32</v>
      </c>
      <c r="Q656" s="35">
        <v>7</v>
      </c>
      <c r="R656" s="35">
        <v>8</v>
      </c>
      <c r="S656" s="35">
        <v>11</v>
      </c>
      <c r="T656" s="35">
        <v>10</v>
      </c>
      <c r="U656" s="35">
        <v>9</v>
      </c>
      <c r="V656" s="35">
        <v>8</v>
      </c>
      <c r="W656" s="35">
        <v>8</v>
      </c>
      <c r="X656" s="35">
        <v>8</v>
      </c>
      <c r="Y656" s="35">
        <v>7</v>
      </c>
      <c r="Z656" s="107">
        <v>4</v>
      </c>
      <c r="AA656" s="35">
        <v>4</v>
      </c>
      <c r="AB656" s="35">
        <v>2</v>
      </c>
      <c r="AC656" s="35">
        <v>2</v>
      </c>
      <c r="AD656" s="35">
        <v>1</v>
      </c>
      <c r="AE656" s="85">
        <v>1</v>
      </c>
    </row>
    <row r="657" spans="1:31" s="3" customFormat="1" ht="14.45" customHeight="1" x14ac:dyDescent="0.3">
      <c r="A657" s="86"/>
      <c r="B657" s="87" t="s">
        <v>113</v>
      </c>
      <c r="C657" s="88">
        <v>0</v>
      </c>
      <c r="D657" s="88">
        <v>0</v>
      </c>
      <c r="E657" s="88">
        <v>0</v>
      </c>
      <c r="F657" s="88">
        <v>0</v>
      </c>
      <c r="G657" s="88">
        <v>0</v>
      </c>
      <c r="H657" s="88">
        <v>0</v>
      </c>
      <c r="I657" s="88">
        <v>0</v>
      </c>
      <c r="J657" s="88">
        <v>0</v>
      </c>
      <c r="K657" s="88">
        <v>0</v>
      </c>
      <c r="L657" s="88">
        <v>0</v>
      </c>
      <c r="M657" s="88">
        <v>0</v>
      </c>
      <c r="N657" s="88">
        <v>0</v>
      </c>
      <c r="O657" s="88">
        <v>0</v>
      </c>
      <c r="P657" s="88">
        <v>0</v>
      </c>
      <c r="Q657" s="88">
        <v>0</v>
      </c>
      <c r="R657" s="88">
        <v>0</v>
      </c>
      <c r="S657" s="88">
        <v>0</v>
      </c>
      <c r="T657" s="88">
        <v>0</v>
      </c>
      <c r="U657" s="88">
        <v>0</v>
      </c>
      <c r="V657" s="88">
        <v>0</v>
      </c>
      <c r="W657" s="88">
        <v>0</v>
      </c>
      <c r="X657" s="88">
        <v>0</v>
      </c>
      <c r="Y657" s="88">
        <v>0</v>
      </c>
      <c r="Z657" s="109">
        <v>0</v>
      </c>
      <c r="AA657" s="88">
        <v>0</v>
      </c>
      <c r="AB657" s="88">
        <v>0</v>
      </c>
      <c r="AC657" s="88">
        <v>0</v>
      </c>
      <c r="AD657" s="88">
        <v>6</v>
      </c>
      <c r="AE657" s="90">
        <v>1</v>
      </c>
    </row>
    <row r="658" spans="1:31" s="2" customFormat="1" ht="14.45" customHeight="1" x14ac:dyDescent="0.3">
      <c r="A658" s="91" t="s">
        <v>49</v>
      </c>
      <c r="B658" s="9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110"/>
      <c r="AA658" s="93"/>
      <c r="AB658" s="93"/>
      <c r="AC658" s="93"/>
      <c r="AD658" s="93"/>
      <c r="AE658" s="94"/>
    </row>
    <row r="659" spans="1:31" s="2" customFormat="1" ht="14.45" customHeight="1" x14ac:dyDescent="0.3">
      <c r="A659" s="86"/>
      <c r="B659" s="87" t="s">
        <v>66</v>
      </c>
      <c r="C659" s="88">
        <v>10</v>
      </c>
      <c r="D659" s="88">
        <v>37</v>
      </c>
      <c r="E659" s="88">
        <v>48</v>
      </c>
      <c r="F659" s="88">
        <v>53</v>
      </c>
      <c r="G659" s="88">
        <v>56</v>
      </c>
      <c r="H659" s="88">
        <v>60</v>
      </c>
      <c r="I659" s="88">
        <v>50</v>
      </c>
      <c r="J659" s="88">
        <v>51</v>
      </c>
      <c r="K659" s="88">
        <v>55</v>
      </c>
      <c r="L659" s="88">
        <v>58</v>
      </c>
      <c r="M659" s="88">
        <v>32</v>
      </c>
      <c r="N659" s="88">
        <v>35</v>
      </c>
      <c r="O659" s="88">
        <v>39</v>
      </c>
      <c r="P659" s="88">
        <v>34</v>
      </c>
      <c r="Q659" s="88">
        <v>50</v>
      </c>
      <c r="R659" s="88">
        <v>67</v>
      </c>
      <c r="S659" s="88">
        <v>43</v>
      </c>
      <c r="T659" s="88">
        <v>40</v>
      </c>
      <c r="U659" s="88">
        <v>37</v>
      </c>
      <c r="V659" s="88">
        <v>48</v>
      </c>
      <c r="W659" s="88">
        <v>44</v>
      </c>
      <c r="X659" s="88">
        <v>35</v>
      </c>
      <c r="Y659" s="88">
        <v>30</v>
      </c>
      <c r="Z659" s="109">
        <v>28</v>
      </c>
      <c r="AA659" s="88">
        <v>47</v>
      </c>
      <c r="AB659" s="88">
        <v>35</v>
      </c>
      <c r="AC659" s="88">
        <v>30</v>
      </c>
      <c r="AD659" s="88">
        <v>40</v>
      </c>
      <c r="AE659" s="90">
        <v>50</v>
      </c>
    </row>
    <row r="660" spans="1:31" s="2" customFormat="1" ht="14.45" customHeight="1" x14ac:dyDescent="0.3">
      <c r="A660" s="91"/>
      <c r="B660" s="92" t="s">
        <v>67</v>
      </c>
      <c r="C660" s="93">
        <v>11</v>
      </c>
      <c r="D660" s="93">
        <v>11</v>
      </c>
      <c r="E660" s="93">
        <v>7</v>
      </c>
      <c r="F660" s="93">
        <v>8</v>
      </c>
      <c r="G660" s="93">
        <v>5</v>
      </c>
      <c r="H660" s="93">
        <v>7</v>
      </c>
      <c r="I660" s="93">
        <v>8</v>
      </c>
      <c r="J660" s="93">
        <v>8</v>
      </c>
      <c r="K660" s="93">
        <v>12</v>
      </c>
      <c r="L660" s="93">
        <v>17</v>
      </c>
      <c r="M660" s="93">
        <v>19</v>
      </c>
      <c r="N660" s="93">
        <v>23</v>
      </c>
      <c r="O660" s="93">
        <v>20</v>
      </c>
      <c r="P660" s="93">
        <v>18</v>
      </c>
      <c r="Q660" s="93">
        <v>8</v>
      </c>
      <c r="R660" s="93">
        <v>20</v>
      </c>
      <c r="S660" s="93">
        <v>11</v>
      </c>
      <c r="T660" s="93">
        <v>10</v>
      </c>
      <c r="U660" s="93">
        <v>12</v>
      </c>
      <c r="V660" s="93">
        <v>9</v>
      </c>
      <c r="W660" s="93">
        <v>19</v>
      </c>
      <c r="X660" s="93">
        <v>16</v>
      </c>
      <c r="Y660" s="93">
        <v>12</v>
      </c>
      <c r="Z660" s="110">
        <v>16</v>
      </c>
      <c r="AA660" s="93">
        <v>16</v>
      </c>
      <c r="AB660" s="93">
        <v>15</v>
      </c>
      <c r="AC660" s="93">
        <v>16</v>
      </c>
      <c r="AD660" s="93">
        <v>15</v>
      </c>
      <c r="AE660" s="94">
        <v>23</v>
      </c>
    </row>
    <row r="661" spans="1:31" s="2" customFormat="1" ht="14.45" customHeight="1" x14ac:dyDescent="0.3">
      <c r="A661" s="86"/>
      <c r="B661" s="87" t="s">
        <v>68</v>
      </c>
      <c r="C661" s="88">
        <v>7</v>
      </c>
      <c r="D661" s="88">
        <v>8</v>
      </c>
      <c r="E661" s="88">
        <v>9</v>
      </c>
      <c r="F661" s="88">
        <v>3</v>
      </c>
      <c r="G661" s="88">
        <v>6</v>
      </c>
      <c r="H661" s="88">
        <v>7</v>
      </c>
      <c r="I661" s="88">
        <v>8</v>
      </c>
      <c r="J661" s="88">
        <v>7</v>
      </c>
      <c r="K661" s="88">
        <v>10</v>
      </c>
      <c r="L661" s="88">
        <v>11</v>
      </c>
      <c r="M661" s="88">
        <v>14</v>
      </c>
      <c r="N661" s="88">
        <v>15</v>
      </c>
      <c r="O661" s="88">
        <v>14</v>
      </c>
      <c r="P661" s="88">
        <v>12</v>
      </c>
      <c r="Q661" s="88">
        <v>15</v>
      </c>
      <c r="R661" s="88">
        <v>44</v>
      </c>
      <c r="S661" s="88">
        <v>24</v>
      </c>
      <c r="T661" s="88">
        <v>16</v>
      </c>
      <c r="U661" s="88">
        <v>22</v>
      </c>
      <c r="V661" s="88">
        <v>27</v>
      </c>
      <c r="W661" s="88">
        <v>43</v>
      </c>
      <c r="X661" s="88">
        <v>25</v>
      </c>
      <c r="Y661" s="88">
        <v>23</v>
      </c>
      <c r="Z661" s="109">
        <v>25</v>
      </c>
      <c r="AA661" s="88">
        <v>29</v>
      </c>
      <c r="AB661" s="88">
        <v>38</v>
      </c>
      <c r="AC661" s="88">
        <v>36</v>
      </c>
      <c r="AD661" s="88">
        <v>50</v>
      </c>
      <c r="AE661" s="90">
        <v>49</v>
      </c>
    </row>
    <row r="662" spans="1:31" s="2" customFormat="1" ht="14.45" customHeight="1" x14ac:dyDescent="0.3">
      <c r="A662" s="91"/>
      <c r="B662" s="92" t="s">
        <v>69</v>
      </c>
      <c r="C662" s="93">
        <v>230</v>
      </c>
      <c r="D662" s="93">
        <v>380</v>
      </c>
      <c r="E662" s="93">
        <v>318</v>
      </c>
      <c r="F662" s="93">
        <v>291</v>
      </c>
      <c r="G662" s="93">
        <v>348</v>
      </c>
      <c r="H662" s="93">
        <v>366</v>
      </c>
      <c r="I662" s="93">
        <v>373</v>
      </c>
      <c r="J662" s="93">
        <v>322</v>
      </c>
      <c r="K662" s="93">
        <v>218</v>
      </c>
      <c r="L662" s="93">
        <v>220</v>
      </c>
      <c r="M662" s="93">
        <v>277</v>
      </c>
      <c r="N662" s="93">
        <v>260</v>
      </c>
      <c r="O662" s="93">
        <v>244</v>
      </c>
      <c r="P662" s="93">
        <v>236</v>
      </c>
      <c r="Q662" s="93">
        <v>217</v>
      </c>
      <c r="R662" s="93">
        <v>370</v>
      </c>
      <c r="S662" s="93">
        <v>145</v>
      </c>
      <c r="T662" s="93">
        <v>221</v>
      </c>
      <c r="U662" s="93">
        <v>203</v>
      </c>
      <c r="V662" s="93">
        <v>227</v>
      </c>
      <c r="W662" s="93">
        <v>194</v>
      </c>
      <c r="X662" s="93">
        <v>183</v>
      </c>
      <c r="Y662" s="93">
        <v>171</v>
      </c>
      <c r="Z662" s="110">
        <v>209</v>
      </c>
      <c r="AA662" s="93">
        <v>233</v>
      </c>
      <c r="AB662" s="93">
        <v>207</v>
      </c>
      <c r="AC662" s="93">
        <v>200</v>
      </c>
      <c r="AD662" s="93">
        <v>264</v>
      </c>
      <c r="AE662" s="94">
        <v>345</v>
      </c>
    </row>
    <row r="663" spans="1:31" s="2" customFormat="1" ht="14.45" customHeight="1" x14ac:dyDescent="0.3">
      <c r="A663" s="86"/>
      <c r="B663" s="87" t="s">
        <v>70</v>
      </c>
      <c r="C663" s="88">
        <v>10</v>
      </c>
      <c r="D663" s="88">
        <v>10</v>
      </c>
      <c r="E663" s="88">
        <v>4</v>
      </c>
      <c r="F663" s="88">
        <v>8</v>
      </c>
      <c r="G663" s="88">
        <v>9</v>
      </c>
      <c r="H663" s="88">
        <v>11</v>
      </c>
      <c r="I663" s="88">
        <v>6</v>
      </c>
      <c r="J663" s="88">
        <v>13</v>
      </c>
      <c r="K663" s="88">
        <v>13</v>
      </c>
      <c r="L663" s="88">
        <v>19</v>
      </c>
      <c r="M663" s="88">
        <v>19</v>
      </c>
      <c r="N663" s="88">
        <v>25</v>
      </c>
      <c r="O663" s="88">
        <v>28</v>
      </c>
      <c r="P663" s="88">
        <v>25</v>
      </c>
      <c r="Q663" s="88">
        <v>41</v>
      </c>
      <c r="R663" s="88">
        <v>78</v>
      </c>
      <c r="S663" s="88">
        <v>25</v>
      </c>
      <c r="T663" s="88">
        <v>34</v>
      </c>
      <c r="U663" s="88">
        <v>24</v>
      </c>
      <c r="V663" s="88">
        <v>16</v>
      </c>
      <c r="W663" s="88">
        <v>20</v>
      </c>
      <c r="X663" s="88">
        <v>19</v>
      </c>
      <c r="Y663" s="88">
        <v>21</v>
      </c>
      <c r="Z663" s="109">
        <v>13</v>
      </c>
      <c r="AA663" s="88">
        <v>12</v>
      </c>
      <c r="AB663" s="88">
        <v>23</v>
      </c>
      <c r="AC663" s="88">
        <v>36</v>
      </c>
      <c r="AD663" s="88">
        <v>43</v>
      </c>
      <c r="AE663" s="90">
        <v>38</v>
      </c>
    </row>
    <row r="664" spans="1:31" s="2" customFormat="1" ht="14.45" customHeight="1" x14ac:dyDescent="0.3">
      <c r="A664" s="91"/>
      <c r="B664" s="92" t="s">
        <v>71</v>
      </c>
      <c r="C664" s="93">
        <v>18</v>
      </c>
      <c r="D664" s="93">
        <v>19</v>
      </c>
      <c r="E664" s="93">
        <v>1</v>
      </c>
      <c r="F664" s="93">
        <v>1</v>
      </c>
      <c r="G664" s="93">
        <v>4</v>
      </c>
      <c r="H664" s="93">
        <v>11</v>
      </c>
      <c r="I664" s="93">
        <v>14</v>
      </c>
      <c r="J664" s="93">
        <v>14</v>
      </c>
      <c r="K664" s="93">
        <v>12</v>
      </c>
      <c r="L664" s="93">
        <v>18</v>
      </c>
      <c r="M664" s="93">
        <v>13</v>
      </c>
      <c r="N664" s="93">
        <v>25</v>
      </c>
      <c r="O664" s="93">
        <v>24</v>
      </c>
      <c r="P664" s="93">
        <v>16</v>
      </c>
      <c r="Q664" s="93">
        <v>23</v>
      </c>
      <c r="R664" s="93">
        <v>40</v>
      </c>
      <c r="S664" s="93">
        <v>27</v>
      </c>
      <c r="T664" s="93">
        <v>17</v>
      </c>
      <c r="U664" s="93">
        <v>11</v>
      </c>
      <c r="V664" s="93">
        <v>12</v>
      </c>
      <c r="W664" s="93">
        <v>12</v>
      </c>
      <c r="X664" s="93">
        <v>11</v>
      </c>
      <c r="Y664" s="93">
        <v>19</v>
      </c>
      <c r="Z664" s="110">
        <v>23</v>
      </c>
      <c r="AA664" s="93">
        <v>19</v>
      </c>
      <c r="AB664" s="93">
        <v>10</v>
      </c>
      <c r="AC664" s="93">
        <v>16</v>
      </c>
      <c r="AD664" s="93">
        <v>17</v>
      </c>
      <c r="AE664" s="94">
        <v>24</v>
      </c>
    </row>
    <row r="665" spans="1:31" s="3" customFormat="1" ht="14.45" customHeight="1" x14ac:dyDescent="0.3">
      <c r="A665" s="75"/>
      <c r="B665" s="87" t="s">
        <v>113</v>
      </c>
      <c r="C665" s="77">
        <v>0</v>
      </c>
      <c r="D665" s="77">
        <v>0</v>
      </c>
      <c r="E665" s="77">
        <v>0</v>
      </c>
      <c r="F665" s="77">
        <v>0</v>
      </c>
      <c r="G665" s="77">
        <v>0</v>
      </c>
      <c r="H665" s="77">
        <v>0</v>
      </c>
      <c r="I665" s="77">
        <v>0</v>
      </c>
      <c r="J665" s="77">
        <v>0</v>
      </c>
      <c r="K665" s="77">
        <v>0</v>
      </c>
      <c r="L665" s="77">
        <v>0</v>
      </c>
      <c r="M665" s="77">
        <v>0</v>
      </c>
      <c r="N665" s="77">
        <v>0</v>
      </c>
      <c r="O665" s="77">
        <v>0</v>
      </c>
      <c r="P665" s="77">
        <v>0</v>
      </c>
      <c r="Q665" s="77">
        <v>0</v>
      </c>
      <c r="R665" s="77">
        <v>0</v>
      </c>
      <c r="S665" s="77">
        <v>0</v>
      </c>
      <c r="T665" s="77">
        <v>0</v>
      </c>
      <c r="U665" s="77">
        <v>0</v>
      </c>
      <c r="V665" s="77">
        <v>0</v>
      </c>
      <c r="W665" s="77">
        <v>0</v>
      </c>
      <c r="X665" s="77">
        <v>0</v>
      </c>
      <c r="Y665" s="77">
        <v>0</v>
      </c>
      <c r="Z665" s="108">
        <v>0</v>
      </c>
      <c r="AA665" s="77">
        <v>0</v>
      </c>
      <c r="AB665" s="77">
        <v>0</v>
      </c>
      <c r="AC665" s="77">
        <v>0</v>
      </c>
      <c r="AD665" s="77">
        <v>23</v>
      </c>
      <c r="AE665" s="78">
        <v>6</v>
      </c>
    </row>
    <row r="666" spans="1:31" s="2" customFormat="1" ht="14.45" customHeight="1" x14ac:dyDescent="0.3">
      <c r="A666" s="33" t="s">
        <v>50</v>
      </c>
      <c r="B666" s="34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107"/>
      <c r="AA666" s="35"/>
      <c r="AB666" s="35"/>
      <c r="AC666" s="35"/>
      <c r="AD666" s="35"/>
      <c r="AE666" s="85"/>
    </row>
    <row r="667" spans="1:31" s="2" customFormat="1" ht="14.45" customHeight="1" x14ac:dyDescent="0.3">
      <c r="A667" s="75"/>
      <c r="B667" s="76" t="s">
        <v>66</v>
      </c>
      <c r="C667" s="77">
        <v>55</v>
      </c>
      <c r="D667" s="77">
        <v>43</v>
      </c>
      <c r="E667" s="77">
        <v>55</v>
      </c>
      <c r="F667" s="77">
        <v>80</v>
      </c>
      <c r="G667" s="77">
        <v>93</v>
      </c>
      <c r="H667" s="77">
        <v>121</v>
      </c>
      <c r="I667" s="77">
        <v>122</v>
      </c>
      <c r="J667" s="77">
        <v>131</v>
      </c>
      <c r="K667" s="77">
        <v>130</v>
      </c>
      <c r="L667" s="77">
        <v>134</v>
      </c>
      <c r="M667" s="77">
        <v>131</v>
      </c>
      <c r="N667" s="77">
        <v>108</v>
      </c>
      <c r="O667" s="77">
        <v>96</v>
      </c>
      <c r="P667" s="77">
        <v>88</v>
      </c>
      <c r="Q667" s="77">
        <v>93</v>
      </c>
      <c r="R667" s="77">
        <v>89</v>
      </c>
      <c r="S667" s="77">
        <v>104</v>
      </c>
      <c r="T667" s="77">
        <v>101</v>
      </c>
      <c r="U667" s="77">
        <v>91</v>
      </c>
      <c r="V667" s="77">
        <v>89</v>
      </c>
      <c r="W667" s="77">
        <v>95</v>
      </c>
      <c r="X667" s="77">
        <v>81</v>
      </c>
      <c r="Y667" s="77">
        <v>86</v>
      </c>
      <c r="Z667" s="108">
        <v>74</v>
      </c>
      <c r="AA667" s="77">
        <v>92</v>
      </c>
      <c r="AB667" s="77">
        <v>96</v>
      </c>
      <c r="AC667" s="77">
        <v>87</v>
      </c>
      <c r="AD667" s="77">
        <v>85</v>
      </c>
      <c r="AE667" s="78">
        <v>102</v>
      </c>
    </row>
    <row r="668" spans="1:31" s="2" customFormat="1" ht="14.45" customHeight="1" x14ac:dyDescent="0.3">
      <c r="A668" s="33"/>
      <c r="B668" s="34" t="s">
        <v>67</v>
      </c>
      <c r="C668" s="35">
        <v>43</v>
      </c>
      <c r="D668" s="35">
        <v>29</v>
      </c>
      <c r="E668" s="35">
        <v>25</v>
      </c>
      <c r="F668" s="35">
        <v>16</v>
      </c>
      <c r="G668" s="35">
        <v>21</v>
      </c>
      <c r="H668" s="35">
        <v>18</v>
      </c>
      <c r="I668" s="35">
        <v>13</v>
      </c>
      <c r="J668" s="35">
        <v>24</v>
      </c>
      <c r="K668" s="35">
        <v>26</v>
      </c>
      <c r="L668" s="35">
        <v>44</v>
      </c>
      <c r="M668" s="35">
        <v>48</v>
      </c>
      <c r="N668" s="35">
        <v>62</v>
      </c>
      <c r="O668" s="35">
        <v>81</v>
      </c>
      <c r="P668" s="35">
        <v>71</v>
      </c>
      <c r="Q668" s="35">
        <v>60</v>
      </c>
      <c r="R668" s="35">
        <v>39</v>
      </c>
      <c r="S668" s="35">
        <v>32</v>
      </c>
      <c r="T668" s="35">
        <v>27</v>
      </c>
      <c r="U668" s="35">
        <v>31</v>
      </c>
      <c r="V668" s="35">
        <v>32</v>
      </c>
      <c r="W668" s="35">
        <v>31</v>
      </c>
      <c r="X668" s="35">
        <v>34</v>
      </c>
      <c r="Y668" s="35">
        <v>32</v>
      </c>
      <c r="Z668" s="107">
        <v>39</v>
      </c>
      <c r="AA668" s="35">
        <v>40</v>
      </c>
      <c r="AB668" s="35">
        <v>45</v>
      </c>
      <c r="AC668" s="35">
        <v>44</v>
      </c>
      <c r="AD668" s="35">
        <v>54</v>
      </c>
      <c r="AE668" s="85">
        <v>43</v>
      </c>
    </row>
    <row r="669" spans="1:31" s="2" customFormat="1" ht="14.45" customHeight="1" x14ac:dyDescent="0.3">
      <c r="A669" s="96"/>
      <c r="B669" s="76" t="s">
        <v>68</v>
      </c>
      <c r="C669" s="77">
        <v>18</v>
      </c>
      <c r="D669" s="77">
        <v>16</v>
      </c>
      <c r="E669" s="77">
        <v>13</v>
      </c>
      <c r="F669" s="77">
        <v>12</v>
      </c>
      <c r="G669" s="77">
        <v>16</v>
      </c>
      <c r="H669" s="77">
        <v>14</v>
      </c>
      <c r="I669" s="77">
        <v>13</v>
      </c>
      <c r="J669" s="77">
        <v>15</v>
      </c>
      <c r="K669" s="77">
        <v>15</v>
      </c>
      <c r="L669" s="77">
        <v>26</v>
      </c>
      <c r="M669" s="77">
        <v>34</v>
      </c>
      <c r="N669" s="77">
        <v>43</v>
      </c>
      <c r="O669" s="77">
        <v>49</v>
      </c>
      <c r="P669" s="77">
        <v>39</v>
      </c>
      <c r="Q669" s="77">
        <v>51</v>
      </c>
      <c r="R669" s="77">
        <v>32</v>
      </c>
      <c r="S669" s="77">
        <v>49</v>
      </c>
      <c r="T669" s="77">
        <v>49</v>
      </c>
      <c r="U669" s="77">
        <v>50</v>
      </c>
      <c r="V669" s="77">
        <v>52</v>
      </c>
      <c r="W669" s="77">
        <v>41</v>
      </c>
      <c r="X669" s="77">
        <v>58</v>
      </c>
      <c r="Y669" s="77">
        <v>60</v>
      </c>
      <c r="Z669" s="108">
        <v>59</v>
      </c>
      <c r="AA669" s="77">
        <v>66</v>
      </c>
      <c r="AB669" s="77">
        <v>69</v>
      </c>
      <c r="AC669" s="77">
        <v>89</v>
      </c>
      <c r="AD669" s="77">
        <v>99</v>
      </c>
      <c r="AE669" s="78">
        <v>104</v>
      </c>
    </row>
    <row r="670" spans="1:31" s="2" customFormat="1" ht="14.45" customHeight="1" x14ac:dyDescent="0.3">
      <c r="A670" s="33"/>
      <c r="B670" s="34" t="s">
        <v>69</v>
      </c>
      <c r="C670" s="35">
        <v>879</v>
      </c>
      <c r="D670" s="35">
        <v>993</v>
      </c>
      <c r="E670" s="35">
        <v>938</v>
      </c>
      <c r="F670" s="35">
        <v>807</v>
      </c>
      <c r="G670" s="35">
        <v>774</v>
      </c>
      <c r="H670" s="35">
        <v>839</v>
      </c>
      <c r="I670" s="35">
        <v>896</v>
      </c>
      <c r="J670" s="35">
        <v>963</v>
      </c>
      <c r="K670" s="35">
        <v>964</v>
      </c>
      <c r="L670" s="35">
        <v>937</v>
      </c>
      <c r="M670" s="35">
        <v>967</v>
      </c>
      <c r="N670" s="35">
        <v>950</v>
      </c>
      <c r="O670" s="35">
        <v>956</v>
      </c>
      <c r="P670" s="35">
        <v>923</v>
      </c>
      <c r="Q670" s="35">
        <v>782</v>
      </c>
      <c r="R670" s="35">
        <v>640</v>
      </c>
      <c r="S670" s="35">
        <v>669</v>
      </c>
      <c r="T670" s="35">
        <v>677</v>
      </c>
      <c r="U670" s="35">
        <v>687</v>
      </c>
      <c r="V670" s="35">
        <v>708</v>
      </c>
      <c r="W670" s="35">
        <v>699</v>
      </c>
      <c r="X670" s="35">
        <v>609</v>
      </c>
      <c r="Y670" s="35">
        <v>604</v>
      </c>
      <c r="Z670" s="107">
        <v>604</v>
      </c>
      <c r="AA670" s="35">
        <v>653</v>
      </c>
      <c r="AB670" s="35">
        <v>677</v>
      </c>
      <c r="AC670" s="35">
        <v>689</v>
      </c>
      <c r="AD670" s="35">
        <v>766</v>
      </c>
      <c r="AE670" s="85">
        <v>885</v>
      </c>
    </row>
    <row r="671" spans="1:31" s="2" customFormat="1" ht="14.45" customHeight="1" x14ac:dyDescent="0.3">
      <c r="A671" s="75"/>
      <c r="B671" s="76" t="s">
        <v>70</v>
      </c>
      <c r="C671" s="77">
        <v>28</v>
      </c>
      <c r="D671" s="77">
        <v>24</v>
      </c>
      <c r="E671" s="77">
        <v>24</v>
      </c>
      <c r="F671" s="77">
        <v>14</v>
      </c>
      <c r="G671" s="77">
        <v>12</v>
      </c>
      <c r="H671" s="77">
        <v>22</v>
      </c>
      <c r="I671" s="77">
        <v>26</v>
      </c>
      <c r="J671" s="77">
        <v>34</v>
      </c>
      <c r="K671" s="77">
        <v>46</v>
      </c>
      <c r="L671" s="77">
        <v>53</v>
      </c>
      <c r="M671" s="77">
        <v>67</v>
      </c>
      <c r="N671" s="77">
        <v>73</v>
      </c>
      <c r="O671" s="77">
        <v>96</v>
      </c>
      <c r="P671" s="77">
        <v>91</v>
      </c>
      <c r="Q671" s="77">
        <v>105</v>
      </c>
      <c r="R671" s="77">
        <v>95</v>
      </c>
      <c r="S671" s="77">
        <v>104</v>
      </c>
      <c r="T671" s="77">
        <v>93</v>
      </c>
      <c r="U671" s="77">
        <v>99</v>
      </c>
      <c r="V671" s="77">
        <v>59</v>
      </c>
      <c r="W671" s="77">
        <v>62</v>
      </c>
      <c r="X671" s="77">
        <v>57</v>
      </c>
      <c r="Y671" s="77">
        <v>57</v>
      </c>
      <c r="Z671" s="108">
        <v>58</v>
      </c>
      <c r="AA671" s="77">
        <v>48</v>
      </c>
      <c r="AB671" s="77">
        <v>33</v>
      </c>
      <c r="AC671" s="77">
        <v>40</v>
      </c>
      <c r="AD671" s="77">
        <v>63</v>
      </c>
      <c r="AE671" s="78">
        <v>69</v>
      </c>
    </row>
    <row r="672" spans="1:31" s="2" customFormat="1" ht="14.45" customHeight="1" x14ac:dyDescent="0.3">
      <c r="A672" s="33"/>
      <c r="B672" s="34" t="s">
        <v>71</v>
      </c>
      <c r="C672" s="35">
        <v>30</v>
      </c>
      <c r="D672" s="35">
        <v>29</v>
      </c>
      <c r="E672" s="35">
        <v>16</v>
      </c>
      <c r="F672" s="35">
        <v>12</v>
      </c>
      <c r="G672" s="35">
        <v>11</v>
      </c>
      <c r="H672" s="35">
        <v>9</v>
      </c>
      <c r="I672" s="35">
        <v>20</v>
      </c>
      <c r="J672" s="35">
        <v>31</v>
      </c>
      <c r="K672" s="35">
        <v>37</v>
      </c>
      <c r="L672" s="35">
        <v>40</v>
      </c>
      <c r="M672" s="35">
        <v>40</v>
      </c>
      <c r="N672" s="35">
        <v>36</v>
      </c>
      <c r="O672" s="35">
        <v>57</v>
      </c>
      <c r="P672" s="35">
        <v>52</v>
      </c>
      <c r="Q672" s="35">
        <v>50</v>
      </c>
      <c r="R672" s="35">
        <v>37</v>
      </c>
      <c r="S672" s="35">
        <v>57</v>
      </c>
      <c r="T672" s="35">
        <v>62</v>
      </c>
      <c r="U672" s="35">
        <v>61</v>
      </c>
      <c r="V672" s="35">
        <v>55</v>
      </c>
      <c r="W672" s="35">
        <v>44</v>
      </c>
      <c r="X672" s="35">
        <v>27</v>
      </c>
      <c r="Y672" s="35">
        <v>30</v>
      </c>
      <c r="Z672" s="107">
        <v>39</v>
      </c>
      <c r="AA672" s="35">
        <v>44</v>
      </c>
      <c r="AB672" s="35">
        <v>53</v>
      </c>
      <c r="AC672" s="35">
        <v>47</v>
      </c>
      <c r="AD672" s="35">
        <v>58</v>
      </c>
      <c r="AE672" s="85">
        <v>52</v>
      </c>
    </row>
    <row r="673" spans="1:31" s="3" customFormat="1" ht="14.45" customHeight="1" x14ac:dyDescent="0.3">
      <c r="A673" s="86"/>
      <c r="B673" s="87" t="s">
        <v>113</v>
      </c>
      <c r="C673" s="88">
        <v>0</v>
      </c>
      <c r="D673" s="88">
        <v>0</v>
      </c>
      <c r="E673" s="88">
        <v>0</v>
      </c>
      <c r="F673" s="88">
        <v>0</v>
      </c>
      <c r="G673" s="88">
        <v>0</v>
      </c>
      <c r="H673" s="88">
        <v>0</v>
      </c>
      <c r="I673" s="88">
        <v>0</v>
      </c>
      <c r="J673" s="88">
        <v>0</v>
      </c>
      <c r="K673" s="88">
        <v>0</v>
      </c>
      <c r="L673" s="88">
        <v>0</v>
      </c>
      <c r="M673" s="88">
        <v>0</v>
      </c>
      <c r="N673" s="88">
        <v>0</v>
      </c>
      <c r="O673" s="88">
        <v>0</v>
      </c>
      <c r="P673" s="88">
        <v>0</v>
      </c>
      <c r="Q673" s="88">
        <v>0</v>
      </c>
      <c r="R673" s="88">
        <v>0</v>
      </c>
      <c r="S673" s="88">
        <v>0</v>
      </c>
      <c r="T673" s="88">
        <v>0</v>
      </c>
      <c r="U673" s="88">
        <v>0</v>
      </c>
      <c r="V673" s="88">
        <v>0</v>
      </c>
      <c r="W673" s="88">
        <v>0</v>
      </c>
      <c r="X673" s="88">
        <v>0</v>
      </c>
      <c r="Y673" s="88">
        <v>0</v>
      </c>
      <c r="Z673" s="109">
        <v>0</v>
      </c>
      <c r="AA673" s="88">
        <v>0</v>
      </c>
      <c r="AB673" s="88">
        <v>0</v>
      </c>
      <c r="AC673" s="88">
        <v>0</v>
      </c>
      <c r="AD673" s="88">
        <v>28</v>
      </c>
      <c r="AE673" s="90">
        <v>23</v>
      </c>
    </row>
    <row r="674" spans="1:31" s="2" customFormat="1" ht="14.45" customHeight="1" x14ac:dyDescent="0.3">
      <c r="A674" s="91" t="s">
        <v>51</v>
      </c>
      <c r="B674" s="9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110"/>
      <c r="AA674" s="93"/>
      <c r="AB674" s="93"/>
      <c r="AC674" s="93"/>
      <c r="AD674" s="93"/>
      <c r="AE674" s="94"/>
    </row>
    <row r="675" spans="1:31" s="2" customFormat="1" ht="14.45" customHeight="1" x14ac:dyDescent="0.3">
      <c r="A675" s="86"/>
      <c r="B675" s="87" t="s">
        <v>66</v>
      </c>
      <c r="C675" s="88">
        <v>46</v>
      </c>
      <c r="D675" s="88">
        <v>55</v>
      </c>
      <c r="E675" s="88">
        <v>53</v>
      </c>
      <c r="F675" s="88">
        <v>50</v>
      </c>
      <c r="G675" s="88">
        <v>66</v>
      </c>
      <c r="H675" s="88">
        <v>68</v>
      </c>
      <c r="I675" s="88">
        <v>98</v>
      </c>
      <c r="J675" s="88">
        <v>113</v>
      </c>
      <c r="K675" s="88">
        <v>122</v>
      </c>
      <c r="L675" s="88">
        <v>124</v>
      </c>
      <c r="M675" s="88">
        <v>125</v>
      </c>
      <c r="N675" s="88">
        <v>134</v>
      </c>
      <c r="O675" s="88">
        <v>136</v>
      </c>
      <c r="P675" s="88">
        <v>118</v>
      </c>
      <c r="Q675" s="88">
        <v>135</v>
      </c>
      <c r="R675" s="88">
        <v>128</v>
      </c>
      <c r="S675" s="88">
        <v>120</v>
      </c>
      <c r="T675" s="88">
        <v>106</v>
      </c>
      <c r="U675" s="88">
        <v>112</v>
      </c>
      <c r="V675" s="88">
        <v>109</v>
      </c>
      <c r="W675" s="88">
        <v>114</v>
      </c>
      <c r="X675" s="88">
        <v>108</v>
      </c>
      <c r="Y675" s="88">
        <v>100</v>
      </c>
      <c r="Z675" s="109">
        <v>94</v>
      </c>
      <c r="AA675" s="88">
        <v>99</v>
      </c>
      <c r="AB675" s="88">
        <v>102</v>
      </c>
      <c r="AC675" s="88">
        <v>98</v>
      </c>
      <c r="AD675" s="88">
        <v>108</v>
      </c>
      <c r="AE675" s="90">
        <v>112</v>
      </c>
    </row>
    <row r="676" spans="1:31" s="2" customFormat="1" ht="14.45" customHeight="1" x14ac:dyDescent="0.3">
      <c r="A676" s="91"/>
      <c r="B676" s="92" t="s">
        <v>67</v>
      </c>
      <c r="C676" s="93">
        <v>29</v>
      </c>
      <c r="D676" s="93">
        <v>25</v>
      </c>
      <c r="E676" s="93">
        <v>30</v>
      </c>
      <c r="F676" s="93">
        <v>39</v>
      </c>
      <c r="G676" s="93">
        <v>33</v>
      </c>
      <c r="H676" s="93">
        <v>33</v>
      </c>
      <c r="I676" s="93">
        <v>26</v>
      </c>
      <c r="J676" s="93">
        <v>22</v>
      </c>
      <c r="K676" s="93">
        <v>31</v>
      </c>
      <c r="L676" s="93">
        <v>29</v>
      </c>
      <c r="M676" s="93">
        <v>45</v>
      </c>
      <c r="N676" s="93">
        <v>48</v>
      </c>
      <c r="O676" s="93">
        <v>59</v>
      </c>
      <c r="P676" s="93">
        <v>54</v>
      </c>
      <c r="Q676" s="93">
        <v>92</v>
      </c>
      <c r="R676" s="93">
        <v>96</v>
      </c>
      <c r="S676" s="93">
        <v>100</v>
      </c>
      <c r="T676" s="93">
        <v>89</v>
      </c>
      <c r="U676" s="93">
        <v>77</v>
      </c>
      <c r="V676" s="93">
        <v>65</v>
      </c>
      <c r="W676" s="93">
        <v>58</v>
      </c>
      <c r="X676" s="93">
        <v>44</v>
      </c>
      <c r="Y676" s="93">
        <v>45</v>
      </c>
      <c r="Z676" s="110">
        <v>47</v>
      </c>
      <c r="AA676" s="93">
        <v>51</v>
      </c>
      <c r="AB676" s="93">
        <v>49</v>
      </c>
      <c r="AC676" s="93">
        <v>59</v>
      </c>
      <c r="AD676" s="93">
        <v>65</v>
      </c>
      <c r="AE676" s="94">
        <v>70</v>
      </c>
    </row>
    <row r="677" spans="1:31" s="2" customFormat="1" ht="14.45" customHeight="1" x14ac:dyDescent="0.3">
      <c r="A677" s="86"/>
      <c r="B677" s="87" t="s">
        <v>68</v>
      </c>
      <c r="C677" s="88">
        <v>18</v>
      </c>
      <c r="D677" s="88">
        <v>18</v>
      </c>
      <c r="E677" s="88">
        <v>18</v>
      </c>
      <c r="F677" s="88">
        <v>18</v>
      </c>
      <c r="G677" s="88">
        <v>21</v>
      </c>
      <c r="H677" s="88">
        <v>24</v>
      </c>
      <c r="I677" s="88">
        <v>23</v>
      </c>
      <c r="J677" s="88">
        <v>21</v>
      </c>
      <c r="K677" s="88">
        <v>21</v>
      </c>
      <c r="L677" s="88">
        <v>26</v>
      </c>
      <c r="M677" s="88">
        <v>20</v>
      </c>
      <c r="N677" s="88">
        <v>28</v>
      </c>
      <c r="O677" s="88">
        <v>33</v>
      </c>
      <c r="P677" s="88">
        <v>29</v>
      </c>
      <c r="Q677" s="88">
        <v>54</v>
      </c>
      <c r="R677" s="88">
        <v>60</v>
      </c>
      <c r="S677" s="88">
        <v>52</v>
      </c>
      <c r="T677" s="88">
        <v>66</v>
      </c>
      <c r="U677" s="88">
        <v>63</v>
      </c>
      <c r="V677" s="88">
        <v>64</v>
      </c>
      <c r="W677" s="88">
        <v>72</v>
      </c>
      <c r="X677" s="88">
        <v>60</v>
      </c>
      <c r="Y677" s="88">
        <v>68</v>
      </c>
      <c r="Z677" s="109">
        <v>65</v>
      </c>
      <c r="AA677" s="88">
        <v>88</v>
      </c>
      <c r="AB677" s="88">
        <v>80</v>
      </c>
      <c r="AC677" s="88">
        <v>83</v>
      </c>
      <c r="AD677" s="88">
        <v>91</v>
      </c>
      <c r="AE677" s="90">
        <v>97</v>
      </c>
    </row>
    <row r="678" spans="1:31" s="2" customFormat="1" ht="14.45" customHeight="1" x14ac:dyDescent="0.3">
      <c r="A678" s="91"/>
      <c r="B678" s="92" t="s">
        <v>69</v>
      </c>
      <c r="C678" s="93">
        <v>687</v>
      </c>
      <c r="D678" s="93">
        <v>769</v>
      </c>
      <c r="E678" s="93">
        <v>858</v>
      </c>
      <c r="F678" s="93">
        <v>885</v>
      </c>
      <c r="G678" s="93">
        <v>960</v>
      </c>
      <c r="H678" s="93">
        <v>979</v>
      </c>
      <c r="I678" s="93">
        <v>971</v>
      </c>
      <c r="J678" s="93">
        <v>990</v>
      </c>
      <c r="K678" s="93">
        <v>1032</v>
      </c>
      <c r="L678" s="93">
        <v>1099</v>
      </c>
      <c r="M678" s="93">
        <v>1221</v>
      </c>
      <c r="N678" s="93">
        <v>1285</v>
      </c>
      <c r="O678" s="93">
        <v>1335</v>
      </c>
      <c r="P678" s="93">
        <v>1202</v>
      </c>
      <c r="Q678" s="93">
        <v>1376</v>
      </c>
      <c r="R678" s="93">
        <v>1242</v>
      </c>
      <c r="S678" s="93">
        <v>1215</v>
      </c>
      <c r="T678" s="93">
        <v>1131</v>
      </c>
      <c r="U678" s="93">
        <v>1068</v>
      </c>
      <c r="V678" s="93">
        <v>1038</v>
      </c>
      <c r="W678" s="93">
        <v>980</v>
      </c>
      <c r="X678" s="93">
        <v>930</v>
      </c>
      <c r="Y678" s="93">
        <v>920</v>
      </c>
      <c r="Z678" s="110">
        <v>938</v>
      </c>
      <c r="AA678" s="93">
        <v>873</v>
      </c>
      <c r="AB678" s="93">
        <v>877</v>
      </c>
      <c r="AC678" s="93">
        <v>888</v>
      </c>
      <c r="AD678" s="93">
        <v>936</v>
      </c>
      <c r="AE678" s="94">
        <v>1010</v>
      </c>
    </row>
    <row r="679" spans="1:31" s="2" customFormat="1" ht="14.45" customHeight="1" x14ac:dyDescent="0.3">
      <c r="A679" s="86"/>
      <c r="B679" s="87" t="s">
        <v>70</v>
      </c>
      <c r="C679" s="88">
        <v>16</v>
      </c>
      <c r="D679" s="88">
        <v>16</v>
      </c>
      <c r="E679" s="88">
        <v>21</v>
      </c>
      <c r="F679" s="88">
        <v>23</v>
      </c>
      <c r="G679" s="88">
        <v>19</v>
      </c>
      <c r="H679" s="88">
        <v>23</v>
      </c>
      <c r="I679" s="88">
        <v>26</v>
      </c>
      <c r="J679" s="88">
        <v>30</v>
      </c>
      <c r="K679" s="88">
        <v>40</v>
      </c>
      <c r="L679" s="88">
        <v>54</v>
      </c>
      <c r="M679" s="88">
        <v>67</v>
      </c>
      <c r="N679" s="88">
        <v>98</v>
      </c>
      <c r="O679" s="88">
        <v>114</v>
      </c>
      <c r="P679" s="88">
        <v>92</v>
      </c>
      <c r="Q679" s="88">
        <v>134</v>
      </c>
      <c r="R679" s="88">
        <v>131</v>
      </c>
      <c r="S679" s="88">
        <v>164</v>
      </c>
      <c r="T679" s="88">
        <v>159</v>
      </c>
      <c r="U679" s="88">
        <v>142</v>
      </c>
      <c r="V679" s="88">
        <v>149</v>
      </c>
      <c r="W679" s="88">
        <v>120</v>
      </c>
      <c r="X679" s="88">
        <v>111</v>
      </c>
      <c r="Y679" s="88">
        <v>98</v>
      </c>
      <c r="Z679" s="109">
        <v>76</v>
      </c>
      <c r="AA679" s="88">
        <v>68</v>
      </c>
      <c r="AB679" s="88">
        <v>64</v>
      </c>
      <c r="AC679" s="88">
        <v>64</v>
      </c>
      <c r="AD679" s="88">
        <v>75</v>
      </c>
      <c r="AE679" s="90">
        <v>69</v>
      </c>
    </row>
    <row r="680" spans="1:31" s="2" customFormat="1" ht="14.45" customHeight="1" x14ac:dyDescent="0.3">
      <c r="A680" s="91"/>
      <c r="B680" s="92" t="s">
        <v>71</v>
      </c>
      <c r="C680" s="93">
        <v>23</v>
      </c>
      <c r="D680" s="93">
        <v>23</v>
      </c>
      <c r="E680" s="93">
        <v>22</v>
      </c>
      <c r="F680" s="93">
        <v>22</v>
      </c>
      <c r="G680" s="93">
        <v>23</v>
      </c>
      <c r="H680" s="93">
        <v>26</v>
      </c>
      <c r="I680" s="93">
        <v>22</v>
      </c>
      <c r="J680" s="93">
        <v>22</v>
      </c>
      <c r="K680" s="93">
        <v>21</v>
      </c>
      <c r="L680" s="93">
        <v>27</v>
      </c>
      <c r="M680" s="93">
        <v>44</v>
      </c>
      <c r="N680" s="93">
        <v>51</v>
      </c>
      <c r="O680" s="93">
        <v>60</v>
      </c>
      <c r="P680" s="93">
        <v>55</v>
      </c>
      <c r="Q680" s="93">
        <v>57</v>
      </c>
      <c r="R680" s="93">
        <v>63</v>
      </c>
      <c r="S680" s="93">
        <v>65</v>
      </c>
      <c r="T680" s="93">
        <v>61</v>
      </c>
      <c r="U680" s="93">
        <v>62</v>
      </c>
      <c r="V680" s="93">
        <v>77</v>
      </c>
      <c r="W680" s="93">
        <v>81</v>
      </c>
      <c r="X680" s="93">
        <v>79</v>
      </c>
      <c r="Y680" s="93">
        <v>73</v>
      </c>
      <c r="Z680" s="110">
        <v>61</v>
      </c>
      <c r="AA680" s="93">
        <v>56</v>
      </c>
      <c r="AB680" s="93">
        <v>41</v>
      </c>
      <c r="AC680" s="93">
        <v>44</v>
      </c>
      <c r="AD680" s="93">
        <v>48</v>
      </c>
      <c r="AE680" s="94">
        <v>58</v>
      </c>
    </row>
    <row r="681" spans="1:31" s="3" customFormat="1" ht="14.45" customHeight="1" x14ac:dyDescent="0.3">
      <c r="A681" s="75"/>
      <c r="B681" s="87" t="s">
        <v>113</v>
      </c>
      <c r="C681" s="77">
        <v>0</v>
      </c>
      <c r="D681" s="77">
        <v>0</v>
      </c>
      <c r="E681" s="77">
        <v>0</v>
      </c>
      <c r="F681" s="77">
        <v>0</v>
      </c>
      <c r="G681" s="77">
        <v>0</v>
      </c>
      <c r="H681" s="77">
        <v>0</v>
      </c>
      <c r="I681" s="77">
        <v>0</v>
      </c>
      <c r="J681" s="77">
        <v>0</v>
      </c>
      <c r="K681" s="77">
        <v>0</v>
      </c>
      <c r="L681" s="77">
        <v>0</v>
      </c>
      <c r="M681" s="77">
        <v>0</v>
      </c>
      <c r="N681" s="77">
        <v>0</v>
      </c>
      <c r="O681" s="77">
        <v>0</v>
      </c>
      <c r="P681" s="77">
        <v>0</v>
      </c>
      <c r="Q681" s="77">
        <v>0</v>
      </c>
      <c r="R681" s="77">
        <v>0</v>
      </c>
      <c r="S681" s="77">
        <v>0</v>
      </c>
      <c r="T681" s="77">
        <v>0</v>
      </c>
      <c r="U681" s="77">
        <v>0</v>
      </c>
      <c r="V681" s="77">
        <v>0</v>
      </c>
      <c r="W681" s="77">
        <v>0</v>
      </c>
      <c r="X681" s="77">
        <v>0</v>
      </c>
      <c r="Y681" s="77">
        <v>0</v>
      </c>
      <c r="Z681" s="108">
        <v>0</v>
      </c>
      <c r="AA681" s="77">
        <v>0</v>
      </c>
      <c r="AB681" s="77">
        <v>0</v>
      </c>
      <c r="AC681" s="77">
        <v>0</v>
      </c>
      <c r="AD681" s="77">
        <v>22</v>
      </c>
      <c r="AE681" s="78">
        <v>19</v>
      </c>
    </row>
    <row r="682" spans="1:31" s="2" customFormat="1" ht="14.45" customHeight="1" x14ac:dyDescent="0.3">
      <c r="A682" s="33" t="s">
        <v>52</v>
      </c>
      <c r="B682" s="34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107"/>
      <c r="AA682" s="35"/>
      <c r="AB682" s="35"/>
      <c r="AC682" s="35"/>
      <c r="AD682" s="35"/>
      <c r="AE682" s="85"/>
    </row>
    <row r="683" spans="1:31" s="2" customFormat="1" ht="14.45" customHeight="1" x14ac:dyDescent="0.3">
      <c r="A683" s="75"/>
      <c r="B683" s="76" t="s">
        <v>66</v>
      </c>
      <c r="C683" s="77">
        <v>32</v>
      </c>
      <c r="D683" s="77">
        <v>28</v>
      </c>
      <c r="E683" s="77">
        <v>38</v>
      </c>
      <c r="F683" s="77">
        <v>44</v>
      </c>
      <c r="G683" s="77">
        <v>40</v>
      </c>
      <c r="H683" s="77">
        <v>42</v>
      </c>
      <c r="I683" s="77">
        <v>42</v>
      </c>
      <c r="J683" s="77">
        <v>48</v>
      </c>
      <c r="K683" s="77">
        <v>45</v>
      </c>
      <c r="L683" s="77">
        <v>42</v>
      </c>
      <c r="M683" s="77">
        <v>51</v>
      </c>
      <c r="N683" s="77">
        <v>54</v>
      </c>
      <c r="O683" s="77">
        <v>69</v>
      </c>
      <c r="P683" s="77">
        <v>53</v>
      </c>
      <c r="Q683" s="77">
        <v>79</v>
      </c>
      <c r="R683" s="77">
        <v>86</v>
      </c>
      <c r="S683" s="77">
        <v>100</v>
      </c>
      <c r="T683" s="77">
        <v>102</v>
      </c>
      <c r="U683" s="77">
        <v>92</v>
      </c>
      <c r="V683" s="77">
        <v>84</v>
      </c>
      <c r="W683" s="77">
        <v>83</v>
      </c>
      <c r="X683" s="77">
        <v>75</v>
      </c>
      <c r="Y683" s="77">
        <v>83</v>
      </c>
      <c r="Z683" s="108">
        <v>72</v>
      </c>
      <c r="AA683" s="77">
        <v>63</v>
      </c>
      <c r="AB683" s="77">
        <v>74</v>
      </c>
      <c r="AC683" s="77">
        <v>76</v>
      </c>
      <c r="AD683" s="77">
        <v>67</v>
      </c>
      <c r="AE683" s="78">
        <v>60</v>
      </c>
    </row>
    <row r="684" spans="1:31" s="2" customFormat="1" ht="14.45" customHeight="1" x14ac:dyDescent="0.3">
      <c r="A684" s="33"/>
      <c r="B684" s="34" t="s">
        <v>67</v>
      </c>
      <c r="C684" s="35">
        <v>25</v>
      </c>
      <c r="D684" s="35">
        <v>27</v>
      </c>
      <c r="E684" s="35">
        <v>30</v>
      </c>
      <c r="F684" s="35">
        <v>26</v>
      </c>
      <c r="G684" s="35">
        <v>18</v>
      </c>
      <c r="H684" s="35">
        <v>26</v>
      </c>
      <c r="I684" s="35">
        <v>34</v>
      </c>
      <c r="J684" s="35">
        <v>42</v>
      </c>
      <c r="K684" s="35">
        <v>42</v>
      </c>
      <c r="L684" s="35">
        <v>42</v>
      </c>
      <c r="M684" s="35">
        <v>35</v>
      </c>
      <c r="N684" s="35">
        <v>40</v>
      </c>
      <c r="O684" s="35">
        <v>42</v>
      </c>
      <c r="P684" s="35">
        <v>38</v>
      </c>
      <c r="Q684" s="35">
        <v>38</v>
      </c>
      <c r="R684" s="35">
        <v>52</v>
      </c>
      <c r="S684" s="35">
        <v>61</v>
      </c>
      <c r="T684" s="35">
        <v>77</v>
      </c>
      <c r="U684" s="35">
        <v>89</v>
      </c>
      <c r="V684" s="35">
        <v>108</v>
      </c>
      <c r="W684" s="35">
        <v>104</v>
      </c>
      <c r="X684" s="35">
        <v>89</v>
      </c>
      <c r="Y684" s="35">
        <v>88</v>
      </c>
      <c r="Z684" s="107">
        <v>81</v>
      </c>
      <c r="AA684" s="35">
        <v>68</v>
      </c>
      <c r="AB684" s="35">
        <v>56</v>
      </c>
      <c r="AC684" s="35">
        <v>55</v>
      </c>
      <c r="AD684" s="35">
        <v>51</v>
      </c>
      <c r="AE684" s="85">
        <v>50</v>
      </c>
    </row>
    <row r="685" spans="1:31" s="2" customFormat="1" ht="14.45" customHeight="1" x14ac:dyDescent="0.3">
      <c r="A685" s="75"/>
      <c r="B685" s="76" t="s">
        <v>68</v>
      </c>
      <c r="C685" s="77">
        <v>23</v>
      </c>
      <c r="D685" s="77">
        <v>20</v>
      </c>
      <c r="E685" s="77">
        <v>19</v>
      </c>
      <c r="F685" s="77">
        <v>17</v>
      </c>
      <c r="G685" s="77">
        <v>17</v>
      </c>
      <c r="H685" s="77">
        <v>21</v>
      </c>
      <c r="I685" s="77">
        <v>15</v>
      </c>
      <c r="J685" s="77">
        <v>18</v>
      </c>
      <c r="K685" s="77">
        <v>17</v>
      </c>
      <c r="L685" s="77">
        <v>16</v>
      </c>
      <c r="M685" s="77">
        <v>21</v>
      </c>
      <c r="N685" s="77">
        <v>18</v>
      </c>
      <c r="O685" s="77">
        <v>22</v>
      </c>
      <c r="P685" s="77">
        <v>18</v>
      </c>
      <c r="Q685" s="77">
        <v>24</v>
      </c>
      <c r="R685" s="77">
        <v>30</v>
      </c>
      <c r="S685" s="77">
        <v>35</v>
      </c>
      <c r="T685" s="77">
        <v>41</v>
      </c>
      <c r="U685" s="77">
        <v>44</v>
      </c>
      <c r="V685" s="77">
        <v>46</v>
      </c>
      <c r="W685" s="77">
        <v>49</v>
      </c>
      <c r="X685" s="77">
        <v>51</v>
      </c>
      <c r="Y685" s="77">
        <v>41</v>
      </c>
      <c r="Z685" s="108">
        <v>45</v>
      </c>
      <c r="AA685" s="77">
        <v>52</v>
      </c>
      <c r="AB685" s="77">
        <v>51</v>
      </c>
      <c r="AC685" s="77">
        <v>56</v>
      </c>
      <c r="AD685" s="77">
        <v>60</v>
      </c>
      <c r="AE685" s="78">
        <v>67</v>
      </c>
    </row>
    <row r="686" spans="1:31" s="2" customFormat="1" ht="14.45" customHeight="1" x14ac:dyDescent="0.3">
      <c r="A686" s="33"/>
      <c r="B686" s="34" t="s">
        <v>69</v>
      </c>
      <c r="C686" s="35">
        <v>243</v>
      </c>
      <c r="D686" s="35">
        <v>253</v>
      </c>
      <c r="E686" s="35">
        <v>314</v>
      </c>
      <c r="F686" s="35">
        <v>374</v>
      </c>
      <c r="G686" s="35">
        <v>489</v>
      </c>
      <c r="H686" s="35">
        <v>563</v>
      </c>
      <c r="I686" s="35">
        <v>673</v>
      </c>
      <c r="J686" s="35">
        <v>726</v>
      </c>
      <c r="K686" s="35">
        <v>842</v>
      </c>
      <c r="L686" s="35">
        <v>840</v>
      </c>
      <c r="M686" s="35">
        <v>823</v>
      </c>
      <c r="N686" s="35">
        <v>818</v>
      </c>
      <c r="O686" s="35">
        <v>917</v>
      </c>
      <c r="P686" s="35">
        <v>793</v>
      </c>
      <c r="Q686" s="35">
        <v>1046</v>
      </c>
      <c r="R686" s="35">
        <v>1135</v>
      </c>
      <c r="S686" s="35">
        <v>1173</v>
      </c>
      <c r="T686" s="35">
        <v>1217</v>
      </c>
      <c r="U686" s="35">
        <v>1219</v>
      </c>
      <c r="V686" s="35">
        <v>1134</v>
      </c>
      <c r="W686" s="35">
        <v>1013</v>
      </c>
      <c r="X686" s="35">
        <v>835</v>
      </c>
      <c r="Y686" s="35">
        <v>838</v>
      </c>
      <c r="Z686" s="107">
        <v>821</v>
      </c>
      <c r="AA686" s="35">
        <v>781</v>
      </c>
      <c r="AB686" s="35">
        <v>786</v>
      </c>
      <c r="AC686" s="35">
        <v>798</v>
      </c>
      <c r="AD686" s="35">
        <v>838</v>
      </c>
      <c r="AE686" s="85">
        <v>806</v>
      </c>
    </row>
    <row r="687" spans="1:31" s="2" customFormat="1" ht="14.45" customHeight="1" x14ac:dyDescent="0.3">
      <c r="A687" s="75"/>
      <c r="B687" s="76" t="s">
        <v>70</v>
      </c>
      <c r="C687" s="77">
        <v>21</v>
      </c>
      <c r="D687" s="77">
        <v>22</v>
      </c>
      <c r="E687" s="77">
        <v>21</v>
      </c>
      <c r="F687" s="77">
        <v>14</v>
      </c>
      <c r="G687" s="77">
        <v>12</v>
      </c>
      <c r="H687" s="77">
        <v>12</v>
      </c>
      <c r="I687" s="77">
        <v>13</v>
      </c>
      <c r="J687" s="77">
        <v>18</v>
      </c>
      <c r="K687" s="77">
        <v>22</v>
      </c>
      <c r="L687" s="77">
        <v>34</v>
      </c>
      <c r="M687" s="77">
        <v>44</v>
      </c>
      <c r="N687" s="77">
        <v>50</v>
      </c>
      <c r="O687" s="77">
        <v>74</v>
      </c>
      <c r="P687" s="77">
        <v>59</v>
      </c>
      <c r="Q687" s="77">
        <v>105</v>
      </c>
      <c r="R687" s="77">
        <v>107</v>
      </c>
      <c r="S687" s="77">
        <v>118</v>
      </c>
      <c r="T687" s="77">
        <v>130</v>
      </c>
      <c r="U687" s="77">
        <v>136</v>
      </c>
      <c r="V687" s="77">
        <v>156</v>
      </c>
      <c r="W687" s="77">
        <v>151</v>
      </c>
      <c r="X687" s="77">
        <v>143</v>
      </c>
      <c r="Y687" s="77">
        <v>149</v>
      </c>
      <c r="Z687" s="108">
        <v>145</v>
      </c>
      <c r="AA687" s="77">
        <v>138</v>
      </c>
      <c r="AB687" s="77">
        <v>99</v>
      </c>
      <c r="AC687" s="77">
        <v>93</v>
      </c>
      <c r="AD687" s="77">
        <v>82</v>
      </c>
      <c r="AE687" s="78">
        <v>72</v>
      </c>
    </row>
    <row r="688" spans="1:31" s="2" customFormat="1" ht="14.45" customHeight="1" x14ac:dyDescent="0.3">
      <c r="A688" s="33"/>
      <c r="B688" s="34" t="s">
        <v>71</v>
      </c>
      <c r="C688" s="35">
        <v>20</v>
      </c>
      <c r="D688" s="35">
        <v>22</v>
      </c>
      <c r="E688" s="35">
        <v>24</v>
      </c>
      <c r="F688" s="35">
        <v>25</v>
      </c>
      <c r="G688" s="35">
        <v>23</v>
      </c>
      <c r="H688" s="35">
        <v>21</v>
      </c>
      <c r="I688" s="35">
        <v>20</v>
      </c>
      <c r="J688" s="35">
        <v>19</v>
      </c>
      <c r="K688" s="35">
        <v>27</v>
      </c>
      <c r="L688" s="35">
        <v>26</v>
      </c>
      <c r="M688" s="35">
        <v>21</v>
      </c>
      <c r="N688" s="35">
        <v>23</v>
      </c>
      <c r="O688" s="35">
        <v>29</v>
      </c>
      <c r="P688" s="35">
        <v>25</v>
      </c>
      <c r="Q688" s="35">
        <v>46</v>
      </c>
      <c r="R688" s="35">
        <v>55</v>
      </c>
      <c r="S688" s="35">
        <v>50</v>
      </c>
      <c r="T688" s="35">
        <v>53</v>
      </c>
      <c r="U688" s="35">
        <v>51</v>
      </c>
      <c r="V688" s="35">
        <v>52</v>
      </c>
      <c r="W688" s="35">
        <v>45</v>
      </c>
      <c r="X688" s="35">
        <v>50</v>
      </c>
      <c r="Y688" s="35">
        <v>58</v>
      </c>
      <c r="Z688" s="107">
        <v>66</v>
      </c>
      <c r="AA688" s="35">
        <v>69</v>
      </c>
      <c r="AB688" s="35">
        <v>64</v>
      </c>
      <c r="AC688" s="35">
        <v>57</v>
      </c>
      <c r="AD688" s="35">
        <v>51</v>
      </c>
      <c r="AE688" s="85">
        <v>41</v>
      </c>
    </row>
    <row r="689" spans="1:31" s="3" customFormat="1" ht="14.45" customHeight="1" x14ac:dyDescent="0.3">
      <c r="A689" s="86"/>
      <c r="B689" s="87" t="s">
        <v>113</v>
      </c>
      <c r="C689" s="88">
        <v>0</v>
      </c>
      <c r="D689" s="88">
        <v>0</v>
      </c>
      <c r="E689" s="88">
        <v>0</v>
      </c>
      <c r="F689" s="88">
        <v>0</v>
      </c>
      <c r="G689" s="88">
        <v>0</v>
      </c>
      <c r="H689" s="88">
        <v>0</v>
      </c>
      <c r="I689" s="88">
        <v>0</v>
      </c>
      <c r="J689" s="88">
        <v>0</v>
      </c>
      <c r="K689" s="88">
        <v>0</v>
      </c>
      <c r="L689" s="88">
        <v>0</v>
      </c>
      <c r="M689" s="88">
        <v>0</v>
      </c>
      <c r="N689" s="88">
        <v>0</v>
      </c>
      <c r="O689" s="88">
        <v>0</v>
      </c>
      <c r="P689" s="88">
        <v>0</v>
      </c>
      <c r="Q689" s="88">
        <v>0</v>
      </c>
      <c r="R689" s="88">
        <v>0</v>
      </c>
      <c r="S689" s="88">
        <v>0</v>
      </c>
      <c r="T689" s="88">
        <v>0</v>
      </c>
      <c r="U689" s="88">
        <v>0</v>
      </c>
      <c r="V689" s="88">
        <v>0</v>
      </c>
      <c r="W689" s="88">
        <v>0</v>
      </c>
      <c r="X689" s="88">
        <v>0</v>
      </c>
      <c r="Y689" s="88">
        <v>0</v>
      </c>
      <c r="Z689" s="109">
        <v>0</v>
      </c>
      <c r="AA689" s="88">
        <v>0</v>
      </c>
      <c r="AB689" s="88">
        <v>0</v>
      </c>
      <c r="AC689" s="88">
        <v>0</v>
      </c>
      <c r="AD689" s="88">
        <v>13</v>
      </c>
      <c r="AE689" s="90">
        <v>11</v>
      </c>
    </row>
    <row r="690" spans="1:31" s="2" customFormat="1" ht="14.45" customHeight="1" x14ac:dyDescent="0.3">
      <c r="A690" s="91" t="s">
        <v>53</v>
      </c>
      <c r="B690" s="9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110"/>
      <c r="AA690" s="93"/>
      <c r="AB690" s="93"/>
      <c r="AC690" s="93"/>
      <c r="AD690" s="93"/>
      <c r="AE690" s="94"/>
    </row>
    <row r="691" spans="1:31" s="2" customFormat="1" ht="14.45" customHeight="1" x14ac:dyDescent="0.3">
      <c r="A691" s="86"/>
      <c r="B691" s="87" t="s">
        <v>66</v>
      </c>
      <c r="C691" s="88">
        <v>10</v>
      </c>
      <c r="D691" s="88">
        <v>7</v>
      </c>
      <c r="E691" s="88">
        <v>10</v>
      </c>
      <c r="F691" s="88">
        <v>8</v>
      </c>
      <c r="G691" s="88">
        <v>10</v>
      </c>
      <c r="H691" s="88">
        <v>15</v>
      </c>
      <c r="I691" s="88">
        <v>15</v>
      </c>
      <c r="J691" s="88">
        <v>18</v>
      </c>
      <c r="K691" s="88">
        <v>18</v>
      </c>
      <c r="L691" s="88">
        <v>14</v>
      </c>
      <c r="M691" s="88">
        <v>14</v>
      </c>
      <c r="N691" s="88">
        <v>15</v>
      </c>
      <c r="O691" s="88">
        <v>15</v>
      </c>
      <c r="P691" s="88">
        <v>16</v>
      </c>
      <c r="Q691" s="88">
        <v>14</v>
      </c>
      <c r="R691" s="88">
        <v>17</v>
      </c>
      <c r="S691" s="88">
        <v>16</v>
      </c>
      <c r="T691" s="88">
        <v>18</v>
      </c>
      <c r="U691" s="88">
        <v>22</v>
      </c>
      <c r="V691" s="88">
        <v>26</v>
      </c>
      <c r="W691" s="88">
        <v>20</v>
      </c>
      <c r="X691" s="88">
        <v>27</v>
      </c>
      <c r="Y691" s="88">
        <v>22</v>
      </c>
      <c r="Z691" s="109">
        <v>26</v>
      </c>
      <c r="AA691" s="88">
        <v>25</v>
      </c>
      <c r="AB691" s="88">
        <v>26</v>
      </c>
      <c r="AC691" s="88">
        <v>29</v>
      </c>
      <c r="AD691" s="88">
        <v>27</v>
      </c>
      <c r="AE691" s="90">
        <v>21</v>
      </c>
    </row>
    <row r="692" spans="1:31" s="2" customFormat="1" ht="14.45" customHeight="1" x14ac:dyDescent="0.3">
      <c r="A692" s="91"/>
      <c r="B692" s="92" t="s">
        <v>67</v>
      </c>
      <c r="C692" s="93">
        <v>12</v>
      </c>
      <c r="D692" s="93">
        <v>14</v>
      </c>
      <c r="E692" s="93">
        <v>14</v>
      </c>
      <c r="F692" s="93">
        <v>15</v>
      </c>
      <c r="G692" s="93">
        <v>11</v>
      </c>
      <c r="H692" s="93">
        <v>15</v>
      </c>
      <c r="I692" s="93">
        <v>19</v>
      </c>
      <c r="J692" s="93">
        <v>17</v>
      </c>
      <c r="K692" s="93">
        <v>20</v>
      </c>
      <c r="L692" s="93">
        <v>21</v>
      </c>
      <c r="M692" s="93">
        <v>21</v>
      </c>
      <c r="N692" s="93">
        <v>25</v>
      </c>
      <c r="O692" s="93">
        <v>26</v>
      </c>
      <c r="P692" s="93">
        <v>19</v>
      </c>
      <c r="Q692" s="93">
        <v>25</v>
      </c>
      <c r="R692" s="93">
        <v>20</v>
      </c>
      <c r="S692" s="93">
        <v>17</v>
      </c>
      <c r="T692" s="93">
        <v>20</v>
      </c>
      <c r="U692" s="93">
        <v>21</v>
      </c>
      <c r="V692" s="93">
        <v>19</v>
      </c>
      <c r="W692" s="93">
        <v>23</v>
      </c>
      <c r="X692" s="93">
        <v>32</v>
      </c>
      <c r="Y692" s="93">
        <v>36</v>
      </c>
      <c r="Z692" s="110">
        <v>47</v>
      </c>
      <c r="AA692" s="93">
        <v>50</v>
      </c>
      <c r="AB692" s="93">
        <v>58</v>
      </c>
      <c r="AC692" s="93">
        <v>62</v>
      </c>
      <c r="AD692" s="93">
        <v>60</v>
      </c>
      <c r="AE692" s="94">
        <v>48</v>
      </c>
    </row>
    <row r="693" spans="1:31" s="2" customFormat="1" ht="14.45" customHeight="1" x14ac:dyDescent="0.3">
      <c r="A693" s="86"/>
      <c r="B693" s="87" t="s">
        <v>68</v>
      </c>
      <c r="C693" s="88">
        <v>3</v>
      </c>
      <c r="D693" s="88">
        <v>4</v>
      </c>
      <c r="E693" s="88">
        <v>6</v>
      </c>
      <c r="F693" s="88">
        <v>8</v>
      </c>
      <c r="G693" s="88">
        <v>9</v>
      </c>
      <c r="H693" s="88">
        <v>8</v>
      </c>
      <c r="I693" s="88">
        <v>13</v>
      </c>
      <c r="J693" s="88">
        <v>15</v>
      </c>
      <c r="K693" s="88">
        <v>19</v>
      </c>
      <c r="L693" s="88">
        <v>18</v>
      </c>
      <c r="M693" s="88">
        <v>15</v>
      </c>
      <c r="N693" s="88">
        <v>16</v>
      </c>
      <c r="O693" s="88">
        <v>15</v>
      </c>
      <c r="P693" s="88">
        <v>16</v>
      </c>
      <c r="Q693" s="88">
        <v>13</v>
      </c>
      <c r="R693" s="88">
        <v>12</v>
      </c>
      <c r="S693" s="88">
        <v>14</v>
      </c>
      <c r="T693" s="88">
        <v>14</v>
      </c>
      <c r="U693" s="88">
        <v>15</v>
      </c>
      <c r="V693" s="88">
        <v>8</v>
      </c>
      <c r="W693" s="88">
        <v>11</v>
      </c>
      <c r="X693" s="88">
        <v>10</v>
      </c>
      <c r="Y693" s="88">
        <v>11</v>
      </c>
      <c r="Z693" s="109">
        <v>19</v>
      </c>
      <c r="AA693" s="88">
        <v>23</v>
      </c>
      <c r="AB693" s="88">
        <v>23</v>
      </c>
      <c r="AC693" s="88">
        <v>23</v>
      </c>
      <c r="AD693" s="88">
        <v>27</v>
      </c>
      <c r="AE693" s="90">
        <v>25</v>
      </c>
    </row>
    <row r="694" spans="1:31" s="2" customFormat="1" ht="14.45" customHeight="1" x14ac:dyDescent="0.3">
      <c r="A694" s="91"/>
      <c r="B694" s="92" t="s">
        <v>69</v>
      </c>
      <c r="C694" s="93">
        <v>53</v>
      </c>
      <c r="D694" s="93">
        <v>54</v>
      </c>
      <c r="E694" s="93">
        <v>59</v>
      </c>
      <c r="F694" s="93">
        <v>80</v>
      </c>
      <c r="G694" s="93">
        <v>111</v>
      </c>
      <c r="H694" s="93">
        <v>118</v>
      </c>
      <c r="I694" s="93">
        <v>143</v>
      </c>
      <c r="J694" s="93">
        <v>150</v>
      </c>
      <c r="K694" s="93">
        <v>171</v>
      </c>
      <c r="L694" s="93">
        <v>204</v>
      </c>
      <c r="M694" s="93">
        <v>226</v>
      </c>
      <c r="N694" s="93">
        <v>234</v>
      </c>
      <c r="O694" s="93">
        <v>274</v>
      </c>
      <c r="P694" s="93">
        <v>242</v>
      </c>
      <c r="Q694" s="93">
        <v>356</v>
      </c>
      <c r="R694" s="93">
        <v>349</v>
      </c>
      <c r="S694" s="93">
        <v>379</v>
      </c>
      <c r="T694" s="93">
        <v>379</v>
      </c>
      <c r="U694" s="93">
        <v>429</v>
      </c>
      <c r="V694" s="93">
        <v>475</v>
      </c>
      <c r="W694" s="93">
        <v>502</v>
      </c>
      <c r="X694" s="93">
        <v>471</v>
      </c>
      <c r="Y694" s="93">
        <v>524</v>
      </c>
      <c r="Z694" s="110">
        <v>555</v>
      </c>
      <c r="AA694" s="93">
        <v>520</v>
      </c>
      <c r="AB694" s="93">
        <v>500</v>
      </c>
      <c r="AC694" s="93">
        <v>481</v>
      </c>
      <c r="AD694" s="93">
        <v>455</v>
      </c>
      <c r="AE694" s="94">
        <v>450</v>
      </c>
    </row>
    <row r="695" spans="1:31" s="2" customFormat="1" ht="14.45" customHeight="1" x14ac:dyDescent="0.3">
      <c r="A695" s="86"/>
      <c r="B695" s="87" t="s">
        <v>70</v>
      </c>
      <c r="C695" s="88">
        <v>10</v>
      </c>
      <c r="D695" s="88">
        <v>14</v>
      </c>
      <c r="E695" s="88">
        <v>14</v>
      </c>
      <c r="F695" s="88">
        <v>15</v>
      </c>
      <c r="G695" s="88">
        <v>13</v>
      </c>
      <c r="H695" s="88">
        <v>15</v>
      </c>
      <c r="I695" s="88">
        <v>13</v>
      </c>
      <c r="J695" s="88">
        <v>11</v>
      </c>
      <c r="K695" s="88">
        <v>12</v>
      </c>
      <c r="L695" s="88">
        <v>10</v>
      </c>
      <c r="M695" s="88">
        <v>14</v>
      </c>
      <c r="N695" s="88">
        <v>16</v>
      </c>
      <c r="O695" s="88">
        <v>15</v>
      </c>
      <c r="P695" s="88">
        <v>13</v>
      </c>
      <c r="Q695" s="88">
        <v>36</v>
      </c>
      <c r="R695" s="88">
        <v>38</v>
      </c>
      <c r="S695" s="88">
        <v>41</v>
      </c>
      <c r="T695" s="88">
        <v>42</v>
      </c>
      <c r="U695" s="88">
        <v>49</v>
      </c>
      <c r="V695" s="88">
        <v>56</v>
      </c>
      <c r="W695" s="88">
        <v>65</v>
      </c>
      <c r="X695" s="88">
        <v>65</v>
      </c>
      <c r="Y695" s="88">
        <v>77</v>
      </c>
      <c r="Z695" s="109">
        <v>80</v>
      </c>
      <c r="AA695" s="88">
        <v>85</v>
      </c>
      <c r="AB695" s="88">
        <v>90</v>
      </c>
      <c r="AC695" s="88">
        <v>108</v>
      </c>
      <c r="AD695" s="88">
        <v>102</v>
      </c>
      <c r="AE695" s="90">
        <v>83</v>
      </c>
    </row>
    <row r="696" spans="1:31" s="2" customFormat="1" ht="14.45" customHeight="1" x14ac:dyDescent="0.3">
      <c r="A696" s="91"/>
      <c r="B696" s="92" t="s">
        <v>71</v>
      </c>
      <c r="C696" s="93">
        <v>8</v>
      </c>
      <c r="D696" s="93">
        <v>7</v>
      </c>
      <c r="E696" s="93">
        <v>5</v>
      </c>
      <c r="F696" s="93">
        <v>5</v>
      </c>
      <c r="G696" s="93">
        <v>9</v>
      </c>
      <c r="H696" s="93">
        <v>10</v>
      </c>
      <c r="I696" s="93">
        <v>13</v>
      </c>
      <c r="J696" s="93">
        <v>11</v>
      </c>
      <c r="K696" s="93">
        <v>14</v>
      </c>
      <c r="L696" s="93">
        <v>13</v>
      </c>
      <c r="M696" s="93">
        <v>12</v>
      </c>
      <c r="N696" s="93">
        <v>14</v>
      </c>
      <c r="O696" s="93">
        <v>15</v>
      </c>
      <c r="P696" s="93">
        <v>16</v>
      </c>
      <c r="Q696" s="93">
        <v>19</v>
      </c>
      <c r="R696" s="93">
        <v>17</v>
      </c>
      <c r="S696" s="93">
        <v>21</v>
      </c>
      <c r="T696" s="93">
        <v>19</v>
      </c>
      <c r="U696" s="93">
        <v>15</v>
      </c>
      <c r="V696" s="93">
        <v>23</v>
      </c>
      <c r="W696" s="93">
        <v>15</v>
      </c>
      <c r="X696" s="93">
        <v>18</v>
      </c>
      <c r="Y696" s="93">
        <v>15</v>
      </c>
      <c r="Z696" s="110">
        <v>11</v>
      </c>
      <c r="AA696" s="93">
        <v>18</v>
      </c>
      <c r="AB696" s="93">
        <v>15</v>
      </c>
      <c r="AC696" s="93">
        <v>22</v>
      </c>
      <c r="AD696" s="93">
        <v>24</v>
      </c>
      <c r="AE696" s="94">
        <v>18</v>
      </c>
    </row>
    <row r="697" spans="1:31" s="3" customFormat="1" ht="14.45" customHeight="1" x14ac:dyDescent="0.3">
      <c r="A697" s="75"/>
      <c r="B697" s="87" t="s">
        <v>113</v>
      </c>
      <c r="C697" s="77">
        <v>0</v>
      </c>
      <c r="D697" s="77">
        <v>0</v>
      </c>
      <c r="E697" s="77">
        <v>0</v>
      </c>
      <c r="F697" s="77">
        <v>0</v>
      </c>
      <c r="G697" s="77">
        <v>0</v>
      </c>
      <c r="H697" s="77">
        <v>0</v>
      </c>
      <c r="I697" s="77">
        <v>0</v>
      </c>
      <c r="J697" s="77">
        <v>0</v>
      </c>
      <c r="K697" s="77">
        <v>0</v>
      </c>
      <c r="L697" s="77">
        <v>0</v>
      </c>
      <c r="M697" s="77">
        <v>0</v>
      </c>
      <c r="N697" s="77">
        <v>0</v>
      </c>
      <c r="O697" s="77">
        <v>0</v>
      </c>
      <c r="P697" s="77">
        <v>0</v>
      </c>
      <c r="Q697" s="77">
        <v>0</v>
      </c>
      <c r="R697" s="77">
        <v>0</v>
      </c>
      <c r="S697" s="77">
        <v>0</v>
      </c>
      <c r="T697" s="77">
        <v>0</v>
      </c>
      <c r="U697" s="77">
        <v>0</v>
      </c>
      <c r="V697" s="77">
        <v>0</v>
      </c>
      <c r="W697" s="77">
        <v>0</v>
      </c>
      <c r="X697" s="77">
        <v>0</v>
      </c>
      <c r="Y697" s="77">
        <v>0</v>
      </c>
      <c r="Z697" s="108">
        <v>0</v>
      </c>
      <c r="AA697" s="77">
        <v>0</v>
      </c>
      <c r="AB697" s="77">
        <v>0</v>
      </c>
      <c r="AC697" s="77">
        <v>0</v>
      </c>
      <c r="AD697" s="77">
        <v>3</v>
      </c>
      <c r="AE697" s="78">
        <v>6</v>
      </c>
    </row>
    <row r="698" spans="1:31" s="2" customFormat="1" ht="14.45" customHeight="1" x14ac:dyDescent="0.3">
      <c r="A698" s="33" t="s">
        <v>54</v>
      </c>
      <c r="B698" s="34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107"/>
      <c r="AA698" s="35"/>
      <c r="AB698" s="35"/>
      <c r="AC698" s="35"/>
      <c r="AD698" s="35"/>
      <c r="AE698" s="85"/>
    </row>
    <row r="699" spans="1:31" s="2" customFormat="1" ht="14.45" customHeight="1" x14ac:dyDescent="0.3">
      <c r="A699" s="96"/>
      <c r="B699" s="76" t="s">
        <v>66</v>
      </c>
      <c r="C699" s="77">
        <v>2</v>
      </c>
      <c r="D699" s="77">
        <v>2</v>
      </c>
      <c r="E699" s="77">
        <v>6</v>
      </c>
      <c r="F699" s="77">
        <v>5</v>
      </c>
      <c r="G699" s="77">
        <v>3</v>
      </c>
      <c r="H699" s="77">
        <v>3</v>
      </c>
      <c r="I699" s="77">
        <v>2</v>
      </c>
      <c r="J699" s="77">
        <v>5</v>
      </c>
      <c r="K699" s="77">
        <v>3</v>
      </c>
      <c r="L699" s="77">
        <v>2</v>
      </c>
      <c r="M699" s="77">
        <v>1</v>
      </c>
      <c r="N699" s="77">
        <v>1</v>
      </c>
      <c r="O699" s="77">
        <v>2</v>
      </c>
      <c r="P699" s="77">
        <v>1</v>
      </c>
      <c r="Q699" s="77">
        <v>6</v>
      </c>
      <c r="R699" s="77">
        <v>6</v>
      </c>
      <c r="S699" s="77">
        <v>5</v>
      </c>
      <c r="T699" s="77">
        <v>5</v>
      </c>
      <c r="U699" s="77">
        <v>7</v>
      </c>
      <c r="V699" s="77">
        <v>5</v>
      </c>
      <c r="W699" s="77">
        <v>8</v>
      </c>
      <c r="X699" s="77">
        <v>3</v>
      </c>
      <c r="Y699" s="77">
        <v>7</v>
      </c>
      <c r="Z699" s="108">
        <v>6</v>
      </c>
      <c r="AA699" s="77">
        <v>7</v>
      </c>
      <c r="AB699" s="77">
        <v>11</v>
      </c>
      <c r="AC699" s="77">
        <v>12</v>
      </c>
      <c r="AD699" s="77">
        <v>9</v>
      </c>
      <c r="AE699" s="78">
        <v>6</v>
      </c>
    </row>
    <row r="700" spans="1:31" s="2" customFormat="1" ht="14.45" customHeight="1" x14ac:dyDescent="0.3">
      <c r="A700" s="33"/>
      <c r="B700" s="34" t="s">
        <v>67</v>
      </c>
      <c r="C700" s="35">
        <v>3</v>
      </c>
      <c r="D700" s="35">
        <v>5</v>
      </c>
      <c r="E700" s="35">
        <v>3</v>
      </c>
      <c r="F700" s="35">
        <v>3</v>
      </c>
      <c r="G700" s="35">
        <v>10</v>
      </c>
      <c r="H700" s="35">
        <v>12</v>
      </c>
      <c r="I700" s="35">
        <v>11</v>
      </c>
      <c r="J700" s="35">
        <v>10</v>
      </c>
      <c r="K700" s="35">
        <v>11</v>
      </c>
      <c r="L700" s="35">
        <v>13</v>
      </c>
      <c r="M700" s="35">
        <v>10</v>
      </c>
      <c r="N700" s="35">
        <v>6</v>
      </c>
      <c r="O700" s="35">
        <v>10</v>
      </c>
      <c r="P700" s="35">
        <v>9</v>
      </c>
      <c r="Q700" s="35">
        <v>8</v>
      </c>
      <c r="R700" s="35">
        <v>11</v>
      </c>
      <c r="S700" s="35">
        <v>11</v>
      </c>
      <c r="T700" s="35">
        <v>11</v>
      </c>
      <c r="U700" s="35">
        <v>12</v>
      </c>
      <c r="V700" s="35">
        <v>11</v>
      </c>
      <c r="W700" s="35">
        <v>14</v>
      </c>
      <c r="X700" s="35">
        <v>9</v>
      </c>
      <c r="Y700" s="35">
        <v>14</v>
      </c>
      <c r="Z700" s="107">
        <v>15</v>
      </c>
      <c r="AA700" s="35">
        <v>16</v>
      </c>
      <c r="AB700" s="35">
        <v>18</v>
      </c>
      <c r="AC700" s="35">
        <v>20</v>
      </c>
      <c r="AD700" s="35">
        <v>22</v>
      </c>
      <c r="AE700" s="85">
        <v>22</v>
      </c>
    </row>
    <row r="701" spans="1:31" s="2" customFormat="1" ht="14.45" customHeight="1" x14ac:dyDescent="0.3">
      <c r="A701" s="75"/>
      <c r="B701" s="76" t="s">
        <v>68</v>
      </c>
      <c r="C701" s="77">
        <v>4</v>
      </c>
      <c r="D701" s="77">
        <v>5</v>
      </c>
      <c r="E701" s="77">
        <v>3</v>
      </c>
      <c r="F701" s="77">
        <v>4</v>
      </c>
      <c r="G701" s="77">
        <v>4</v>
      </c>
      <c r="H701" s="77">
        <v>4</v>
      </c>
      <c r="I701" s="77">
        <v>2</v>
      </c>
      <c r="J701" s="77">
        <v>3</v>
      </c>
      <c r="K701" s="77">
        <v>2</v>
      </c>
      <c r="L701" s="77">
        <v>3</v>
      </c>
      <c r="M701" s="77">
        <v>5</v>
      </c>
      <c r="N701" s="77">
        <v>5</v>
      </c>
      <c r="O701" s="77">
        <v>4</v>
      </c>
      <c r="P701" s="77">
        <v>4</v>
      </c>
      <c r="Q701" s="77">
        <v>7</v>
      </c>
      <c r="R701" s="77">
        <v>7</v>
      </c>
      <c r="S701" s="77">
        <v>7</v>
      </c>
      <c r="T701" s="77">
        <v>7</v>
      </c>
      <c r="U701" s="77">
        <v>8</v>
      </c>
      <c r="V701" s="77">
        <v>8</v>
      </c>
      <c r="W701" s="77">
        <v>5</v>
      </c>
      <c r="X701" s="77">
        <v>2</v>
      </c>
      <c r="Y701" s="77">
        <v>3</v>
      </c>
      <c r="Z701" s="108">
        <v>3</v>
      </c>
      <c r="AA701" s="77">
        <v>4</v>
      </c>
      <c r="AB701" s="77">
        <v>5</v>
      </c>
      <c r="AC701" s="77">
        <v>6</v>
      </c>
      <c r="AD701" s="77">
        <v>8</v>
      </c>
      <c r="AE701" s="78">
        <v>10</v>
      </c>
    </row>
    <row r="702" spans="1:31" s="2" customFormat="1" ht="14.45" customHeight="1" x14ac:dyDescent="0.3">
      <c r="A702" s="33"/>
      <c r="B702" s="34" t="s">
        <v>69</v>
      </c>
      <c r="C702" s="35">
        <v>6</v>
      </c>
      <c r="D702" s="35">
        <v>4</v>
      </c>
      <c r="E702" s="35">
        <v>11</v>
      </c>
      <c r="F702" s="35">
        <v>13</v>
      </c>
      <c r="G702" s="35">
        <v>12</v>
      </c>
      <c r="H702" s="35">
        <v>24</v>
      </c>
      <c r="I702" s="35">
        <v>20</v>
      </c>
      <c r="J702" s="35">
        <v>20</v>
      </c>
      <c r="K702" s="35">
        <v>27</v>
      </c>
      <c r="L702" s="35">
        <v>31</v>
      </c>
      <c r="M702" s="35">
        <v>40</v>
      </c>
      <c r="N702" s="35">
        <v>38</v>
      </c>
      <c r="O702" s="35">
        <v>48</v>
      </c>
      <c r="P702" s="35">
        <v>37</v>
      </c>
      <c r="Q702" s="35">
        <v>50</v>
      </c>
      <c r="R702" s="35">
        <v>56</v>
      </c>
      <c r="S702" s="35">
        <v>75</v>
      </c>
      <c r="T702" s="35">
        <v>79</v>
      </c>
      <c r="U702" s="35">
        <v>92</v>
      </c>
      <c r="V702" s="35">
        <v>97</v>
      </c>
      <c r="W702" s="35">
        <v>118</v>
      </c>
      <c r="X702" s="35">
        <v>102</v>
      </c>
      <c r="Y702" s="35">
        <v>116</v>
      </c>
      <c r="Z702" s="107">
        <v>125</v>
      </c>
      <c r="AA702" s="35">
        <v>124</v>
      </c>
      <c r="AB702" s="35">
        <v>154</v>
      </c>
      <c r="AC702" s="35">
        <v>171</v>
      </c>
      <c r="AD702" s="35">
        <v>182</v>
      </c>
      <c r="AE702" s="85">
        <v>222</v>
      </c>
    </row>
    <row r="703" spans="1:31" s="2" customFormat="1" ht="14.45" customHeight="1" x14ac:dyDescent="0.3">
      <c r="A703" s="75"/>
      <c r="B703" s="76" t="s">
        <v>70</v>
      </c>
      <c r="C703" s="77">
        <v>3</v>
      </c>
      <c r="D703" s="77">
        <v>2</v>
      </c>
      <c r="E703" s="77">
        <v>5</v>
      </c>
      <c r="F703" s="77">
        <v>2</v>
      </c>
      <c r="G703" s="77">
        <v>4</v>
      </c>
      <c r="H703" s="77">
        <v>7</v>
      </c>
      <c r="I703" s="77">
        <v>7</v>
      </c>
      <c r="J703" s="77">
        <v>7</v>
      </c>
      <c r="K703" s="77">
        <v>9</v>
      </c>
      <c r="L703" s="77">
        <v>9</v>
      </c>
      <c r="M703" s="77">
        <v>11</v>
      </c>
      <c r="N703" s="77">
        <v>13</v>
      </c>
      <c r="O703" s="77">
        <v>13</v>
      </c>
      <c r="P703" s="77">
        <v>15</v>
      </c>
      <c r="Q703" s="77">
        <v>11</v>
      </c>
      <c r="R703" s="77">
        <v>16</v>
      </c>
      <c r="S703" s="77">
        <v>17</v>
      </c>
      <c r="T703" s="77">
        <v>16</v>
      </c>
      <c r="U703" s="77">
        <v>12</v>
      </c>
      <c r="V703" s="77">
        <v>15</v>
      </c>
      <c r="W703" s="77">
        <v>19</v>
      </c>
      <c r="X703" s="77">
        <v>20</v>
      </c>
      <c r="Y703" s="77">
        <v>22</v>
      </c>
      <c r="Z703" s="108">
        <v>21</v>
      </c>
      <c r="AA703" s="77">
        <v>23</v>
      </c>
      <c r="AB703" s="77">
        <v>25</v>
      </c>
      <c r="AC703" s="77">
        <v>28</v>
      </c>
      <c r="AD703" s="77">
        <v>36</v>
      </c>
      <c r="AE703" s="78">
        <v>27</v>
      </c>
    </row>
    <row r="704" spans="1:31" s="2" customFormat="1" ht="14.45" customHeight="1" x14ac:dyDescent="0.3">
      <c r="A704" s="33"/>
      <c r="B704" s="34" t="s">
        <v>71</v>
      </c>
      <c r="C704" s="35">
        <v>0</v>
      </c>
      <c r="D704" s="35">
        <v>0</v>
      </c>
      <c r="E704" s="35">
        <v>3</v>
      </c>
      <c r="F704" s="35">
        <v>1</v>
      </c>
      <c r="G704" s="35">
        <v>2</v>
      </c>
      <c r="H704" s="35">
        <v>1</v>
      </c>
      <c r="I704" s="35">
        <v>3</v>
      </c>
      <c r="J704" s="35">
        <v>6</v>
      </c>
      <c r="K704" s="35">
        <v>5</v>
      </c>
      <c r="L704" s="35">
        <v>3</v>
      </c>
      <c r="M704" s="35">
        <v>5</v>
      </c>
      <c r="N704" s="35">
        <v>6</v>
      </c>
      <c r="O704" s="35">
        <v>6</v>
      </c>
      <c r="P704" s="35">
        <v>5</v>
      </c>
      <c r="Q704" s="35">
        <v>4</v>
      </c>
      <c r="R704" s="35">
        <v>6</v>
      </c>
      <c r="S704" s="35">
        <v>8</v>
      </c>
      <c r="T704" s="35">
        <v>8</v>
      </c>
      <c r="U704" s="35">
        <v>6</v>
      </c>
      <c r="V704" s="35">
        <v>8</v>
      </c>
      <c r="W704" s="35">
        <v>6</v>
      </c>
      <c r="X704" s="35">
        <v>6</v>
      </c>
      <c r="Y704" s="35">
        <v>5</v>
      </c>
      <c r="Z704" s="107">
        <v>9</v>
      </c>
      <c r="AA704" s="35">
        <v>9</v>
      </c>
      <c r="AB704" s="35">
        <v>9</v>
      </c>
      <c r="AC704" s="35">
        <v>10</v>
      </c>
      <c r="AD704" s="35">
        <v>10</v>
      </c>
      <c r="AE704" s="85">
        <v>8</v>
      </c>
    </row>
    <row r="705" spans="1:31" s="3" customFormat="1" ht="14.45" customHeight="1" x14ac:dyDescent="0.3">
      <c r="A705" s="86"/>
      <c r="B705" s="87" t="s">
        <v>113</v>
      </c>
      <c r="C705" s="88">
        <v>0</v>
      </c>
      <c r="D705" s="88">
        <v>0</v>
      </c>
      <c r="E705" s="88">
        <v>0</v>
      </c>
      <c r="F705" s="88">
        <v>0</v>
      </c>
      <c r="G705" s="88">
        <v>0</v>
      </c>
      <c r="H705" s="88">
        <v>0</v>
      </c>
      <c r="I705" s="88">
        <v>0</v>
      </c>
      <c r="J705" s="88">
        <v>0</v>
      </c>
      <c r="K705" s="88">
        <v>0</v>
      </c>
      <c r="L705" s="88">
        <v>0</v>
      </c>
      <c r="M705" s="88">
        <v>0</v>
      </c>
      <c r="N705" s="88">
        <v>0</v>
      </c>
      <c r="O705" s="88">
        <v>0</v>
      </c>
      <c r="P705" s="88">
        <v>0</v>
      </c>
      <c r="Q705" s="88">
        <v>0</v>
      </c>
      <c r="R705" s="88">
        <v>0</v>
      </c>
      <c r="S705" s="88">
        <v>0</v>
      </c>
      <c r="T705" s="88">
        <v>0</v>
      </c>
      <c r="U705" s="88">
        <v>0</v>
      </c>
      <c r="V705" s="88">
        <v>0</v>
      </c>
      <c r="W705" s="88">
        <v>0</v>
      </c>
      <c r="X705" s="88">
        <v>0</v>
      </c>
      <c r="Y705" s="88">
        <v>0</v>
      </c>
      <c r="Z705" s="109">
        <v>0</v>
      </c>
      <c r="AA705" s="88">
        <v>0</v>
      </c>
      <c r="AB705" s="88">
        <v>0</v>
      </c>
      <c r="AC705" s="88">
        <v>0</v>
      </c>
      <c r="AD705" s="88">
        <v>6</v>
      </c>
      <c r="AE705" s="90">
        <v>6</v>
      </c>
    </row>
    <row r="706" spans="1:31" s="2" customFormat="1" ht="14.45" customHeight="1" x14ac:dyDescent="0.3">
      <c r="A706" s="91" t="s">
        <v>55</v>
      </c>
      <c r="B706" s="9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110"/>
      <c r="AA706" s="93"/>
      <c r="AB706" s="93"/>
      <c r="AC706" s="93"/>
      <c r="AD706" s="93"/>
      <c r="AE706" s="94"/>
    </row>
    <row r="707" spans="1:31" s="2" customFormat="1" ht="14.45" customHeight="1" x14ac:dyDescent="0.3">
      <c r="A707" s="86"/>
      <c r="B707" s="87" t="s">
        <v>66</v>
      </c>
      <c r="C707" s="88">
        <v>1</v>
      </c>
      <c r="D707" s="88">
        <v>2</v>
      </c>
      <c r="E707" s="88">
        <v>2</v>
      </c>
      <c r="F707" s="88">
        <v>0</v>
      </c>
      <c r="G707" s="88">
        <v>1</v>
      </c>
      <c r="H707" s="88">
        <v>2</v>
      </c>
      <c r="I707" s="88">
        <v>2</v>
      </c>
      <c r="J707" s="88">
        <v>3</v>
      </c>
      <c r="K707" s="88">
        <v>0</v>
      </c>
      <c r="L707" s="88">
        <v>0</v>
      </c>
      <c r="M707" s="88">
        <v>0</v>
      </c>
      <c r="N707" s="88">
        <v>0</v>
      </c>
      <c r="O707" s="88">
        <v>0</v>
      </c>
      <c r="P707" s="88">
        <v>0</v>
      </c>
      <c r="Q707" s="88">
        <v>0</v>
      </c>
      <c r="R707" s="88">
        <v>0</v>
      </c>
      <c r="S707" s="88">
        <v>1</v>
      </c>
      <c r="T707" s="88">
        <v>1</v>
      </c>
      <c r="U707" s="88">
        <v>0</v>
      </c>
      <c r="V707" s="88">
        <v>0</v>
      </c>
      <c r="W707" s="88">
        <v>0</v>
      </c>
      <c r="X707" s="88">
        <v>1</v>
      </c>
      <c r="Y707" s="88">
        <v>2</v>
      </c>
      <c r="Z707" s="109">
        <v>1</v>
      </c>
      <c r="AA707" s="88">
        <v>2</v>
      </c>
      <c r="AB707" s="88">
        <v>1</v>
      </c>
      <c r="AC707" s="88">
        <v>2</v>
      </c>
      <c r="AD707" s="88">
        <v>2</v>
      </c>
      <c r="AE707" s="90">
        <v>2</v>
      </c>
    </row>
    <row r="708" spans="1:31" s="2" customFormat="1" ht="14.45" customHeight="1" x14ac:dyDescent="0.3">
      <c r="A708" s="91"/>
      <c r="B708" s="92" t="s">
        <v>67</v>
      </c>
      <c r="C708" s="93">
        <v>1</v>
      </c>
      <c r="D708" s="93">
        <v>0</v>
      </c>
      <c r="E708" s="93">
        <v>1</v>
      </c>
      <c r="F708" s="93">
        <v>0</v>
      </c>
      <c r="G708" s="93">
        <v>0</v>
      </c>
      <c r="H708" s="93">
        <v>0</v>
      </c>
      <c r="I708" s="93">
        <v>0</v>
      </c>
      <c r="J708" s="93">
        <v>1</v>
      </c>
      <c r="K708" s="93">
        <v>1</v>
      </c>
      <c r="L708" s="93">
        <v>0</v>
      </c>
      <c r="M708" s="93">
        <v>0</v>
      </c>
      <c r="N708" s="93">
        <v>3</v>
      </c>
      <c r="O708" s="93">
        <v>4</v>
      </c>
      <c r="P708" s="93">
        <v>4</v>
      </c>
      <c r="Q708" s="93">
        <v>6</v>
      </c>
      <c r="R708" s="93">
        <v>5</v>
      </c>
      <c r="S708" s="93">
        <v>3</v>
      </c>
      <c r="T708" s="93">
        <v>5</v>
      </c>
      <c r="U708" s="93">
        <v>4</v>
      </c>
      <c r="V708" s="93">
        <v>9</v>
      </c>
      <c r="W708" s="93">
        <v>8</v>
      </c>
      <c r="X708" s="93">
        <v>7</v>
      </c>
      <c r="Y708" s="93">
        <v>10</v>
      </c>
      <c r="Z708" s="110">
        <v>7</v>
      </c>
      <c r="AA708" s="93">
        <v>7</v>
      </c>
      <c r="AB708" s="93">
        <v>9</v>
      </c>
      <c r="AC708" s="93">
        <v>11</v>
      </c>
      <c r="AD708" s="93">
        <v>14</v>
      </c>
      <c r="AE708" s="94">
        <v>8</v>
      </c>
    </row>
    <row r="709" spans="1:31" s="2" customFormat="1" ht="14.45" customHeight="1" x14ac:dyDescent="0.3">
      <c r="A709" s="86"/>
      <c r="B709" s="87" t="s">
        <v>68</v>
      </c>
      <c r="C709" s="88">
        <v>0</v>
      </c>
      <c r="D709" s="88">
        <v>0</v>
      </c>
      <c r="E709" s="88">
        <v>1</v>
      </c>
      <c r="F709" s="88">
        <v>2</v>
      </c>
      <c r="G709" s="88">
        <v>2</v>
      </c>
      <c r="H709" s="88">
        <v>2</v>
      </c>
      <c r="I709" s="88">
        <v>2</v>
      </c>
      <c r="J709" s="88">
        <v>1</v>
      </c>
      <c r="K709" s="88">
        <v>3</v>
      </c>
      <c r="L709" s="88">
        <v>3</v>
      </c>
      <c r="M709" s="88">
        <v>3</v>
      </c>
      <c r="N709" s="88">
        <v>2</v>
      </c>
      <c r="O709" s="88">
        <v>3</v>
      </c>
      <c r="P709" s="88">
        <v>3</v>
      </c>
      <c r="Q709" s="88">
        <v>2</v>
      </c>
      <c r="R709" s="88">
        <v>4</v>
      </c>
      <c r="S709" s="88">
        <v>3</v>
      </c>
      <c r="T709" s="88">
        <v>3</v>
      </c>
      <c r="U709" s="88">
        <v>4</v>
      </c>
      <c r="V709" s="88">
        <v>6</v>
      </c>
      <c r="W709" s="88">
        <v>6</v>
      </c>
      <c r="X709" s="88">
        <v>3</v>
      </c>
      <c r="Y709" s="88">
        <v>3</v>
      </c>
      <c r="Z709" s="109">
        <v>2</v>
      </c>
      <c r="AA709" s="88">
        <v>0</v>
      </c>
      <c r="AB709" s="88">
        <v>0</v>
      </c>
      <c r="AC709" s="88">
        <v>0</v>
      </c>
      <c r="AD709" s="88">
        <v>1</v>
      </c>
      <c r="AE709" s="90">
        <v>1</v>
      </c>
    </row>
    <row r="710" spans="1:31" s="2" customFormat="1" ht="14.45" customHeight="1" x14ac:dyDescent="0.3">
      <c r="A710" s="91"/>
      <c r="B710" s="92" t="s">
        <v>69</v>
      </c>
      <c r="C710" s="93">
        <v>0</v>
      </c>
      <c r="D710" s="93">
        <v>1</v>
      </c>
      <c r="E710" s="93">
        <v>1</v>
      </c>
      <c r="F710" s="93">
        <v>2</v>
      </c>
      <c r="G710" s="93">
        <v>3</v>
      </c>
      <c r="H710" s="93">
        <v>7</v>
      </c>
      <c r="I710" s="93">
        <v>9</v>
      </c>
      <c r="J710" s="93">
        <v>4</v>
      </c>
      <c r="K710" s="93">
        <v>5</v>
      </c>
      <c r="L710" s="93">
        <v>4</v>
      </c>
      <c r="M710" s="93">
        <v>5</v>
      </c>
      <c r="N710" s="93">
        <v>5</v>
      </c>
      <c r="O710" s="93">
        <v>7</v>
      </c>
      <c r="P710" s="93">
        <v>5</v>
      </c>
      <c r="Q710" s="93">
        <v>5</v>
      </c>
      <c r="R710" s="93">
        <v>8</v>
      </c>
      <c r="S710" s="93">
        <v>10</v>
      </c>
      <c r="T710" s="93">
        <v>16</v>
      </c>
      <c r="U710" s="93">
        <v>21</v>
      </c>
      <c r="V710" s="93">
        <v>22</v>
      </c>
      <c r="W710" s="93">
        <v>24</v>
      </c>
      <c r="X710" s="93">
        <v>26</v>
      </c>
      <c r="Y710" s="93">
        <v>25</v>
      </c>
      <c r="Z710" s="110">
        <v>31</v>
      </c>
      <c r="AA710" s="93">
        <v>32</v>
      </c>
      <c r="AB710" s="93">
        <v>38</v>
      </c>
      <c r="AC710" s="93">
        <v>42</v>
      </c>
      <c r="AD710" s="93">
        <v>45</v>
      </c>
      <c r="AE710" s="94">
        <v>44</v>
      </c>
    </row>
    <row r="711" spans="1:31" s="2" customFormat="1" ht="14.45" customHeight="1" x14ac:dyDescent="0.3">
      <c r="A711" s="86"/>
      <c r="B711" s="87" t="s">
        <v>70</v>
      </c>
      <c r="C711" s="88">
        <v>0</v>
      </c>
      <c r="D711" s="88">
        <v>0</v>
      </c>
      <c r="E711" s="88">
        <v>0</v>
      </c>
      <c r="F711" s="88">
        <v>1</v>
      </c>
      <c r="G711" s="88">
        <v>1</v>
      </c>
      <c r="H711" s="88">
        <v>0</v>
      </c>
      <c r="I711" s="88">
        <v>0</v>
      </c>
      <c r="J711" s="88">
        <v>0</v>
      </c>
      <c r="K711" s="88">
        <v>3</v>
      </c>
      <c r="L711" s="88">
        <v>2</v>
      </c>
      <c r="M711" s="88">
        <v>2</v>
      </c>
      <c r="N711" s="88">
        <v>3</v>
      </c>
      <c r="O711" s="88">
        <v>5</v>
      </c>
      <c r="P711" s="88">
        <v>2</v>
      </c>
      <c r="Q711" s="88">
        <v>7</v>
      </c>
      <c r="R711" s="88">
        <v>9</v>
      </c>
      <c r="S711" s="88">
        <v>10</v>
      </c>
      <c r="T711" s="88">
        <v>9</v>
      </c>
      <c r="U711" s="88">
        <v>12</v>
      </c>
      <c r="V711" s="88">
        <v>11</v>
      </c>
      <c r="W711" s="88">
        <v>10</v>
      </c>
      <c r="X711" s="88">
        <v>11</v>
      </c>
      <c r="Y711" s="88">
        <v>10</v>
      </c>
      <c r="Z711" s="109">
        <v>11</v>
      </c>
      <c r="AA711" s="88">
        <v>13</v>
      </c>
      <c r="AB711" s="88">
        <v>7</v>
      </c>
      <c r="AC711" s="88">
        <v>11</v>
      </c>
      <c r="AD711" s="88">
        <v>10</v>
      </c>
      <c r="AE711" s="90">
        <v>7</v>
      </c>
    </row>
    <row r="712" spans="1:31" s="2" customFormat="1" ht="14.45" customHeight="1" x14ac:dyDescent="0.3">
      <c r="A712" s="91"/>
      <c r="B712" s="92" t="s">
        <v>71</v>
      </c>
      <c r="C712" s="93">
        <v>1</v>
      </c>
      <c r="D712" s="93">
        <v>1</v>
      </c>
      <c r="E712" s="93">
        <v>1</v>
      </c>
      <c r="F712" s="93">
        <v>1</v>
      </c>
      <c r="G712" s="93">
        <v>1</v>
      </c>
      <c r="H712" s="93">
        <v>1</v>
      </c>
      <c r="I712" s="93">
        <v>1</v>
      </c>
      <c r="J712" s="93">
        <v>1</v>
      </c>
      <c r="K712" s="93">
        <v>1</v>
      </c>
      <c r="L712" s="93">
        <v>2</v>
      </c>
      <c r="M712" s="93">
        <v>2</v>
      </c>
      <c r="N712" s="93">
        <v>2</v>
      </c>
      <c r="O712" s="93">
        <v>3</v>
      </c>
      <c r="P712" s="93">
        <v>2</v>
      </c>
      <c r="Q712" s="93">
        <v>3</v>
      </c>
      <c r="R712" s="93">
        <v>2</v>
      </c>
      <c r="S712" s="93">
        <v>2</v>
      </c>
      <c r="T712" s="93">
        <v>2</v>
      </c>
      <c r="U712" s="93">
        <v>1</v>
      </c>
      <c r="V712" s="93">
        <v>2</v>
      </c>
      <c r="W712" s="93">
        <v>2</v>
      </c>
      <c r="X712" s="93">
        <v>5</v>
      </c>
      <c r="Y712" s="93">
        <v>4</v>
      </c>
      <c r="Z712" s="110">
        <v>4</v>
      </c>
      <c r="AA712" s="93">
        <v>4</v>
      </c>
      <c r="AB712" s="93">
        <v>4</v>
      </c>
      <c r="AC712" s="93">
        <v>2</v>
      </c>
      <c r="AD712" s="93">
        <v>3</v>
      </c>
      <c r="AE712" s="94">
        <v>3</v>
      </c>
    </row>
    <row r="713" spans="1:31" s="3" customFormat="1" ht="14.45" customHeight="1" x14ac:dyDescent="0.3">
      <c r="A713" s="75"/>
      <c r="B713" s="87" t="s">
        <v>113</v>
      </c>
      <c r="C713" s="77">
        <v>0</v>
      </c>
      <c r="D713" s="77">
        <v>0</v>
      </c>
      <c r="E713" s="77">
        <v>0</v>
      </c>
      <c r="F713" s="77">
        <v>0</v>
      </c>
      <c r="G713" s="77">
        <v>0</v>
      </c>
      <c r="H713" s="77">
        <v>0</v>
      </c>
      <c r="I713" s="77">
        <v>0</v>
      </c>
      <c r="J713" s="77">
        <v>0</v>
      </c>
      <c r="K713" s="77">
        <v>0</v>
      </c>
      <c r="L713" s="77">
        <v>0</v>
      </c>
      <c r="M713" s="77">
        <v>0</v>
      </c>
      <c r="N713" s="77">
        <v>0</v>
      </c>
      <c r="O713" s="77">
        <v>0</v>
      </c>
      <c r="P713" s="77">
        <v>0</v>
      </c>
      <c r="Q713" s="77">
        <v>0</v>
      </c>
      <c r="R713" s="77">
        <v>0</v>
      </c>
      <c r="S713" s="77">
        <v>0</v>
      </c>
      <c r="T713" s="77">
        <v>0</v>
      </c>
      <c r="U713" s="77">
        <v>0</v>
      </c>
      <c r="V713" s="77">
        <v>0</v>
      </c>
      <c r="W713" s="77">
        <v>0</v>
      </c>
      <c r="X713" s="77">
        <v>0</v>
      </c>
      <c r="Y713" s="77">
        <v>0</v>
      </c>
      <c r="Z713" s="108">
        <v>0</v>
      </c>
      <c r="AA713" s="77">
        <v>0</v>
      </c>
      <c r="AB713" s="77">
        <v>0</v>
      </c>
      <c r="AC713" s="77">
        <v>0</v>
      </c>
      <c r="AD713" s="77">
        <v>1</v>
      </c>
      <c r="AE713" s="78">
        <v>1</v>
      </c>
    </row>
    <row r="714" spans="1:31" s="2" customFormat="1" ht="14.45" customHeight="1" x14ac:dyDescent="0.3">
      <c r="A714" s="33" t="s">
        <v>56</v>
      </c>
      <c r="B714" s="34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107"/>
      <c r="AA714" s="35"/>
      <c r="AB714" s="35"/>
      <c r="AC714" s="35"/>
      <c r="AD714" s="35"/>
      <c r="AE714" s="85"/>
    </row>
    <row r="715" spans="1:31" s="2" customFormat="1" ht="14.45" customHeight="1" x14ac:dyDescent="0.3">
      <c r="A715" s="75"/>
      <c r="B715" s="76" t="s">
        <v>66</v>
      </c>
      <c r="C715" s="77">
        <v>0</v>
      </c>
      <c r="D715" s="77">
        <v>0</v>
      </c>
      <c r="E715" s="77">
        <v>0</v>
      </c>
      <c r="F715" s="77">
        <v>0</v>
      </c>
      <c r="G715" s="77">
        <v>0</v>
      </c>
      <c r="H715" s="77">
        <v>0</v>
      </c>
      <c r="I715" s="77">
        <v>0</v>
      </c>
      <c r="J715" s="77">
        <v>0</v>
      </c>
      <c r="K715" s="77">
        <v>0</v>
      </c>
      <c r="L715" s="77">
        <v>0</v>
      </c>
      <c r="M715" s="77">
        <v>0</v>
      </c>
      <c r="N715" s="77">
        <v>0</v>
      </c>
      <c r="O715" s="77">
        <v>0</v>
      </c>
      <c r="P715" s="77">
        <v>0</v>
      </c>
      <c r="Q715" s="77">
        <v>0</v>
      </c>
      <c r="R715" s="77">
        <v>0</v>
      </c>
      <c r="S715" s="77">
        <v>0</v>
      </c>
      <c r="T715" s="77">
        <v>0</v>
      </c>
      <c r="U715" s="77">
        <v>1</v>
      </c>
      <c r="V715" s="77">
        <v>0</v>
      </c>
      <c r="W715" s="77">
        <v>1</v>
      </c>
      <c r="X715" s="77">
        <v>0</v>
      </c>
      <c r="Y715" s="77">
        <v>0</v>
      </c>
      <c r="Z715" s="108">
        <v>0</v>
      </c>
      <c r="AA715" s="77">
        <v>0</v>
      </c>
      <c r="AB715" s="77">
        <v>0</v>
      </c>
      <c r="AC715" s="77">
        <v>0</v>
      </c>
      <c r="AD715" s="77">
        <v>0</v>
      </c>
      <c r="AE715" s="78">
        <v>0</v>
      </c>
    </row>
    <row r="716" spans="1:31" s="2" customFormat="1" ht="14.45" customHeight="1" x14ac:dyDescent="0.3">
      <c r="A716" s="33"/>
      <c r="B716" s="34" t="s">
        <v>67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1</v>
      </c>
      <c r="R716" s="35">
        <v>0</v>
      </c>
      <c r="S716" s="35">
        <v>0</v>
      </c>
      <c r="T716" s="35">
        <v>0</v>
      </c>
      <c r="U716" s="35">
        <v>1</v>
      </c>
      <c r="V716" s="35">
        <v>1</v>
      </c>
      <c r="W716" s="35">
        <v>2</v>
      </c>
      <c r="X716" s="35">
        <v>2</v>
      </c>
      <c r="Y716" s="35">
        <v>2</v>
      </c>
      <c r="Z716" s="107">
        <v>2</v>
      </c>
      <c r="AA716" s="35">
        <v>1</v>
      </c>
      <c r="AB716" s="35">
        <v>2</v>
      </c>
      <c r="AC716" s="35">
        <v>2</v>
      </c>
      <c r="AD716" s="35">
        <v>3</v>
      </c>
      <c r="AE716" s="85">
        <v>6</v>
      </c>
    </row>
    <row r="717" spans="1:31" s="2" customFormat="1" ht="14.45" customHeight="1" x14ac:dyDescent="0.3">
      <c r="A717" s="75"/>
      <c r="B717" s="76" t="s">
        <v>68</v>
      </c>
      <c r="C717" s="77">
        <v>0</v>
      </c>
      <c r="D717" s="77">
        <v>0</v>
      </c>
      <c r="E717" s="77">
        <v>0</v>
      </c>
      <c r="F717" s="77">
        <v>0</v>
      </c>
      <c r="G717" s="77">
        <v>0</v>
      </c>
      <c r="H717" s="77">
        <v>0</v>
      </c>
      <c r="I717" s="77">
        <v>0</v>
      </c>
      <c r="J717" s="77">
        <v>1</v>
      </c>
      <c r="K717" s="77">
        <v>1</v>
      </c>
      <c r="L717" s="77">
        <v>2</v>
      </c>
      <c r="M717" s="77">
        <v>0</v>
      </c>
      <c r="N717" s="77">
        <v>0</v>
      </c>
      <c r="O717" s="77">
        <v>0</v>
      </c>
      <c r="P717" s="77">
        <v>0</v>
      </c>
      <c r="Q717" s="77">
        <v>2</v>
      </c>
      <c r="R717" s="77">
        <v>0</v>
      </c>
      <c r="S717" s="77">
        <v>2</v>
      </c>
      <c r="T717" s="77">
        <v>2</v>
      </c>
      <c r="U717" s="77">
        <v>2</v>
      </c>
      <c r="V717" s="77">
        <v>3</v>
      </c>
      <c r="W717" s="77">
        <v>2</v>
      </c>
      <c r="X717" s="77">
        <v>2</v>
      </c>
      <c r="Y717" s="77">
        <v>1</v>
      </c>
      <c r="Z717" s="108">
        <v>3</v>
      </c>
      <c r="AA717" s="77">
        <v>3</v>
      </c>
      <c r="AB717" s="77">
        <v>5</v>
      </c>
      <c r="AC717" s="77">
        <v>5</v>
      </c>
      <c r="AD717" s="77">
        <v>3</v>
      </c>
      <c r="AE717" s="78">
        <v>3</v>
      </c>
    </row>
    <row r="718" spans="1:31" s="2" customFormat="1" ht="14.45" customHeight="1" x14ac:dyDescent="0.3">
      <c r="A718" s="33"/>
      <c r="B718" s="34" t="s">
        <v>69</v>
      </c>
      <c r="C718" s="35">
        <v>0</v>
      </c>
      <c r="D718" s="35">
        <v>0</v>
      </c>
      <c r="E718" s="35">
        <v>0</v>
      </c>
      <c r="F718" s="35">
        <v>0</v>
      </c>
      <c r="G718" s="35">
        <v>0</v>
      </c>
      <c r="H718" s="35">
        <v>0</v>
      </c>
      <c r="I718" s="35">
        <v>0</v>
      </c>
      <c r="J718" s="35">
        <v>1</v>
      </c>
      <c r="K718" s="35">
        <v>1</v>
      </c>
      <c r="L718" s="35">
        <v>1</v>
      </c>
      <c r="M718" s="35">
        <v>1</v>
      </c>
      <c r="N718" s="35">
        <v>1</v>
      </c>
      <c r="O718" s="35">
        <v>1</v>
      </c>
      <c r="P718" s="35">
        <v>1</v>
      </c>
      <c r="Q718" s="35">
        <v>1</v>
      </c>
      <c r="R718" s="35">
        <v>1</v>
      </c>
      <c r="S718" s="35">
        <v>3</v>
      </c>
      <c r="T718" s="35">
        <v>3</v>
      </c>
      <c r="U718" s="35">
        <v>2</v>
      </c>
      <c r="V718" s="35">
        <v>0</v>
      </c>
      <c r="W718" s="35">
        <v>0</v>
      </c>
      <c r="X718" s="35">
        <v>0</v>
      </c>
      <c r="Y718" s="35">
        <v>2</v>
      </c>
      <c r="Z718" s="107">
        <v>1</v>
      </c>
      <c r="AA718" s="35">
        <v>4</v>
      </c>
      <c r="AB718" s="35">
        <v>5</v>
      </c>
      <c r="AC718" s="35">
        <v>8</v>
      </c>
      <c r="AD718" s="35">
        <v>11</v>
      </c>
      <c r="AE718" s="85">
        <v>8</v>
      </c>
    </row>
    <row r="719" spans="1:31" s="2" customFormat="1" ht="14.45" customHeight="1" x14ac:dyDescent="0.3">
      <c r="A719" s="96"/>
      <c r="B719" s="76" t="s">
        <v>70</v>
      </c>
      <c r="C719" s="77">
        <v>0</v>
      </c>
      <c r="D719" s="77">
        <v>0</v>
      </c>
      <c r="E719" s="77">
        <v>0</v>
      </c>
      <c r="F719" s="77">
        <v>0</v>
      </c>
      <c r="G719" s="77">
        <v>0</v>
      </c>
      <c r="H719" s="77">
        <v>1</v>
      </c>
      <c r="I719" s="77">
        <v>0</v>
      </c>
      <c r="J719" s="77">
        <v>0</v>
      </c>
      <c r="K719" s="77">
        <v>0</v>
      </c>
      <c r="L719" s="77">
        <v>0</v>
      </c>
      <c r="M719" s="77">
        <v>0</v>
      </c>
      <c r="N719" s="77">
        <v>0</v>
      </c>
      <c r="O719" s="77">
        <v>0</v>
      </c>
      <c r="P719" s="77">
        <v>0</v>
      </c>
      <c r="Q719" s="77">
        <v>1</v>
      </c>
      <c r="R719" s="77">
        <v>0</v>
      </c>
      <c r="S719" s="77">
        <v>3</v>
      </c>
      <c r="T719" s="77">
        <v>3</v>
      </c>
      <c r="U719" s="77">
        <v>2</v>
      </c>
      <c r="V719" s="77">
        <v>3</v>
      </c>
      <c r="W719" s="77">
        <v>2</v>
      </c>
      <c r="X719" s="77">
        <v>1</v>
      </c>
      <c r="Y719" s="77">
        <v>3</v>
      </c>
      <c r="Z719" s="108">
        <v>5</v>
      </c>
      <c r="AA719" s="77">
        <v>5</v>
      </c>
      <c r="AB719" s="77">
        <v>6</v>
      </c>
      <c r="AC719" s="77">
        <v>7</v>
      </c>
      <c r="AD719" s="77">
        <v>7</v>
      </c>
      <c r="AE719" s="78">
        <v>4</v>
      </c>
    </row>
    <row r="720" spans="1:31" s="2" customFormat="1" ht="14.45" customHeight="1" x14ac:dyDescent="0.3">
      <c r="A720" s="33"/>
      <c r="B720" s="34" t="s">
        <v>71</v>
      </c>
      <c r="C720" s="35">
        <v>0</v>
      </c>
      <c r="D720" s="35">
        <v>0</v>
      </c>
      <c r="E720" s="35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  <c r="Z720" s="107">
        <v>0</v>
      </c>
      <c r="AA720" s="35">
        <v>2</v>
      </c>
      <c r="AB720" s="35">
        <v>2</v>
      </c>
      <c r="AC720" s="35">
        <v>1</v>
      </c>
      <c r="AD720" s="35">
        <v>1</v>
      </c>
      <c r="AE720" s="85">
        <v>2</v>
      </c>
    </row>
    <row r="721" spans="1:31" s="3" customFormat="1" ht="14.45" customHeight="1" x14ac:dyDescent="0.3">
      <c r="A721" s="86"/>
      <c r="B721" s="87" t="s">
        <v>113</v>
      </c>
      <c r="C721" s="88">
        <v>0</v>
      </c>
      <c r="D721" s="88">
        <v>0</v>
      </c>
      <c r="E721" s="88">
        <v>0</v>
      </c>
      <c r="F721" s="88">
        <v>0</v>
      </c>
      <c r="G721" s="88">
        <v>0</v>
      </c>
      <c r="H721" s="88">
        <v>0</v>
      </c>
      <c r="I721" s="88">
        <v>0</v>
      </c>
      <c r="J721" s="88">
        <v>0</v>
      </c>
      <c r="K721" s="88">
        <v>0</v>
      </c>
      <c r="L721" s="88">
        <v>0</v>
      </c>
      <c r="M721" s="88">
        <v>0</v>
      </c>
      <c r="N721" s="88">
        <v>0</v>
      </c>
      <c r="O721" s="88">
        <v>0</v>
      </c>
      <c r="P721" s="88">
        <v>0</v>
      </c>
      <c r="Q721" s="88">
        <v>0</v>
      </c>
      <c r="R721" s="88">
        <v>0</v>
      </c>
      <c r="S721" s="88">
        <v>0</v>
      </c>
      <c r="T721" s="88">
        <v>0</v>
      </c>
      <c r="U721" s="88">
        <v>0</v>
      </c>
      <c r="V721" s="88">
        <v>0</v>
      </c>
      <c r="W721" s="88">
        <v>0</v>
      </c>
      <c r="X721" s="88">
        <v>0</v>
      </c>
      <c r="Y721" s="88">
        <v>0</v>
      </c>
      <c r="Z721" s="109">
        <v>0</v>
      </c>
      <c r="AA721" s="88">
        <v>0</v>
      </c>
      <c r="AB721" s="88">
        <v>0</v>
      </c>
      <c r="AC721" s="88">
        <v>0</v>
      </c>
      <c r="AD721" s="88">
        <v>0</v>
      </c>
      <c r="AE721" s="90">
        <v>0</v>
      </c>
    </row>
    <row r="722" spans="1:31" s="2" customFormat="1" ht="14.45" customHeight="1" x14ac:dyDescent="0.3">
      <c r="A722" s="91" t="s">
        <v>95</v>
      </c>
      <c r="B722" s="92"/>
      <c r="C722" s="93">
        <f t="shared" ref="C722:Y722" si="157">+C651+C659+C667+C675+C683+C691+C699+C707+C715</f>
        <v>164</v>
      </c>
      <c r="D722" s="93">
        <f t="shared" si="157"/>
        <v>176</v>
      </c>
      <c r="E722" s="93">
        <f t="shared" si="157"/>
        <v>212</v>
      </c>
      <c r="F722" s="93">
        <f t="shared" si="157"/>
        <v>241</v>
      </c>
      <c r="G722" s="93">
        <f t="shared" si="157"/>
        <v>270</v>
      </c>
      <c r="H722" s="93">
        <f t="shared" si="157"/>
        <v>314</v>
      </c>
      <c r="I722" s="93">
        <f t="shared" si="157"/>
        <v>333</v>
      </c>
      <c r="J722" s="93">
        <f t="shared" si="157"/>
        <v>372</v>
      </c>
      <c r="K722" s="93">
        <f t="shared" si="157"/>
        <v>385</v>
      </c>
      <c r="L722" s="93">
        <f t="shared" si="157"/>
        <v>386</v>
      </c>
      <c r="M722" s="93">
        <f t="shared" si="157"/>
        <v>363</v>
      </c>
      <c r="N722" s="93">
        <f t="shared" si="157"/>
        <v>357</v>
      </c>
      <c r="O722" s="93">
        <f t="shared" si="157"/>
        <v>370</v>
      </c>
      <c r="P722" s="93">
        <f t="shared" si="157"/>
        <v>374</v>
      </c>
      <c r="Q722" s="93">
        <f t="shared" si="157"/>
        <v>387</v>
      </c>
      <c r="R722" s="93">
        <f t="shared" si="157"/>
        <v>403</v>
      </c>
      <c r="S722" s="93">
        <f t="shared" si="157"/>
        <v>399</v>
      </c>
      <c r="T722" s="93">
        <f t="shared" si="157"/>
        <v>381</v>
      </c>
      <c r="U722" s="93">
        <f t="shared" si="157"/>
        <v>372</v>
      </c>
      <c r="V722" s="93">
        <f t="shared" si="157"/>
        <v>369</v>
      </c>
      <c r="W722" s="93">
        <f t="shared" si="157"/>
        <v>374</v>
      </c>
      <c r="X722" s="93">
        <f t="shared" si="157"/>
        <v>339</v>
      </c>
      <c r="Y722" s="93">
        <f t="shared" si="157"/>
        <v>338</v>
      </c>
      <c r="Z722" s="110">
        <v>308</v>
      </c>
      <c r="AA722" s="93">
        <f t="shared" ref="AA722:AC727" si="158">SUM(AA651+AA659+AA667+AA675+AA683+AA691+AA699+AA707+AA715)</f>
        <v>346</v>
      </c>
      <c r="AB722" s="93">
        <f t="shared" si="158"/>
        <v>348</v>
      </c>
      <c r="AC722" s="93">
        <f t="shared" si="158"/>
        <v>336</v>
      </c>
      <c r="AD722" s="93">
        <f t="shared" ref="AD722:AE722" si="159">SUM(AD651+AD659+AD667+AD675+AD683+AD691+AD699+AD707+AD715)</f>
        <v>340</v>
      </c>
      <c r="AE722" s="94">
        <f t="shared" si="159"/>
        <v>354</v>
      </c>
    </row>
    <row r="723" spans="1:31" s="2" customFormat="1" ht="14.45" customHeight="1" x14ac:dyDescent="0.3">
      <c r="A723" s="86" t="s">
        <v>96</v>
      </c>
      <c r="B723" s="87"/>
      <c r="C723" s="88">
        <f>+C652+C660+C668+C676+C684+C692+C700+C708+C716</f>
        <v>132</v>
      </c>
      <c r="D723" s="88">
        <f t="shared" ref="D723:R723" si="160">+D652+D660+D668+D676+D684+D692+D700+D708+D716</f>
        <v>119</v>
      </c>
      <c r="E723" s="88">
        <f t="shared" si="160"/>
        <v>117</v>
      </c>
      <c r="F723" s="88">
        <f t="shared" si="160"/>
        <v>112</v>
      </c>
      <c r="G723" s="88">
        <f t="shared" si="160"/>
        <v>103</v>
      </c>
      <c r="H723" s="88">
        <f t="shared" si="160"/>
        <v>118</v>
      </c>
      <c r="I723" s="88">
        <f t="shared" si="160"/>
        <v>115</v>
      </c>
      <c r="J723" s="88">
        <f t="shared" si="160"/>
        <v>129</v>
      </c>
      <c r="K723" s="88">
        <f t="shared" si="160"/>
        <v>153</v>
      </c>
      <c r="L723" s="88">
        <f t="shared" si="160"/>
        <v>175</v>
      </c>
      <c r="M723" s="88">
        <f t="shared" si="160"/>
        <v>187</v>
      </c>
      <c r="N723" s="88">
        <f t="shared" si="160"/>
        <v>216</v>
      </c>
      <c r="O723" s="88">
        <f t="shared" si="160"/>
        <v>248</v>
      </c>
      <c r="P723" s="88">
        <f t="shared" si="160"/>
        <v>259</v>
      </c>
      <c r="Q723" s="88">
        <f t="shared" si="160"/>
        <v>244</v>
      </c>
      <c r="R723" s="88">
        <f t="shared" si="160"/>
        <v>249</v>
      </c>
      <c r="S723" s="88">
        <f t="shared" ref="S723:Y727" si="161">+S652+S660+S668+S676+S684+S692+S700+S708+S716</f>
        <v>239</v>
      </c>
      <c r="T723" s="88">
        <f t="shared" si="161"/>
        <v>243</v>
      </c>
      <c r="U723" s="88">
        <f t="shared" si="161"/>
        <v>255</v>
      </c>
      <c r="V723" s="88">
        <f t="shared" si="161"/>
        <v>259</v>
      </c>
      <c r="W723" s="88">
        <f t="shared" si="161"/>
        <v>265</v>
      </c>
      <c r="X723" s="88">
        <f t="shared" si="161"/>
        <v>239</v>
      </c>
      <c r="Y723" s="88">
        <f t="shared" si="161"/>
        <v>247</v>
      </c>
      <c r="Z723" s="109">
        <v>262</v>
      </c>
      <c r="AA723" s="88">
        <f t="shared" si="158"/>
        <v>254</v>
      </c>
      <c r="AB723" s="88">
        <f t="shared" si="158"/>
        <v>254</v>
      </c>
      <c r="AC723" s="88">
        <f t="shared" si="158"/>
        <v>269</v>
      </c>
      <c r="AD723" s="88">
        <f t="shared" ref="AD723:AE723" si="162">SUM(AD652+AD660+AD668+AD676+AD684+AD692+AD700+AD708+AD716)</f>
        <v>285</v>
      </c>
      <c r="AE723" s="90">
        <f t="shared" si="162"/>
        <v>270</v>
      </c>
    </row>
    <row r="724" spans="1:31" s="2" customFormat="1" ht="14.45" customHeight="1" x14ac:dyDescent="0.3">
      <c r="A724" s="91" t="s">
        <v>97</v>
      </c>
      <c r="B724" s="92"/>
      <c r="C724" s="93">
        <f>+C653+C661+C669+C677+C685+C693+C701+C709+C717</f>
        <v>81</v>
      </c>
      <c r="D724" s="93">
        <f t="shared" ref="D724:R724" si="163">+D653+D661+D669+D677+D685+D693+D701+D709+D717</f>
        <v>76</v>
      </c>
      <c r="E724" s="93">
        <f t="shared" si="163"/>
        <v>75</v>
      </c>
      <c r="F724" s="93">
        <f t="shared" si="163"/>
        <v>69</v>
      </c>
      <c r="G724" s="93">
        <f t="shared" si="163"/>
        <v>79</v>
      </c>
      <c r="H724" s="93">
        <f t="shared" si="163"/>
        <v>86</v>
      </c>
      <c r="I724" s="93">
        <f t="shared" si="163"/>
        <v>82</v>
      </c>
      <c r="J724" s="93">
        <f t="shared" si="163"/>
        <v>86</v>
      </c>
      <c r="K724" s="93">
        <f t="shared" si="163"/>
        <v>91</v>
      </c>
      <c r="L724" s="93">
        <f t="shared" si="163"/>
        <v>109</v>
      </c>
      <c r="M724" s="93">
        <f t="shared" si="163"/>
        <v>115</v>
      </c>
      <c r="N724" s="93">
        <f t="shared" si="163"/>
        <v>130</v>
      </c>
      <c r="O724" s="93">
        <f t="shared" si="163"/>
        <v>145</v>
      </c>
      <c r="P724" s="93">
        <f t="shared" si="163"/>
        <v>166</v>
      </c>
      <c r="Q724" s="93">
        <f t="shared" si="163"/>
        <v>173</v>
      </c>
      <c r="R724" s="93">
        <f t="shared" si="163"/>
        <v>194</v>
      </c>
      <c r="S724" s="93">
        <f t="shared" si="161"/>
        <v>191</v>
      </c>
      <c r="T724" s="93">
        <f t="shared" si="161"/>
        <v>205</v>
      </c>
      <c r="U724" s="93">
        <f t="shared" si="161"/>
        <v>216</v>
      </c>
      <c r="V724" s="93">
        <f t="shared" si="161"/>
        <v>219</v>
      </c>
      <c r="W724" s="93">
        <f t="shared" si="161"/>
        <v>234</v>
      </c>
      <c r="X724" s="93">
        <f t="shared" si="161"/>
        <v>216</v>
      </c>
      <c r="Y724" s="93">
        <f t="shared" si="161"/>
        <v>217</v>
      </c>
      <c r="Z724" s="110">
        <v>231</v>
      </c>
      <c r="AA724" s="93">
        <f t="shared" si="158"/>
        <v>274</v>
      </c>
      <c r="AB724" s="93">
        <f t="shared" si="158"/>
        <v>272</v>
      </c>
      <c r="AC724" s="93">
        <f t="shared" si="158"/>
        <v>298</v>
      </c>
      <c r="AD724" s="93">
        <f t="shared" ref="AD724:AE724" si="164">SUM(AD653+AD661+AD669+AD677+AD685+AD693+AD701+AD709+AD717)</f>
        <v>339</v>
      </c>
      <c r="AE724" s="94">
        <f t="shared" si="164"/>
        <v>357</v>
      </c>
    </row>
    <row r="725" spans="1:31" s="2" customFormat="1" ht="14.45" customHeight="1" x14ac:dyDescent="0.3">
      <c r="A725" s="86" t="s">
        <v>98</v>
      </c>
      <c r="B725" s="87"/>
      <c r="C725" s="88">
        <f>+C654+C662+C670+C678+C686+C694+C702+C710+C718</f>
        <v>2261</v>
      </c>
      <c r="D725" s="88">
        <f t="shared" ref="D725:R725" si="165">+D654+D662+D670+D678+D686+D694+D702+D710+D718</f>
        <v>2545</v>
      </c>
      <c r="E725" s="88">
        <f t="shared" si="165"/>
        <v>2598</v>
      </c>
      <c r="F725" s="88">
        <f t="shared" si="165"/>
        <v>2527</v>
      </c>
      <c r="G725" s="88">
        <f t="shared" si="165"/>
        <v>2777</v>
      </c>
      <c r="H725" s="88">
        <f t="shared" si="165"/>
        <v>2964</v>
      </c>
      <c r="I725" s="88">
        <f t="shared" si="165"/>
        <v>3147</v>
      </c>
      <c r="J725" s="88">
        <f t="shared" si="165"/>
        <v>3230</v>
      </c>
      <c r="K725" s="88">
        <f t="shared" si="165"/>
        <v>3376</v>
      </c>
      <c r="L725" s="88">
        <f t="shared" si="165"/>
        <v>3453</v>
      </c>
      <c r="M725" s="88">
        <f t="shared" si="165"/>
        <v>3676</v>
      </c>
      <c r="N725" s="88">
        <f t="shared" si="165"/>
        <v>3704</v>
      </c>
      <c r="O725" s="88">
        <f t="shared" si="165"/>
        <v>3879</v>
      </c>
      <c r="P725" s="88">
        <f t="shared" si="165"/>
        <v>3968</v>
      </c>
      <c r="Q725" s="88">
        <f t="shared" si="165"/>
        <v>3953</v>
      </c>
      <c r="R725" s="88">
        <f t="shared" si="165"/>
        <v>3908</v>
      </c>
      <c r="S725" s="88">
        <f t="shared" si="161"/>
        <v>3772</v>
      </c>
      <c r="T725" s="88">
        <f t="shared" si="161"/>
        <v>3833</v>
      </c>
      <c r="U725" s="88">
        <f t="shared" si="161"/>
        <v>3836</v>
      </c>
      <c r="V725" s="88">
        <f t="shared" si="161"/>
        <v>3813</v>
      </c>
      <c r="W725" s="88">
        <f t="shared" si="161"/>
        <v>3627</v>
      </c>
      <c r="X725" s="88">
        <f t="shared" si="161"/>
        <v>3241</v>
      </c>
      <c r="Y725" s="88">
        <f t="shared" si="161"/>
        <v>3283</v>
      </c>
      <c r="Z725" s="109">
        <v>3373</v>
      </c>
      <c r="AA725" s="88">
        <f t="shared" si="158"/>
        <v>3301</v>
      </c>
      <c r="AB725" s="88">
        <f t="shared" si="158"/>
        <v>3280</v>
      </c>
      <c r="AC725" s="88">
        <f t="shared" si="158"/>
        <v>3302</v>
      </c>
      <c r="AD725" s="88">
        <f t="shared" ref="AD725:AE725" si="166">SUM(AD654+AD662+AD670+AD678+AD686+AD694+AD702+AD710+AD718)</f>
        <v>3521</v>
      </c>
      <c r="AE725" s="90">
        <f t="shared" si="166"/>
        <v>3790</v>
      </c>
    </row>
    <row r="726" spans="1:31" s="2" customFormat="1" ht="14.45" customHeight="1" x14ac:dyDescent="0.3">
      <c r="A726" s="91" t="s">
        <v>99</v>
      </c>
      <c r="B726" s="92"/>
      <c r="C726" s="93">
        <f>+C655+C663+C671+C679+C687+C695+C703+C711+C719</f>
        <v>93</v>
      </c>
      <c r="D726" s="93">
        <f t="shared" ref="D726:R726" si="167">+D655+D663+D671+D679+D687+D695+D703+D711+D719</f>
        <v>93</v>
      </c>
      <c r="E726" s="93">
        <f t="shared" si="167"/>
        <v>91</v>
      </c>
      <c r="F726" s="93">
        <f t="shared" si="167"/>
        <v>78</v>
      </c>
      <c r="G726" s="93">
        <f t="shared" si="167"/>
        <v>71</v>
      </c>
      <c r="H726" s="93">
        <f t="shared" si="167"/>
        <v>92</v>
      </c>
      <c r="I726" s="93">
        <f t="shared" si="167"/>
        <v>92</v>
      </c>
      <c r="J726" s="93">
        <f t="shared" si="167"/>
        <v>115</v>
      </c>
      <c r="K726" s="93">
        <f t="shared" si="167"/>
        <v>151</v>
      </c>
      <c r="L726" s="93">
        <f t="shared" si="167"/>
        <v>187</v>
      </c>
      <c r="M726" s="93">
        <f t="shared" si="167"/>
        <v>230</v>
      </c>
      <c r="N726" s="93">
        <f t="shared" si="167"/>
        <v>290</v>
      </c>
      <c r="O726" s="93">
        <f t="shared" si="167"/>
        <v>367</v>
      </c>
      <c r="P726" s="93">
        <f t="shared" si="167"/>
        <v>433</v>
      </c>
      <c r="Q726" s="93">
        <f t="shared" si="167"/>
        <v>458</v>
      </c>
      <c r="R726" s="93">
        <f t="shared" si="167"/>
        <v>490</v>
      </c>
      <c r="S726" s="93">
        <f t="shared" si="161"/>
        <v>500</v>
      </c>
      <c r="T726" s="93">
        <f t="shared" si="161"/>
        <v>503</v>
      </c>
      <c r="U726" s="93">
        <f t="shared" si="161"/>
        <v>488</v>
      </c>
      <c r="V726" s="93">
        <f t="shared" si="161"/>
        <v>482</v>
      </c>
      <c r="W726" s="93">
        <f t="shared" si="161"/>
        <v>462</v>
      </c>
      <c r="X726" s="93">
        <f t="shared" si="161"/>
        <v>438</v>
      </c>
      <c r="Y726" s="93">
        <f t="shared" si="161"/>
        <v>446</v>
      </c>
      <c r="Z726" s="110">
        <v>416</v>
      </c>
      <c r="AA726" s="93">
        <f t="shared" si="158"/>
        <v>396</v>
      </c>
      <c r="AB726" s="93">
        <f t="shared" si="158"/>
        <v>348</v>
      </c>
      <c r="AC726" s="93">
        <f t="shared" si="158"/>
        <v>388</v>
      </c>
      <c r="AD726" s="93">
        <f t="shared" ref="AD726:AE726" si="168">SUM(AD655+AD663+AD671+AD679+AD687+AD695+AD703+AD711+AD719)</f>
        <v>419</v>
      </c>
      <c r="AE726" s="94">
        <f t="shared" si="168"/>
        <v>370</v>
      </c>
    </row>
    <row r="727" spans="1:31" s="2" customFormat="1" ht="14.45" customHeight="1" x14ac:dyDescent="0.3">
      <c r="A727" s="86" t="s">
        <v>100</v>
      </c>
      <c r="B727" s="87"/>
      <c r="C727" s="88">
        <f>+C656+C664+C672+C680+C688+C696+C704+C712+C720</f>
        <v>106</v>
      </c>
      <c r="D727" s="88">
        <f t="shared" ref="D727:R727" si="169">+D656+D664+D672+D680+D688+D696+D704+D712+D720</f>
        <v>103</v>
      </c>
      <c r="E727" s="88">
        <f t="shared" si="169"/>
        <v>74</v>
      </c>
      <c r="F727" s="88">
        <f t="shared" si="169"/>
        <v>69</v>
      </c>
      <c r="G727" s="88">
        <f t="shared" si="169"/>
        <v>75</v>
      </c>
      <c r="H727" s="88">
        <f t="shared" si="169"/>
        <v>80</v>
      </c>
      <c r="I727" s="88">
        <f t="shared" si="169"/>
        <v>95</v>
      </c>
      <c r="J727" s="88">
        <f t="shared" si="169"/>
        <v>106</v>
      </c>
      <c r="K727" s="88">
        <f t="shared" si="169"/>
        <v>122</v>
      </c>
      <c r="L727" s="88">
        <f t="shared" si="169"/>
        <v>135</v>
      </c>
      <c r="M727" s="88">
        <f t="shared" si="169"/>
        <v>143</v>
      </c>
      <c r="N727" s="88">
        <f t="shared" si="169"/>
        <v>161</v>
      </c>
      <c r="O727" s="88">
        <f t="shared" si="169"/>
        <v>197</v>
      </c>
      <c r="P727" s="88">
        <f t="shared" si="169"/>
        <v>203</v>
      </c>
      <c r="Q727" s="88">
        <f t="shared" si="169"/>
        <v>209</v>
      </c>
      <c r="R727" s="88">
        <f t="shared" si="169"/>
        <v>228</v>
      </c>
      <c r="S727" s="88">
        <f t="shared" si="161"/>
        <v>241</v>
      </c>
      <c r="T727" s="88">
        <f t="shared" si="161"/>
        <v>232</v>
      </c>
      <c r="U727" s="88">
        <f t="shared" si="161"/>
        <v>216</v>
      </c>
      <c r="V727" s="88">
        <f t="shared" si="161"/>
        <v>237</v>
      </c>
      <c r="W727" s="88">
        <f t="shared" si="161"/>
        <v>213</v>
      </c>
      <c r="X727" s="88">
        <f t="shared" si="161"/>
        <v>204</v>
      </c>
      <c r="Y727" s="88">
        <f t="shared" si="161"/>
        <v>211</v>
      </c>
      <c r="Z727" s="109">
        <v>217</v>
      </c>
      <c r="AA727" s="88">
        <f t="shared" si="158"/>
        <v>225</v>
      </c>
      <c r="AB727" s="88">
        <f t="shared" si="158"/>
        <v>200</v>
      </c>
      <c r="AC727" s="88">
        <f t="shared" si="158"/>
        <v>201</v>
      </c>
      <c r="AD727" s="88">
        <f t="shared" ref="AD727:AE727" si="170">SUM(AD656+AD664+AD672+AD680+AD688+AD696+AD704+AD712+AD720)</f>
        <v>213</v>
      </c>
      <c r="AE727" s="90">
        <f t="shared" si="170"/>
        <v>207</v>
      </c>
    </row>
    <row r="728" spans="1:31" s="3" customFormat="1" ht="14.45" customHeight="1" x14ac:dyDescent="0.3">
      <c r="A728" s="33" t="s">
        <v>114</v>
      </c>
      <c r="B728" s="34"/>
      <c r="C728" s="35">
        <f>C721+C713+C705+C697+C689+C681+C673+C665+C657</f>
        <v>0</v>
      </c>
      <c r="D728" s="35">
        <f t="shared" ref="D728:AC728" si="171">D721+D713+D705+D697+D689+D681+D673+D665+D657</f>
        <v>0</v>
      </c>
      <c r="E728" s="35">
        <f t="shared" si="171"/>
        <v>0</v>
      </c>
      <c r="F728" s="35">
        <f t="shared" si="171"/>
        <v>0</v>
      </c>
      <c r="G728" s="35">
        <f t="shared" si="171"/>
        <v>0</v>
      </c>
      <c r="H728" s="35">
        <f t="shared" si="171"/>
        <v>0</v>
      </c>
      <c r="I728" s="35">
        <f t="shared" si="171"/>
        <v>0</v>
      </c>
      <c r="J728" s="35">
        <f t="shared" si="171"/>
        <v>0</v>
      </c>
      <c r="K728" s="35">
        <f t="shared" si="171"/>
        <v>0</v>
      </c>
      <c r="L728" s="35">
        <f t="shared" si="171"/>
        <v>0</v>
      </c>
      <c r="M728" s="35">
        <f t="shared" si="171"/>
        <v>0</v>
      </c>
      <c r="N728" s="35">
        <f t="shared" si="171"/>
        <v>0</v>
      </c>
      <c r="O728" s="35">
        <f t="shared" si="171"/>
        <v>0</v>
      </c>
      <c r="P728" s="35">
        <f t="shared" si="171"/>
        <v>0</v>
      </c>
      <c r="Q728" s="35">
        <f t="shared" si="171"/>
        <v>0</v>
      </c>
      <c r="R728" s="35">
        <f t="shared" si="171"/>
        <v>0</v>
      </c>
      <c r="S728" s="35">
        <f t="shared" si="171"/>
        <v>0</v>
      </c>
      <c r="T728" s="35">
        <f t="shared" si="171"/>
        <v>0</v>
      </c>
      <c r="U728" s="35">
        <f t="shared" si="171"/>
        <v>0</v>
      </c>
      <c r="V728" s="35">
        <f t="shared" si="171"/>
        <v>0</v>
      </c>
      <c r="W728" s="35">
        <f t="shared" si="171"/>
        <v>0</v>
      </c>
      <c r="X728" s="35">
        <f t="shared" si="171"/>
        <v>0</v>
      </c>
      <c r="Y728" s="35">
        <f t="shared" si="171"/>
        <v>0</v>
      </c>
      <c r="Z728" s="35">
        <f t="shared" si="171"/>
        <v>0</v>
      </c>
      <c r="AA728" s="35">
        <f t="shared" si="171"/>
        <v>0</v>
      </c>
      <c r="AB728" s="35">
        <f t="shared" si="171"/>
        <v>0</v>
      </c>
      <c r="AC728" s="35">
        <f t="shared" si="171"/>
        <v>0</v>
      </c>
      <c r="AD728" s="35">
        <f t="shared" ref="AD728:AE728" si="172">AD721+AD713+AD705+AD697+AD689+AD681+AD673+AD665+AD657</f>
        <v>102</v>
      </c>
      <c r="AE728" s="85">
        <f t="shared" si="172"/>
        <v>73</v>
      </c>
    </row>
    <row r="729" spans="1:31" s="4" customFormat="1" ht="14.45" customHeight="1" x14ac:dyDescent="0.3">
      <c r="A729" s="75" t="s">
        <v>101</v>
      </c>
      <c r="B729" s="98"/>
      <c r="C729" s="99">
        <f>SUM(C722:C728)</f>
        <v>2837</v>
      </c>
      <c r="D729" s="99">
        <f t="shared" ref="D729:AC729" si="173">SUM(D722:D728)</f>
        <v>3112</v>
      </c>
      <c r="E729" s="99">
        <f t="shared" si="173"/>
        <v>3167</v>
      </c>
      <c r="F729" s="99">
        <f t="shared" si="173"/>
        <v>3096</v>
      </c>
      <c r="G729" s="99">
        <f t="shared" si="173"/>
        <v>3375</v>
      </c>
      <c r="H729" s="99">
        <f t="shared" si="173"/>
        <v>3654</v>
      </c>
      <c r="I729" s="99">
        <f t="shared" si="173"/>
        <v>3864</v>
      </c>
      <c r="J729" s="99">
        <f t="shared" si="173"/>
        <v>4038</v>
      </c>
      <c r="K729" s="99">
        <f t="shared" si="173"/>
        <v>4278</v>
      </c>
      <c r="L729" s="99">
        <f t="shared" si="173"/>
        <v>4445</v>
      </c>
      <c r="M729" s="99">
        <f t="shared" si="173"/>
        <v>4714</v>
      </c>
      <c r="N729" s="99">
        <f t="shared" si="173"/>
        <v>4858</v>
      </c>
      <c r="O729" s="99">
        <f t="shared" si="173"/>
        <v>5206</v>
      </c>
      <c r="P729" s="99">
        <f t="shared" si="173"/>
        <v>5403</v>
      </c>
      <c r="Q729" s="99">
        <f t="shared" si="173"/>
        <v>5424</v>
      </c>
      <c r="R729" s="99">
        <f t="shared" si="173"/>
        <v>5472</v>
      </c>
      <c r="S729" s="99">
        <f t="shared" si="173"/>
        <v>5342</v>
      </c>
      <c r="T729" s="99">
        <f t="shared" si="173"/>
        <v>5397</v>
      </c>
      <c r="U729" s="99">
        <f t="shared" si="173"/>
        <v>5383</v>
      </c>
      <c r="V729" s="99">
        <f t="shared" si="173"/>
        <v>5379</v>
      </c>
      <c r="W729" s="99">
        <f t="shared" si="173"/>
        <v>5175</v>
      </c>
      <c r="X729" s="99">
        <f t="shared" si="173"/>
        <v>4677</v>
      </c>
      <c r="Y729" s="99">
        <f t="shared" si="173"/>
        <v>4742</v>
      </c>
      <c r="Z729" s="99">
        <f t="shared" si="173"/>
        <v>4807</v>
      </c>
      <c r="AA729" s="99">
        <f t="shared" si="173"/>
        <v>4796</v>
      </c>
      <c r="AB729" s="99">
        <f t="shared" si="173"/>
        <v>4702</v>
      </c>
      <c r="AC729" s="99">
        <f t="shared" si="173"/>
        <v>4794</v>
      </c>
      <c r="AD729" s="99">
        <f>SUM(AD722:AD728)</f>
        <v>5219</v>
      </c>
      <c r="AE729" s="100">
        <f>SUM(AE722:AE728)</f>
        <v>5421</v>
      </c>
    </row>
    <row r="730" spans="1:31" s="4" customFormat="1" ht="14.45" customHeight="1" x14ac:dyDescent="0.3">
      <c r="A730" s="48" t="s">
        <v>88</v>
      </c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</row>
    <row r="731" spans="1:31" s="1" customFormat="1" ht="14.45" customHeight="1" x14ac:dyDescent="0.15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</row>
    <row r="732" spans="1:31" s="2" customFormat="1" ht="14.45" customHeight="1" x14ac:dyDescent="0.3">
      <c r="A732" s="58" t="s">
        <v>89</v>
      </c>
      <c r="B732" s="59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1"/>
    </row>
    <row r="733" spans="1:31" s="2" customFormat="1" ht="14.45" customHeight="1" x14ac:dyDescent="0.3">
      <c r="A733" s="62"/>
      <c r="B733" s="63" t="s">
        <v>66</v>
      </c>
      <c r="C733" s="64">
        <v>1</v>
      </c>
      <c r="D733" s="64">
        <v>1</v>
      </c>
      <c r="E733" s="64">
        <v>2</v>
      </c>
      <c r="F733" s="64">
        <v>2</v>
      </c>
      <c r="G733" s="64">
        <v>2</v>
      </c>
      <c r="H733" s="64">
        <v>1</v>
      </c>
      <c r="I733" s="64">
        <v>1</v>
      </c>
      <c r="J733" s="64">
        <v>2</v>
      </c>
      <c r="K733" s="64">
        <v>3</v>
      </c>
      <c r="L733" s="64">
        <v>4</v>
      </c>
      <c r="M733" s="64">
        <v>1</v>
      </c>
      <c r="N733" s="64">
        <v>2</v>
      </c>
      <c r="O733" s="64">
        <v>5</v>
      </c>
      <c r="P733" s="64">
        <v>6</v>
      </c>
      <c r="Q733" s="64">
        <v>34</v>
      </c>
      <c r="R733" s="64">
        <v>9</v>
      </c>
      <c r="S733" s="64">
        <v>7</v>
      </c>
      <c r="T733" s="64">
        <v>7</v>
      </c>
      <c r="U733" s="64">
        <v>10</v>
      </c>
      <c r="V733" s="64">
        <v>8</v>
      </c>
      <c r="W733" s="64">
        <v>6</v>
      </c>
      <c r="X733" s="64">
        <v>4</v>
      </c>
      <c r="Y733" s="64">
        <v>3</v>
      </c>
      <c r="Z733" s="64">
        <v>0</v>
      </c>
      <c r="AA733" s="64">
        <v>0</v>
      </c>
      <c r="AB733" s="64">
        <v>1</v>
      </c>
      <c r="AC733" s="64">
        <v>2</v>
      </c>
      <c r="AD733" s="64">
        <v>2</v>
      </c>
      <c r="AE733" s="65">
        <v>3</v>
      </c>
    </row>
    <row r="734" spans="1:31" s="2" customFormat="1" ht="14.45" customHeight="1" x14ac:dyDescent="0.3">
      <c r="A734" s="58"/>
      <c r="B734" s="59" t="s">
        <v>67</v>
      </c>
      <c r="C734" s="60">
        <v>1</v>
      </c>
      <c r="D734" s="60">
        <v>2</v>
      </c>
      <c r="E734" s="60">
        <v>2</v>
      </c>
      <c r="F734" s="60">
        <v>1</v>
      </c>
      <c r="G734" s="60">
        <v>2</v>
      </c>
      <c r="H734" s="60">
        <v>2</v>
      </c>
      <c r="I734" s="60">
        <v>1</v>
      </c>
      <c r="J734" s="60">
        <v>1</v>
      </c>
      <c r="K734" s="60">
        <v>2</v>
      </c>
      <c r="L734" s="60">
        <v>0</v>
      </c>
      <c r="M734" s="60">
        <v>1</v>
      </c>
      <c r="N734" s="60">
        <v>2</v>
      </c>
      <c r="O734" s="60">
        <v>6</v>
      </c>
      <c r="P734" s="60">
        <v>4</v>
      </c>
      <c r="Q734" s="60">
        <v>14</v>
      </c>
      <c r="R734" s="60">
        <v>6</v>
      </c>
      <c r="S734" s="60">
        <v>3</v>
      </c>
      <c r="T734" s="60">
        <v>4</v>
      </c>
      <c r="U734" s="60">
        <v>7</v>
      </c>
      <c r="V734" s="60">
        <v>6</v>
      </c>
      <c r="W734" s="60">
        <v>6</v>
      </c>
      <c r="X734" s="60">
        <v>6</v>
      </c>
      <c r="Y734" s="60">
        <v>8</v>
      </c>
      <c r="Z734" s="60">
        <v>6</v>
      </c>
      <c r="AA734" s="60">
        <v>6</v>
      </c>
      <c r="AB734" s="60">
        <v>6</v>
      </c>
      <c r="AC734" s="60">
        <v>4</v>
      </c>
      <c r="AD734" s="60">
        <v>5</v>
      </c>
      <c r="AE734" s="61">
        <v>4</v>
      </c>
    </row>
    <row r="735" spans="1:31" s="2" customFormat="1" ht="14.45" customHeight="1" x14ac:dyDescent="0.3">
      <c r="A735" s="62"/>
      <c r="B735" s="63" t="s">
        <v>68</v>
      </c>
      <c r="C735" s="64">
        <v>1</v>
      </c>
      <c r="D735" s="64">
        <v>0</v>
      </c>
      <c r="E735" s="64">
        <v>0</v>
      </c>
      <c r="F735" s="64">
        <v>0</v>
      </c>
      <c r="G735" s="64">
        <v>1</v>
      </c>
      <c r="H735" s="64">
        <v>1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2</v>
      </c>
      <c r="P735" s="64">
        <v>0</v>
      </c>
      <c r="Q735" s="64">
        <v>20</v>
      </c>
      <c r="R735" s="64">
        <v>5</v>
      </c>
      <c r="S735" s="64">
        <v>6</v>
      </c>
      <c r="T735" s="64">
        <v>8</v>
      </c>
      <c r="U735" s="64">
        <v>6</v>
      </c>
      <c r="V735" s="64">
        <v>7</v>
      </c>
      <c r="W735" s="64">
        <v>8</v>
      </c>
      <c r="X735" s="64">
        <v>4</v>
      </c>
      <c r="Y735" s="64">
        <v>5</v>
      </c>
      <c r="Z735" s="64">
        <v>5</v>
      </c>
      <c r="AA735" s="64">
        <v>4</v>
      </c>
      <c r="AB735" s="64">
        <v>4</v>
      </c>
      <c r="AC735" s="64">
        <v>3</v>
      </c>
      <c r="AD735" s="64">
        <v>2</v>
      </c>
      <c r="AE735" s="65">
        <v>2</v>
      </c>
    </row>
    <row r="736" spans="1:31" s="2" customFormat="1" ht="14.45" customHeight="1" x14ac:dyDescent="0.3">
      <c r="A736" s="58"/>
      <c r="B736" s="59" t="s">
        <v>69</v>
      </c>
      <c r="C736" s="60">
        <v>16</v>
      </c>
      <c r="D736" s="60">
        <v>16</v>
      </c>
      <c r="E736" s="60">
        <v>18</v>
      </c>
      <c r="F736" s="60">
        <v>17</v>
      </c>
      <c r="G736" s="60">
        <v>14</v>
      </c>
      <c r="H736" s="60">
        <v>14</v>
      </c>
      <c r="I736" s="60">
        <v>15</v>
      </c>
      <c r="J736" s="60">
        <v>18</v>
      </c>
      <c r="K736" s="60">
        <v>22</v>
      </c>
      <c r="L736" s="60">
        <v>25</v>
      </c>
      <c r="M736" s="60">
        <v>30</v>
      </c>
      <c r="N736" s="60">
        <v>27</v>
      </c>
      <c r="O736" s="60">
        <v>31</v>
      </c>
      <c r="P736" s="60">
        <v>41</v>
      </c>
      <c r="Q736" s="60">
        <v>254</v>
      </c>
      <c r="R736" s="60">
        <v>67</v>
      </c>
      <c r="S736" s="60">
        <v>65</v>
      </c>
      <c r="T736" s="60">
        <v>67</v>
      </c>
      <c r="U736" s="60">
        <v>76</v>
      </c>
      <c r="V736" s="60">
        <v>72</v>
      </c>
      <c r="W736" s="60">
        <v>70</v>
      </c>
      <c r="X736" s="60">
        <v>55</v>
      </c>
      <c r="Y736" s="60">
        <v>54</v>
      </c>
      <c r="Z736" s="60">
        <v>51</v>
      </c>
      <c r="AA736" s="60">
        <v>41</v>
      </c>
      <c r="AB736" s="60">
        <v>43</v>
      </c>
      <c r="AC736" s="60">
        <v>36</v>
      </c>
      <c r="AD736" s="60">
        <v>32</v>
      </c>
      <c r="AE736" s="61">
        <v>24</v>
      </c>
    </row>
    <row r="737" spans="1:38" s="2" customFormat="1" ht="14.45" customHeight="1" x14ac:dyDescent="0.3">
      <c r="A737" s="62"/>
      <c r="B737" s="63" t="s">
        <v>70</v>
      </c>
      <c r="C737" s="64">
        <v>2</v>
      </c>
      <c r="D737" s="64">
        <v>1</v>
      </c>
      <c r="E737" s="64">
        <v>2</v>
      </c>
      <c r="F737" s="64">
        <v>1</v>
      </c>
      <c r="G737" s="64">
        <v>0</v>
      </c>
      <c r="H737" s="64">
        <v>1</v>
      </c>
      <c r="I737" s="64">
        <v>1</v>
      </c>
      <c r="J737" s="64">
        <v>1</v>
      </c>
      <c r="K737" s="64">
        <v>5</v>
      </c>
      <c r="L737" s="64">
        <v>5</v>
      </c>
      <c r="M737" s="64">
        <v>5</v>
      </c>
      <c r="N737" s="64">
        <v>8</v>
      </c>
      <c r="O737" s="64">
        <v>22</v>
      </c>
      <c r="P737" s="64">
        <v>18</v>
      </c>
      <c r="Q737" s="64">
        <v>48</v>
      </c>
      <c r="R737" s="64">
        <v>16</v>
      </c>
      <c r="S737" s="64">
        <v>14</v>
      </c>
      <c r="T737" s="64">
        <v>12</v>
      </c>
      <c r="U737" s="64">
        <v>11</v>
      </c>
      <c r="V737" s="64">
        <v>11</v>
      </c>
      <c r="W737" s="64">
        <v>10</v>
      </c>
      <c r="X737" s="64">
        <v>8</v>
      </c>
      <c r="Y737" s="64">
        <v>9</v>
      </c>
      <c r="Z737" s="64">
        <v>7</v>
      </c>
      <c r="AA737" s="64">
        <v>7</v>
      </c>
      <c r="AB737" s="64">
        <v>7</v>
      </c>
      <c r="AC737" s="64">
        <v>10</v>
      </c>
      <c r="AD737" s="64">
        <v>13</v>
      </c>
      <c r="AE737" s="65">
        <v>9</v>
      </c>
    </row>
    <row r="738" spans="1:38" s="2" customFormat="1" ht="14.45" customHeight="1" x14ac:dyDescent="0.3">
      <c r="A738" s="58"/>
      <c r="B738" s="59" t="s">
        <v>71</v>
      </c>
      <c r="C738" s="60">
        <v>2</v>
      </c>
      <c r="D738" s="60">
        <v>2</v>
      </c>
      <c r="E738" s="60">
        <v>3</v>
      </c>
      <c r="F738" s="60">
        <v>2</v>
      </c>
      <c r="G738" s="60">
        <v>2</v>
      </c>
      <c r="H738" s="60">
        <v>1</v>
      </c>
      <c r="I738" s="60">
        <v>2</v>
      </c>
      <c r="J738" s="60">
        <v>2</v>
      </c>
      <c r="K738" s="60">
        <v>3</v>
      </c>
      <c r="L738" s="60">
        <v>3</v>
      </c>
      <c r="M738" s="60">
        <v>3</v>
      </c>
      <c r="N738" s="60">
        <v>3</v>
      </c>
      <c r="O738" s="60">
        <v>4</v>
      </c>
      <c r="P738" s="60">
        <v>6</v>
      </c>
      <c r="Q738" s="60">
        <v>27</v>
      </c>
      <c r="R738" s="60">
        <v>11</v>
      </c>
      <c r="S738" s="60">
        <v>10</v>
      </c>
      <c r="T738" s="60">
        <v>10</v>
      </c>
      <c r="U738" s="60">
        <v>10</v>
      </c>
      <c r="V738" s="60">
        <v>8</v>
      </c>
      <c r="W738" s="60">
        <v>6</v>
      </c>
      <c r="X738" s="60">
        <v>6</v>
      </c>
      <c r="Y738" s="60">
        <v>3</v>
      </c>
      <c r="Z738" s="60">
        <v>3</v>
      </c>
      <c r="AA738" s="60">
        <v>4</v>
      </c>
      <c r="AB738" s="60">
        <v>3</v>
      </c>
      <c r="AC738" s="60">
        <v>2</v>
      </c>
      <c r="AD738" s="60">
        <v>1</v>
      </c>
      <c r="AE738" s="61">
        <v>2</v>
      </c>
    </row>
    <row r="739" spans="1:38" s="3" customFormat="1" ht="14.45" customHeight="1" x14ac:dyDescent="0.3">
      <c r="A739" s="66"/>
      <c r="B739" s="87" t="s">
        <v>113</v>
      </c>
      <c r="C739" s="68">
        <v>0</v>
      </c>
      <c r="D739" s="68">
        <v>0</v>
      </c>
      <c r="E739" s="68">
        <v>0</v>
      </c>
      <c r="F739" s="68">
        <v>0</v>
      </c>
      <c r="G739" s="68">
        <v>0</v>
      </c>
      <c r="H739" s="68">
        <v>0</v>
      </c>
      <c r="I739" s="68">
        <v>0</v>
      </c>
      <c r="J739" s="68">
        <v>0</v>
      </c>
      <c r="K739" s="68">
        <v>0</v>
      </c>
      <c r="L739" s="68">
        <v>0</v>
      </c>
      <c r="M739" s="68">
        <v>0</v>
      </c>
      <c r="N739" s="68">
        <v>0</v>
      </c>
      <c r="O739" s="68">
        <v>0</v>
      </c>
      <c r="P739" s="68">
        <v>0</v>
      </c>
      <c r="Q739" s="68">
        <v>0</v>
      </c>
      <c r="R739" s="68">
        <v>0</v>
      </c>
      <c r="S739" s="68">
        <v>0</v>
      </c>
      <c r="T739" s="68">
        <v>0</v>
      </c>
      <c r="U739" s="68">
        <v>0</v>
      </c>
      <c r="V739" s="68">
        <v>0</v>
      </c>
      <c r="W739" s="68">
        <v>0</v>
      </c>
      <c r="X739" s="68">
        <v>0</v>
      </c>
      <c r="Y739" s="68">
        <v>0</v>
      </c>
      <c r="Z739" s="68">
        <v>0</v>
      </c>
      <c r="AA739" s="68">
        <v>0</v>
      </c>
      <c r="AB739" s="68">
        <v>0</v>
      </c>
      <c r="AC739" s="68">
        <v>0</v>
      </c>
      <c r="AD739" s="68">
        <v>7</v>
      </c>
      <c r="AE739" s="69">
        <v>2</v>
      </c>
    </row>
    <row r="740" spans="1:38" s="2" customFormat="1" ht="14.45" customHeight="1" x14ac:dyDescent="0.3">
      <c r="A740" s="70" t="s">
        <v>57</v>
      </c>
      <c r="B740" s="71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3"/>
    </row>
    <row r="741" spans="1:38" s="2" customFormat="1" ht="14.45" customHeight="1" x14ac:dyDescent="0.3">
      <c r="A741" s="66"/>
      <c r="B741" s="67" t="s">
        <v>66</v>
      </c>
      <c r="C741" s="68">
        <v>46</v>
      </c>
      <c r="D741" s="68">
        <v>45</v>
      </c>
      <c r="E741" s="68">
        <v>54</v>
      </c>
      <c r="F741" s="68">
        <v>62</v>
      </c>
      <c r="G741" s="68">
        <v>72</v>
      </c>
      <c r="H741" s="68">
        <v>74</v>
      </c>
      <c r="I741" s="68">
        <v>75</v>
      </c>
      <c r="J741" s="68">
        <v>75</v>
      </c>
      <c r="K741" s="68">
        <v>77</v>
      </c>
      <c r="L741" s="68">
        <v>87</v>
      </c>
      <c r="M741" s="68">
        <v>88</v>
      </c>
      <c r="N741" s="68">
        <v>92</v>
      </c>
      <c r="O741" s="68">
        <v>93</v>
      </c>
      <c r="P741" s="68">
        <v>94</v>
      </c>
      <c r="Q741" s="68">
        <v>94</v>
      </c>
      <c r="R741" s="68">
        <v>105</v>
      </c>
      <c r="S741" s="68">
        <v>107</v>
      </c>
      <c r="T741" s="68">
        <v>99</v>
      </c>
      <c r="U741" s="68">
        <v>99</v>
      </c>
      <c r="V741" s="68">
        <v>103</v>
      </c>
      <c r="W741" s="68">
        <v>101</v>
      </c>
      <c r="X741" s="68">
        <v>86</v>
      </c>
      <c r="Y741" s="68">
        <v>96</v>
      </c>
      <c r="Z741" s="68">
        <v>79</v>
      </c>
      <c r="AA741" s="68">
        <v>104</v>
      </c>
      <c r="AB741" s="68">
        <v>101</v>
      </c>
      <c r="AC741" s="68">
        <v>102</v>
      </c>
      <c r="AD741" s="68">
        <v>104</v>
      </c>
      <c r="AE741" s="69">
        <v>121</v>
      </c>
    </row>
    <row r="742" spans="1:38" s="2" customFormat="1" ht="14.45" customHeight="1" x14ac:dyDescent="0.3">
      <c r="A742" s="70"/>
      <c r="B742" s="71" t="s">
        <v>67</v>
      </c>
      <c r="C742" s="72">
        <v>66</v>
      </c>
      <c r="D742" s="72">
        <v>61</v>
      </c>
      <c r="E742" s="72">
        <v>58</v>
      </c>
      <c r="F742" s="72">
        <v>58</v>
      </c>
      <c r="G742" s="72">
        <v>57</v>
      </c>
      <c r="H742" s="72">
        <v>68</v>
      </c>
      <c r="I742" s="72">
        <v>66</v>
      </c>
      <c r="J742" s="72">
        <v>71</v>
      </c>
      <c r="K742" s="72">
        <v>84</v>
      </c>
      <c r="L742" s="72">
        <v>100</v>
      </c>
      <c r="M742" s="72">
        <v>107</v>
      </c>
      <c r="N742" s="72">
        <v>133</v>
      </c>
      <c r="O742" s="72">
        <v>148</v>
      </c>
      <c r="P742" s="72">
        <v>162</v>
      </c>
      <c r="Q742" s="72">
        <v>149</v>
      </c>
      <c r="R742" s="72">
        <v>161</v>
      </c>
      <c r="S742" s="72">
        <v>159</v>
      </c>
      <c r="T742" s="72">
        <v>157</v>
      </c>
      <c r="U742" s="72">
        <v>165</v>
      </c>
      <c r="V742" s="72">
        <v>171</v>
      </c>
      <c r="W742" s="72">
        <v>182</v>
      </c>
      <c r="X742" s="72">
        <v>161</v>
      </c>
      <c r="Y742" s="72">
        <v>164</v>
      </c>
      <c r="Z742" s="72">
        <v>173</v>
      </c>
      <c r="AA742" s="72">
        <v>164</v>
      </c>
      <c r="AB742" s="72">
        <v>165</v>
      </c>
      <c r="AC742" s="72">
        <v>181</v>
      </c>
      <c r="AD742" s="72">
        <v>185</v>
      </c>
      <c r="AE742" s="73">
        <v>181</v>
      </c>
      <c r="AL742" s="41"/>
    </row>
    <row r="743" spans="1:38" s="2" customFormat="1" ht="14.45" customHeight="1" x14ac:dyDescent="0.3">
      <c r="A743" s="66"/>
      <c r="B743" s="67" t="s">
        <v>68</v>
      </c>
      <c r="C743" s="68">
        <v>37</v>
      </c>
      <c r="D743" s="68">
        <v>36</v>
      </c>
      <c r="E743" s="68">
        <v>31</v>
      </c>
      <c r="F743" s="68">
        <v>26</v>
      </c>
      <c r="G743" s="68">
        <v>33</v>
      </c>
      <c r="H743" s="68">
        <v>34</v>
      </c>
      <c r="I743" s="68">
        <v>31</v>
      </c>
      <c r="J743" s="68">
        <v>33</v>
      </c>
      <c r="K743" s="68">
        <v>36</v>
      </c>
      <c r="L743" s="68">
        <v>48</v>
      </c>
      <c r="M743" s="68">
        <v>53</v>
      </c>
      <c r="N743" s="68">
        <v>66</v>
      </c>
      <c r="O743" s="68">
        <v>75</v>
      </c>
      <c r="P743" s="68">
        <v>91</v>
      </c>
      <c r="Q743" s="68">
        <v>83</v>
      </c>
      <c r="R743" s="68">
        <v>101</v>
      </c>
      <c r="S743" s="68">
        <v>111</v>
      </c>
      <c r="T743" s="68">
        <v>109</v>
      </c>
      <c r="U743" s="68">
        <v>114</v>
      </c>
      <c r="V743" s="68">
        <v>111</v>
      </c>
      <c r="W743" s="68">
        <v>110</v>
      </c>
      <c r="X743" s="68">
        <v>112</v>
      </c>
      <c r="Y743" s="68">
        <v>108</v>
      </c>
      <c r="Z743" s="68">
        <v>114</v>
      </c>
      <c r="AA743" s="68">
        <v>127</v>
      </c>
      <c r="AB743" s="68">
        <v>120</v>
      </c>
      <c r="AC743" s="68">
        <v>132</v>
      </c>
      <c r="AD743" s="68">
        <v>149</v>
      </c>
      <c r="AE743" s="69">
        <v>149</v>
      </c>
    </row>
    <row r="744" spans="1:38" s="2" customFormat="1" ht="14.45" customHeight="1" x14ac:dyDescent="0.3">
      <c r="A744" s="70"/>
      <c r="B744" s="71" t="s">
        <v>69</v>
      </c>
      <c r="C744" s="72">
        <v>1215</v>
      </c>
      <c r="D744" s="72">
        <v>1386</v>
      </c>
      <c r="E744" s="72">
        <v>1432</v>
      </c>
      <c r="F744" s="72">
        <v>1443</v>
      </c>
      <c r="G744" s="72">
        <v>1626</v>
      </c>
      <c r="H744" s="72">
        <v>1810</v>
      </c>
      <c r="I744" s="72">
        <v>1944</v>
      </c>
      <c r="J744" s="72">
        <v>2031</v>
      </c>
      <c r="K744" s="72">
        <v>2138</v>
      </c>
      <c r="L744" s="72">
        <v>2186</v>
      </c>
      <c r="M744" s="72">
        <v>2354</v>
      </c>
      <c r="N744" s="72">
        <v>2408</v>
      </c>
      <c r="O744" s="72">
        <v>2529</v>
      </c>
      <c r="P744" s="72">
        <v>2606</v>
      </c>
      <c r="Q744" s="72">
        <v>2464</v>
      </c>
      <c r="R744" s="72">
        <v>2574</v>
      </c>
      <c r="S744" s="72">
        <v>2486</v>
      </c>
      <c r="T744" s="72">
        <v>2579</v>
      </c>
      <c r="U744" s="72">
        <v>2600</v>
      </c>
      <c r="V744" s="72">
        <v>2606</v>
      </c>
      <c r="W744" s="72">
        <v>2481</v>
      </c>
      <c r="X744" s="72">
        <v>2234</v>
      </c>
      <c r="Y744" s="72">
        <v>2275</v>
      </c>
      <c r="Z744" s="72">
        <v>2278</v>
      </c>
      <c r="AA744" s="72">
        <v>2207</v>
      </c>
      <c r="AB744" s="72">
        <v>2144</v>
      </c>
      <c r="AC744" s="72">
        <v>2127</v>
      </c>
      <c r="AD744" s="72">
        <v>2261</v>
      </c>
      <c r="AE744" s="73">
        <v>2403</v>
      </c>
    </row>
    <row r="745" spans="1:38" s="2" customFormat="1" ht="14.45" customHeight="1" x14ac:dyDescent="0.3">
      <c r="A745" s="66"/>
      <c r="B745" s="67" t="s">
        <v>70</v>
      </c>
      <c r="C745" s="68">
        <v>59</v>
      </c>
      <c r="D745" s="68">
        <v>63</v>
      </c>
      <c r="E745" s="68">
        <v>61</v>
      </c>
      <c r="F745" s="68">
        <v>54</v>
      </c>
      <c r="G745" s="68">
        <v>51</v>
      </c>
      <c r="H745" s="68">
        <v>58</v>
      </c>
      <c r="I745" s="68">
        <v>55</v>
      </c>
      <c r="J745" s="68">
        <v>71</v>
      </c>
      <c r="K745" s="68">
        <v>99</v>
      </c>
      <c r="L745" s="68">
        <v>130</v>
      </c>
      <c r="M745" s="68">
        <v>167</v>
      </c>
      <c r="N745" s="68">
        <v>210</v>
      </c>
      <c r="O745" s="68">
        <v>264</v>
      </c>
      <c r="P745" s="68">
        <v>328</v>
      </c>
      <c r="Q745" s="68">
        <v>322</v>
      </c>
      <c r="R745" s="68">
        <v>368</v>
      </c>
      <c r="S745" s="68">
        <v>374</v>
      </c>
      <c r="T745" s="68">
        <v>386</v>
      </c>
      <c r="U745" s="68">
        <v>368</v>
      </c>
      <c r="V745" s="68">
        <v>369</v>
      </c>
      <c r="W745" s="68">
        <v>347</v>
      </c>
      <c r="X745" s="68">
        <v>329</v>
      </c>
      <c r="Y745" s="68">
        <v>335</v>
      </c>
      <c r="Z745" s="68">
        <v>313</v>
      </c>
      <c r="AA745" s="68">
        <v>296</v>
      </c>
      <c r="AB745" s="68">
        <v>248</v>
      </c>
      <c r="AC745" s="68">
        <v>263</v>
      </c>
      <c r="AD745" s="68">
        <v>265</v>
      </c>
      <c r="AE745" s="69">
        <v>239</v>
      </c>
    </row>
    <row r="746" spans="1:38" s="2" customFormat="1" ht="14.45" customHeight="1" x14ac:dyDescent="0.3">
      <c r="A746" s="70"/>
      <c r="B746" s="71" t="s">
        <v>71</v>
      </c>
      <c r="C746" s="72">
        <v>57</v>
      </c>
      <c r="D746" s="72">
        <v>54</v>
      </c>
      <c r="E746" s="72">
        <v>40</v>
      </c>
      <c r="F746" s="72">
        <v>35</v>
      </c>
      <c r="G746" s="72">
        <v>37</v>
      </c>
      <c r="H746" s="72">
        <v>39</v>
      </c>
      <c r="I746" s="72">
        <v>47</v>
      </c>
      <c r="J746" s="72">
        <v>54</v>
      </c>
      <c r="K746" s="72">
        <v>66</v>
      </c>
      <c r="L746" s="72">
        <v>75</v>
      </c>
      <c r="M746" s="72">
        <v>85</v>
      </c>
      <c r="N746" s="72">
        <v>95</v>
      </c>
      <c r="O746" s="72">
        <v>118</v>
      </c>
      <c r="P746" s="72">
        <v>123</v>
      </c>
      <c r="Q746" s="72">
        <v>113</v>
      </c>
      <c r="R746" s="72">
        <v>137</v>
      </c>
      <c r="S746" s="72">
        <v>143</v>
      </c>
      <c r="T746" s="72">
        <v>143</v>
      </c>
      <c r="U746" s="72">
        <v>137</v>
      </c>
      <c r="V746" s="72">
        <v>152</v>
      </c>
      <c r="W746" s="72">
        <v>140</v>
      </c>
      <c r="X746" s="72">
        <v>129</v>
      </c>
      <c r="Y746" s="72">
        <v>139</v>
      </c>
      <c r="Z746" s="72">
        <v>145</v>
      </c>
      <c r="AA746" s="72">
        <v>147</v>
      </c>
      <c r="AB746" s="72">
        <v>131</v>
      </c>
      <c r="AC746" s="72">
        <v>132</v>
      </c>
      <c r="AD746" s="72">
        <v>135</v>
      </c>
      <c r="AE746" s="73">
        <v>129</v>
      </c>
    </row>
    <row r="747" spans="1:38" s="3" customFormat="1" ht="14.45" customHeight="1" x14ac:dyDescent="0.3">
      <c r="A747" s="75"/>
      <c r="B747" s="76" t="s">
        <v>113</v>
      </c>
      <c r="C747" s="77">
        <v>0</v>
      </c>
      <c r="D747" s="77">
        <v>0</v>
      </c>
      <c r="E747" s="77">
        <v>0</v>
      </c>
      <c r="F747" s="77">
        <v>0</v>
      </c>
      <c r="G747" s="77">
        <v>0</v>
      </c>
      <c r="H747" s="77">
        <v>0</v>
      </c>
      <c r="I747" s="77">
        <v>0</v>
      </c>
      <c r="J747" s="77">
        <v>0</v>
      </c>
      <c r="K747" s="77">
        <v>0</v>
      </c>
      <c r="L747" s="77">
        <v>0</v>
      </c>
      <c r="M747" s="77">
        <v>0</v>
      </c>
      <c r="N747" s="77">
        <v>0</v>
      </c>
      <c r="O747" s="77">
        <v>0</v>
      </c>
      <c r="P747" s="77">
        <v>0</v>
      </c>
      <c r="Q747" s="77">
        <v>0</v>
      </c>
      <c r="R747" s="77">
        <v>0</v>
      </c>
      <c r="S747" s="77">
        <v>0</v>
      </c>
      <c r="T747" s="77">
        <v>0</v>
      </c>
      <c r="U747" s="77">
        <v>0</v>
      </c>
      <c r="V747" s="77">
        <v>0</v>
      </c>
      <c r="W747" s="77">
        <v>0</v>
      </c>
      <c r="X747" s="77">
        <v>0</v>
      </c>
      <c r="Y747" s="77">
        <v>0</v>
      </c>
      <c r="Z747" s="77">
        <v>0</v>
      </c>
      <c r="AA747" s="77">
        <v>0</v>
      </c>
      <c r="AB747" s="77">
        <v>0</v>
      </c>
      <c r="AC747" s="77">
        <v>0</v>
      </c>
      <c r="AD747" s="77">
        <v>85</v>
      </c>
      <c r="AE747" s="78">
        <v>61</v>
      </c>
    </row>
    <row r="748" spans="1:38" s="2" customFormat="1" ht="14.45" customHeight="1" x14ac:dyDescent="0.3">
      <c r="A748" s="58" t="s">
        <v>58</v>
      </c>
      <c r="B748" s="59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1"/>
    </row>
    <row r="749" spans="1:38" s="2" customFormat="1" ht="14.45" customHeight="1" x14ac:dyDescent="0.3">
      <c r="A749" s="75"/>
      <c r="B749" s="76" t="s">
        <v>66</v>
      </c>
      <c r="C749" s="77">
        <v>114</v>
      </c>
      <c r="D749" s="77">
        <v>125</v>
      </c>
      <c r="E749" s="77">
        <v>153</v>
      </c>
      <c r="F749" s="77">
        <v>172</v>
      </c>
      <c r="G749" s="77">
        <v>191</v>
      </c>
      <c r="H749" s="77">
        <v>234</v>
      </c>
      <c r="I749" s="77">
        <v>254</v>
      </c>
      <c r="J749" s="77">
        <v>291</v>
      </c>
      <c r="K749" s="77">
        <v>302</v>
      </c>
      <c r="L749" s="77">
        <v>292</v>
      </c>
      <c r="M749" s="77">
        <v>274</v>
      </c>
      <c r="N749" s="77">
        <v>261</v>
      </c>
      <c r="O749" s="77">
        <v>272</v>
      </c>
      <c r="P749" s="77">
        <v>274</v>
      </c>
      <c r="Q749" s="77">
        <v>259</v>
      </c>
      <c r="R749" s="77">
        <v>289</v>
      </c>
      <c r="S749" s="77">
        <v>285</v>
      </c>
      <c r="T749" s="77">
        <v>275</v>
      </c>
      <c r="U749" s="77">
        <v>263</v>
      </c>
      <c r="V749" s="77">
        <v>258</v>
      </c>
      <c r="W749" s="77">
        <v>267</v>
      </c>
      <c r="X749" s="77">
        <v>249</v>
      </c>
      <c r="Y749" s="77">
        <v>239</v>
      </c>
      <c r="Z749" s="77">
        <v>227</v>
      </c>
      <c r="AA749" s="77">
        <v>229</v>
      </c>
      <c r="AB749" s="77">
        <v>235</v>
      </c>
      <c r="AC749" s="77">
        <v>220</v>
      </c>
      <c r="AD749" s="77">
        <v>220</v>
      </c>
      <c r="AE749" s="78">
        <v>210</v>
      </c>
    </row>
    <row r="750" spans="1:38" s="2" customFormat="1" ht="14.45" customHeight="1" x14ac:dyDescent="0.3">
      <c r="A750" s="58"/>
      <c r="B750" s="59" t="s">
        <v>67</v>
      </c>
      <c r="C750" s="60">
        <v>61</v>
      </c>
      <c r="D750" s="60">
        <v>52</v>
      </c>
      <c r="E750" s="60">
        <v>54</v>
      </c>
      <c r="F750" s="60">
        <v>49</v>
      </c>
      <c r="G750" s="60">
        <v>40</v>
      </c>
      <c r="H750" s="60">
        <v>44</v>
      </c>
      <c r="I750" s="60">
        <v>42</v>
      </c>
      <c r="J750" s="60">
        <v>51</v>
      </c>
      <c r="K750" s="60">
        <v>61</v>
      </c>
      <c r="L750" s="60">
        <v>70</v>
      </c>
      <c r="M750" s="60">
        <v>76</v>
      </c>
      <c r="N750" s="60">
        <v>79</v>
      </c>
      <c r="O750" s="60">
        <v>92</v>
      </c>
      <c r="P750" s="60">
        <v>93</v>
      </c>
      <c r="Q750" s="60">
        <v>81</v>
      </c>
      <c r="R750" s="60">
        <v>82</v>
      </c>
      <c r="S750" s="60">
        <v>77</v>
      </c>
      <c r="T750" s="60">
        <v>82</v>
      </c>
      <c r="U750" s="60">
        <v>83</v>
      </c>
      <c r="V750" s="60">
        <v>82</v>
      </c>
      <c r="W750" s="60">
        <v>77</v>
      </c>
      <c r="X750" s="60">
        <v>72</v>
      </c>
      <c r="Y750" s="60">
        <v>75</v>
      </c>
      <c r="Z750" s="60">
        <v>78</v>
      </c>
      <c r="AA750" s="60">
        <v>77</v>
      </c>
      <c r="AB750" s="60">
        <v>75</v>
      </c>
      <c r="AC750" s="60">
        <v>75</v>
      </c>
      <c r="AD750" s="60">
        <v>85</v>
      </c>
      <c r="AE750" s="61">
        <v>74</v>
      </c>
    </row>
    <row r="751" spans="1:38" s="2" customFormat="1" ht="14.45" customHeight="1" x14ac:dyDescent="0.3">
      <c r="A751" s="75"/>
      <c r="B751" s="76" t="s">
        <v>68</v>
      </c>
      <c r="C751" s="77">
        <v>42</v>
      </c>
      <c r="D751" s="77">
        <v>40</v>
      </c>
      <c r="E751" s="77">
        <v>44</v>
      </c>
      <c r="F751" s="77">
        <v>42</v>
      </c>
      <c r="G751" s="77">
        <v>45</v>
      </c>
      <c r="H751" s="77">
        <v>50</v>
      </c>
      <c r="I751" s="77">
        <v>50</v>
      </c>
      <c r="J751" s="77">
        <v>52</v>
      </c>
      <c r="K751" s="77">
        <v>54</v>
      </c>
      <c r="L751" s="77">
        <v>59</v>
      </c>
      <c r="M751" s="77">
        <v>62</v>
      </c>
      <c r="N751" s="77">
        <v>61</v>
      </c>
      <c r="O751" s="77">
        <v>65</v>
      </c>
      <c r="P751" s="77">
        <v>75</v>
      </c>
      <c r="Q751" s="77">
        <v>70</v>
      </c>
      <c r="R751" s="77">
        <v>88</v>
      </c>
      <c r="S751" s="77">
        <v>74</v>
      </c>
      <c r="T751" s="77">
        <v>88</v>
      </c>
      <c r="U751" s="77">
        <v>96</v>
      </c>
      <c r="V751" s="77">
        <v>101</v>
      </c>
      <c r="W751" s="77">
        <v>116</v>
      </c>
      <c r="X751" s="77">
        <v>100</v>
      </c>
      <c r="Y751" s="77">
        <v>104</v>
      </c>
      <c r="Z751" s="77">
        <v>111</v>
      </c>
      <c r="AA751" s="77">
        <v>136</v>
      </c>
      <c r="AB751" s="77">
        <v>135</v>
      </c>
      <c r="AC751" s="77">
        <v>148</v>
      </c>
      <c r="AD751" s="77">
        <v>169</v>
      </c>
      <c r="AE751" s="78">
        <v>187</v>
      </c>
    </row>
    <row r="752" spans="1:38" s="2" customFormat="1" ht="14.45" customHeight="1" x14ac:dyDescent="0.3">
      <c r="A752" s="58"/>
      <c r="B752" s="59" t="s">
        <v>69</v>
      </c>
      <c r="C752" s="60">
        <v>1018</v>
      </c>
      <c r="D752" s="60">
        <v>1124</v>
      </c>
      <c r="E752" s="60">
        <v>1131</v>
      </c>
      <c r="F752" s="60">
        <v>1051</v>
      </c>
      <c r="G752" s="60">
        <v>1122</v>
      </c>
      <c r="H752" s="60">
        <v>1123</v>
      </c>
      <c r="I752" s="60">
        <v>1164</v>
      </c>
      <c r="J752" s="60">
        <v>1157</v>
      </c>
      <c r="K752" s="60">
        <v>1189</v>
      </c>
      <c r="L752" s="60">
        <v>1219</v>
      </c>
      <c r="M752" s="60">
        <v>1263</v>
      </c>
      <c r="N752" s="60">
        <v>1246</v>
      </c>
      <c r="O752" s="60">
        <v>1294</v>
      </c>
      <c r="P752" s="60">
        <v>1321</v>
      </c>
      <c r="Q752" s="60">
        <v>1235</v>
      </c>
      <c r="R752" s="60">
        <v>1267</v>
      </c>
      <c r="S752" s="60">
        <v>1221</v>
      </c>
      <c r="T752" s="60">
        <v>1187</v>
      </c>
      <c r="U752" s="60">
        <v>1160</v>
      </c>
      <c r="V752" s="60">
        <v>1135</v>
      </c>
      <c r="W752" s="60">
        <v>1076</v>
      </c>
      <c r="X752" s="60">
        <v>952</v>
      </c>
      <c r="Y752" s="60">
        <v>952</v>
      </c>
      <c r="Z752" s="60">
        <v>1001</v>
      </c>
      <c r="AA752" s="60">
        <v>973</v>
      </c>
      <c r="AB752" s="60">
        <v>983</v>
      </c>
      <c r="AC752" s="60">
        <v>1001</v>
      </c>
      <c r="AD752" s="60">
        <v>1043</v>
      </c>
      <c r="AE752" s="61">
        <v>1116</v>
      </c>
    </row>
    <row r="753" spans="1:35" s="2" customFormat="1" ht="14.45" customHeight="1" x14ac:dyDescent="0.3">
      <c r="A753" s="75"/>
      <c r="B753" s="76" t="s">
        <v>70</v>
      </c>
      <c r="C753" s="77">
        <v>31</v>
      </c>
      <c r="D753" s="77">
        <v>28</v>
      </c>
      <c r="E753" s="77">
        <v>27</v>
      </c>
      <c r="F753" s="77">
        <v>22</v>
      </c>
      <c r="G753" s="77">
        <v>18</v>
      </c>
      <c r="H753" s="77">
        <v>31</v>
      </c>
      <c r="I753" s="77">
        <v>35</v>
      </c>
      <c r="J753" s="77">
        <v>41</v>
      </c>
      <c r="K753" s="77">
        <v>42</v>
      </c>
      <c r="L753" s="77">
        <v>49</v>
      </c>
      <c r="M753" s="77">
        <v>56</v>
      </c>
      <c r="N753" s="77">
        <v>66</v>
      </c>
      <c r="O753" s="77">
        <v>76</v>
      </c>
      <c r="P753" s="77">
        <v>87</v>
      </c>
      <c r="Q753" s="77">
        <v>88</v>
      </c>
      <c r="R753" s="77">
        <v>106</v>
      </c>
      <c r="S753" s="77">
        <v>112</v>
      </c>
      <c r="T753" s="77">
        <v>105</v>
      </c>
      <c r="U753" s="77">
        <v>109</v>
      </c>
      <c r="V753" s="77">
        <v>102</v>
      </c>
      <c r="W753" s="77">
        <v>105</v>
      </c>
      <c r="X753" s="77">
        <v>101</v>
      </c>
      <c r="Y753" s="77">
        <v>102</v>
      </c>
      <c r="Z753" s="77">
        <v>94</v>
      </c>
      <c r="AA753" s="77">
        <v>91</v>
      </c>
      <c r="AB753" s="77">
        <v>88</v>
      </c>
      <c r="AC753" s="77">
        <v>108</v>
      </c>
      <c r="AD753" s="77">
        <v>131</v>
      </c>
      <c r="AE753" s="78">
        <v>108</v>
      </c>
    </row>
    <row r="754" spans="1:35" s="2" customFormat="1" ht="14.45" customHeight="1" x14ac:dyDescent="0.3">
      <c r="A754" s="58"/>
      <c r="B754" s="59" t="s">
        <v>71</v>
      </c>
      <c r="C754" s="60">
        <v>45</v>
      </c>
      <c r="D754" s="60">
        <v>44</v>
      </c>
      <c r="E754" s="60">
        <v>29</v>
      </c>
      <c r="F754" s="60">
        <v>30</v>
      </c>
      <c r="G754" s="60">
        <v>34</v>
      </c>
      <c r="H754" s="60">
        <v>38</v>
      </c>
      <c r="I754" s="60">
        <v>44</v>
      </c>
      <c r="J754" s="60">
        <v>48</v>
      </c>
      <c r="K754" s="60">
        <v>52</v>
      </c>
      <c r="L754" s="60">
        <v>55</v>
      </c>
      <c r="M754" s="60">
        <v>51</v>
      </c>
      <c r="N754" s="60">
        <v>59</v>
      </c>
      <c r="O754" s="60">
        <v>71</v>
      </c>
      <c r="P754" s="60">
        <v>74</v>
      </c>
      <c r="Q754" s="60">
        <v>69</v>
      </c>
      <c r="R754" s="60">
        <v>80</v>
      </c>
      <c r="S754" s="60">
        <v>88</v>
      </c>
      <c r="T754" s="60">
        <v>79</v>
      </c>
      <c r="U754" s="60">
        <v>69</v>
      </c>
      <c r="V754" s="60">
        <v>77</v>
      </c>
      <c r="W754" s="60">
        <v>77</v>
      </c>
      <c r="X754" s="60">
        <v>69</v>
      </c>
      <c r="Y754" s="60">
        <v>69</v>
      </c>
      <c r="Z754" s="60">
        <v>67</v>
      </c>
      <c r="AA754" s="60">
        <v>68</v>
      </c>
      <c r="AB754" s="60">
        <v>61</v>
      </c>
      <c r="AC754" s="60">
        <v>62</v>
      </c>
      <c r="AD754" s="60">
        <v>63</v>
      </c>
      <c r="AE754" s="61">
        <v>63</v>
      </c>
      <c r="AG754"/>
    </row>
    <row r="755" spans="1:35" s="3" customFormat="1" ht="14.45" customHeight="1" x14ac:dyDescent="0.3">
      <c r="A755" s="66"/>
      <c r="B755" s="67" t="s">
        <v>113</v>
      </c>
      <c r="C755" s="68">
        <v>0</v>
      </c>
      <c r="D755" s="68">
        <v>0</v>
      </c>
      <c r="E755" s="68">
        <v>0</v>
      </c>
      <c r="F755" s="68">
        <v>0</v>
      </c>
      <c r="G755" s="68">
        <v>0</v>
      </c>
      <c r="H755" s="68">
        <v>0</v>
      </c>
      <c r="I755" s="68">
        <v>0</v>
      </c>
      <c r="J755" s="68">
        <v>0</v>
      </c>
      <c r="K755" s="68">
        <v>0</v>
      </c>
      <c r="L755" s="68">
        <v>0</v>
      </c>
      <c r="M755" s="68">
        <v>0</v>
      </c>
      <c r="N755" s="68">
        <v>0</v>
      </c>
      <c r="O755" s="68">
        <v>0</v>
      </c>
      <c r="P755" s="68">
        <v>0</v>
      </c>
      <c r="Q755" s="68">
        <v>0</v>
      </c>
      <c r="R755" s="68">
        <v>0</v>
      </c>
      <c r="S755" s="68">
        <v>0</v>
      </c>
      <c r="T755" s="68">
        <v>0</v>
      </c>
      <c r="U755" s="68">
        <v>0</v>
      </c>
      <c r="V755" s="68">
        <v>0</v>
      </c>
      <c r="W755" s="68">
        <v>0</v>
      </c>
      <c r="X755" s="68">
        <v>0</v>
      </c>
      <c r="Y755" s="68">
        <v>0</v>
      </c>
      <c r="Z755" s="68">
        <v>0</v>
      </c>
      <c r="AA755" s="68">
        <v>0</v>
      </c>
      <c r="AB755" s="68">
        <v>0</v>
      </c>
      <c r="AC755" s="68">
        <v>0</v>
      </c>
      <c r="AD755" s="68">
        <v>6</v>
      </c>
      <c r="AE755" s="69">
        <v>7</v>
      </c>
      <c r="AG755"/>
    </row>
    <row r="756" spans="1:35" s="2" customFormat="1" ht="14.45" customHeight="1" x14ac:dyDescent="0.3">
      <c r="A756" s="70" t="s">
        <v>105</v>
      </c>
      <c r="B756" s="71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3"/>
      <c r="AF756"/>
      <c r="AG756"/>
      <c r="AH756"/>
      <c r="AI756"/>
    </row>
    <row r="757" spans="1:35" s="2" customFormat="1" ht="14.45" customHeight="1" x14ac:dyDescent="0.3">
      <c r="A757" s="66"/>
      <c r="B757" s="67" t="s">
        <v>66</v>
      </c>
      <c r="C757" s="68">
        <v>3</v>
      </c>
      <c r="D757" s="68">
        <v>5</v>
      </c>
      <c r="E757" s="68">
        <v>3</v>
      </c>
      <c r="F757" s="68">
        <v>5</v>
      </c>
      <c r="G757" s="68">
        <v>5</v>
      </c>
      <c r="H757" s="68">
        <v>5</v>
      </c>
      <c r="I757" s="68">
        <v>3</v>
      </c>
      <c r="J757" s="68">
        <v>4</v>
      </c>
      <c r="K757" s="68">
        <v>3</v>
      </c>
      <c r="L757" s="68">
        <v>3</v>
      </c>
      <c r="M757" s="68">
        <v>0</v>
      </c>
      <c r="N757" s="68">
        <v>2</v>
      </c>
      <c r="O757" s="68">
        <v>0</v>
      </c>
      <c r="P757" s="68">
        <v>0</v>
      </c>
      <c r="Q757" s="68">
        <v>0</v>
      </c>
      <c r="R757" s="68">
        <v>0</v>
      </c>
      <c r="S757" s="68">
        <v>0</v>
      </c>
      <c r="T757" s="68">
        <v>0</v>
      </c>
      <c r="U757" s="68">
        <v>0</v>
      </c>
      <c r="V757" s="68">
        <v>0</v>
      </c>
      <c r="W757" s="68">
        <v>0</v>
      </c>
      <c r="X757" s="68">
        <v>0</v>
      </c>
      <c r="Y757" s="68">
        <v>0</v>
      </c>
      <c r="Z757" s="68">
        <v>2</v>
      </c>
      <c r="AA757" s="68">
        <v>13</v>
      </c>
      <c r="AB757" s="68">
        <v>11</v>
      </c>
      <c r="AC757" s="68">
        <v>12</v>
      </c>
      <c r="AD757" s="68">
        <v>14</v>
      </c>
      <c r="AE757" s="69">
        <v>20</v>
      </c>
      <c r="AG757"/>
      <c r="AH757"/>
      <c r="AI757"/>
    </row>
    <row r="758" spans="1:35" s="2" customFormat="1" ht="14.45" customHeight="1" x14ac:dyDescent="0.3">
      <c r="A758" s="70"/>
      <c r="B758" s="71" t="s">
        <v>67</v>
      </c>
      <c r="C758" s="72">
        <v>4</v>
      </c>
      <c r="D758" s="72">
        <v>4</v>
      </c>
      <c r="E758" s="72">
        <v>3</v>
      </c>
      <c r="F758" s="72">
        <v>4</v>
      </c>
      <c r="G758" s="72">
        <v>4</v>
      </c>
      <c r="H758" s="72">
        <v>4</v>
      </c>
      <c r="I758" s="72">
        <v>6</v>
      </c>
      <c r="J758" s="72">
        <v>6</v>
      </c>
      <c r="K758" s="72">
        <v>6</v>
      </c>
      <c r="L758" s="72">
        <v>5</v>
      </c>
      <c r="M758" s="72">
        <v>3</v>
      </c>
      <c r="N758" s="72">
        <v>2</v>
      </c>
      <c r="O758" s="72">
        <v>2</v>
      </c>
      <c r="P758" s="72">
        <v>0</v>
      </c>
      <c r="Q758" s="72">
        <v>0</v>
      </c>
      <c r="R758" s="72">
        <v>0</v>
      </c>
      <c r="S758" s="72">
        <v>0</v>
      </c>
      <c r="T758" s="72">
        <v>0</v>
      </c>
      <c r="U758" s="72">
        <v>0</v>
      </c>
      <c r="V758" s="72">
        <v>0</v>
      </c>
      <c r="W758" s="72">
        <v>0</v>
      </c>
      <c r="X758" s="72">
        <v>0</v>
      </c>
      <c r="Y758" s="72">
        <v>0</v>
      </c>
      <c r="Z758" s="72">
        <v>5</v>
      </c>
      <c r="AA758" s="72">
        <v>7</v>
      </c>
      <c r="AB758" s="72">
        <v>8</v>
      </c>
      <c r="AC758" s="72">
        <v>9</v>
      </c>
      <c r="AD758" s="72">
        <v>10</v>
      </c>
      <c r="AE758" s="73">
        <v>11</v>
      </c>
      <c r="AF758"/>
      <c r="AG758"/>
      <c r="AH758"/>
      <c r="AI758"/>
    </row>
    <row r="759" spans="1:35" s="2" customFormat="1" ht="14.45" customHeight="1" x14ac:dyDescent="0.3">
      <c r="A759" s="66"/>
      <c r="B759" s="67" t="s">
        <v>68</v>
      </c>
      <c r="C759" s="68">
        <v>1</v>
      </c>
      <c r="D759" s="68">
        <v>0</v>
      </c>
      <c r="E759" s="68">
        <v>0</v>
      </c>
      <c r="F759" s="68">
        <v>1</v>
      </c>
      <c r="G759" s="68">
        <v>0</v>
      </c>
      <c r="H759" s="68">
        <v>1</v>
      </c>
      <c r="I759" s="68">
        <v>1</v>
      </c>
      <c r="J759" s="68">
        <v>1</v>
      </c>
      <c r="K759" s="68">
        <v>1</v>
      </c>
      <c r="L759" s="68">
        <v>2</v>
      </c>
      <c r="M759" s="68">
        <v>0</v>
      </c>
      <c r="N759" s="68">
        <v>3</v>
      </c>
      <c r="O759" s="68">
        <v>3</v>
      </c>
      <c r="P759" s="68">
        <v>0</v>
      </c>
      <c r="Q759" s="68">
        <v>0</v>
      </c>
      <c r="R759" s="68">
        <v>0</v>
      </c>
      <c r="S759" s="68">
        <v>0</v>
      </c>
      <c r="T759" s="68">
        <v>0</v>
      </c>
      <c r="U759" s="68">
        <v>0</v>
      </c>
      <c r="V759" s="68">
        <v>0</v>
      </c>
      <c r="W759" s="68">
        <v>0</v>
      </c>
      <c r="X759" s="68">
        <v>0</v>
      </c>
      <c r="Y759" s="68">
        <v>0</v>
      </c>
      <c r="Z759" s="68">
        <v>1</v>
      </c>
      <c r="AA759" s="68">
        <v>7</v>
      </c>
      <c r="AB759" s="68">
        <v>13</v>
      </c>
      <c r="AC759" s="68">
        <v>15</v>
      </c>
      <c r="AD759" s="68">
        <v>19</v>
      </c>
      <c r="AE759" s="69">
        <v>19</v>
      </c>
      <c r="AF759"/>
      <c r="AG759"/>
      <c r="AH759"/>
      <c r="AI759"/>
    </row>
    <row r="760" spans="1:35" s="2" customFormat="1" ht="14.45" customHeight="1" x14ac:dyDescent="0.3">
      <c r="A760" s="70"/>
      <c r="B760" s="71" t="s">
        <v>69</v>
      </c>
      <c r="C760" s="72">
        <v>12</v>
      </c>
      <c r="D760" s="72">
        <v>19</v>
      </c>
      <c r="E760" s="72">
        <v>17</v>
      </c>
      <c r="F760" s="72">
        <v>16</v>
      </c>
      <c r="G760" s="72">
        <v>15</v>
      </c>
      <c r="H760" s="72">
        <v>17</v>
      </c>
      <c r="I760" s="72">
        <v>24</v>
      </c>
      <c r="J760" s="72">
        <v>24</v>
      </c>
      <c r="K760" s="72">
        <v>27</v>
      </c>
      <c r="L760" s="72">
        <v>23</v>
      </c>
      <c r="M760" s="72">
        <v>29</v>
      </c>
      <c r="N760" s="72">
        <v>23</v>
      </c>
      <c r="O760" s="72">
        <v>25</v>
      </c>
      <c r="P760" s="72">
        <v>0</v>
      </c>
      <c r="Q760" s="72">
        <v>0</v>
      </c>
      <c r="R760" s="72">
        <v>0</v>
      </c>
      <c r="S760" s="72">
        <v>0</v>
      </c>
      <c r="T760" s="72">
        <v>0</v>
      </c>
      <c r="U760" s="72">
        <v>0</v>
      </c>
      <c r="V760" s="72">
        <v>0</v>
      </c>
      <c r="W760" s="72">
        <v>0</v>
      </c>
      <c r="X760" s="72">
        <v>0</v>
      </c>
      <c r="Y760" s="72">
        <v>2</v>
      </c>
      <c r="Z760" s="72">
        <v>43</v>
      </c>
      <c r="AA760" s="72">
        <v>80</v>
      </c>
      <c r="AB760" s="72">
        <v>110</v>
      </c>
      <c r="AC760" s="72">
        <v>138</v>
      </c>
      <c r="AD760" s="72">
        <v>185</v>
      </c>
      <c r="AE760" s="73">
        <v>247</v>
      </c>
      <c r="AF760"/>
      <c r="AG760"/>
      <c r="AH760"/>
      <c r="AI760"/>
    </row>
    <row r="761" spans="1:35" s="2" customFormat="1" ht="14.45" customHeight="1" x14ac:dyDescent="0.3">
      <c r="A761" s="66"/>
      <c r="B761" s="67" t="s">
        <v>70</v>
      </c>
      <c r="C761" s="68">
        <v>1</v>
      </c>
      <c r="D761" s="68">
        <v>1</v>
      </c>
      <c r="E761" s="68">
        <v>1</v>
      </c>
      <c r="F761" s="68">
        <v>1</v>
      </c>
      <c r="G761" s="68">
        <v>2</v>
      </c>
      <c r="H761" s="68">
        <v>2</v>
      </c>
      <c r="I761" s="68">
        <v>1</v>
      </c>
      <c r="J761" s="68">
        <v>2</v>
      </c>
      <c r="K761" s="68">
        <v>5</v>
      </c>
      <c r="L761" s="68">
        <v>3</v>
      </c>
      <c r="M761" s="68">
        <v>2</v>
      </c>
      <c r="N761" s="68">
        <v>6</v>
      </c>
      <c r="O761" s="68">
        <v>5</v>
      </c>
      <c r="P761" s="68">
        <v>0</v>
      </c>
      <c r="Q761" s="68">
        <v>0</v>
      </c>
      <c r="R761" s="68">
        <v>0</v>
      </c>
      <c r="S761" s="68">
        <v>0</v>
      </c>
      <c r="T761" s="68">
        <v>0</v>
      </c>
      <c r="U761" s="68">
        <v>0</v>
      </c>
      <c r="V761" s="68">
        <v>0</v>
      </c>
      <c r="W761" s="68">
        <v>0</v>
      </c>
      <c r="X761" s="68">
        <v>0</v>
      </c>
      <c r="Y761" s="68">
        <v>0</v>
      </c>
      <c r="Z761" s="68">
        <v>2</v>
      </c>
      <c r="AA761" s="68">
        <v>2</v>
      </c>
      <c r="AB761" s="68">
        <v>5</v>
      </c>
      <c r="AC761" s="68">
        <v>7</v>
      </c>
      <c r="AD761" s="68">
        <v>10</v>
      </c>
      <c r="AE761" s="69">
        <v>14</v>
      </c>
      <c r="AF761"/>
      <c r="AG761"/>
      <c r="AH761"/>
      <c r="AI761"/>
    </row>
    <row r="762" spans="1:35" s="2" customFormat="1" ht="14.45" customHeight="1" x14ac:dyDescent="0.3">
      <c r="A762" s="70"/>
      <c r="B762" s="71" t="s">
        <v>71</v>
      </c>
      <c r="C762" s="72">
        <v>2</v>
      </c>
      <c r="D762" s="72">
        <v>3</v>
      </c>
      <c r="E762" s="72">
        <v>2</v>
      </c>
      <c r="F762" s="72">
        <v>2</v>
      </c>
      <c r="G762" s="72">
        <v>2</v>
      </c>
      <c r="H762" s="72">
        <v>2</v>
      </c>
      <c r="I762" s="72">
        <v>2</v>
      </c>
      <c r="J762" s="72">
        <v>2</v>
      </c>
      <c r="K762" s="72">
        <v>1</v>
      </c>
      <c r="L762" s="72">
        <v>2</v>
      </c>
      <c r="M762" s="72">
        <v>4</v>
      </c>
      <c r="N762" s="72">
        <v>4</v>
      </c>
      <c r="O762" s="72">
        <v>4</v>
      </c>
      <c r="P762" s="72">
        <v>0</v>
      </c>
      <c r="Q762" s="72">
        <v>0</v>
      </c>
      <c r="R762" s="72">
        <v>0</v>
      </c>
      <c r="S762" s="72">
        <v>0</v>
      </c>
      <c r="T762" s="72">
        <v>0</v>
      </c>
      <c r="U762" s="72">
        <v>0</v>
      </c>
      <c r="V762" s="72">
        <v>0</v>
      </c>
      <c r="W762" s="72">
        <v>0</v>
      </c>
      <c r="X762" s="72">
        <v>0</v>
      </c>
      <c r="Y762" s="72">
        <v>0</v>
      </c>
      <c r="Z762" s="72">
        <v>2</v>
      </c>
      <c r="AA762" s="72">
        <v>6</v>
      </c>
      <c r="AB762" s="72">
        <v>5</v>
      </c>
      <c r="AC762" s="72">
        <v>5</v>
      </c>
      <c r="AD762" s="72">
        <v>14</v>
      </c>
      <c r="AE762" s="73">
        <v>13</v>
      </c>
      <c r="AF762"/>
      <c r="AH762"/>
      <c r="AI762"/>
    </row>
    <row r="763" spans="1:35" s="3" customFormat="1" ht="14.45" customHeight="1" x14ac:dyDescent="0.3">
      <c r="A763" s="75"/>
      <c r="B763" s="76" t="s">
        <v>113</v>
      </c>
      <c r="C763" s="77">
        <v>0</v>
      </c>
      <c r="D763" s="77">
        <v>0</v>
      </c>
      <c r="E763" s="77">
        <v>0</v>
      </c>
      <c r="F763" s="77">
        <v>0</v>
      </c>
      <c r="G763" s="77">
        <v>0</v>
      </c>
      <c r="H763" s="77">
        <v>0</v>
      </c>
      <c r="I763" s="77">
        <v>0</v>
      </c>
      <c r="J763" s="77">
        <v>0</v>
      </c>
      <c r="K763" s="77">
        <v>0</v>
      </c>
      <c r="L763" s="77">
        <v>0</v>
      </c>
      <c r="M763" s="77">
        <v>0</v>
      </c>
      <c r="N763" s="77">
        <v>0</v>
      </c>
      <c r="O763" s="77">
        <v>0</v>
      </c>
      <c r="P763" s="77">
        <v>0</v>
      </c>
      <c r="Q763" s="77">
        <v>0</v>
      </c>
      <c r="R763" s="77">
        <v>0</v>
      </c>
      <c r="S763" s="77">
        <v>0</v>
      </c>
      <c r="T763" s="77">
        <v>0</v>
      </c>
      <c r="U763" s="77">
        <v>0</v>
      </c>
      <c r="V763" s="77">
        <v>0</v>
      </c>
      <c r="W763" s="77">
        <v>0</v>
      </c>
      <c r="X763" s="77">
        <v>0</v>
      </c>
      <c r="Y763" s="77">
        <v>0</v>
      </c>
      <c r="Z763" s="77">
        <v>0</v>
      </c>
      <c r="AA763" s="77">
        <v>0</v>
      </c>
      <c r="AB763" s="77">
        <v>0</v>
      </c>
      <c r="AC763" s="77">
        <v>0</v>
      </c>
      <c r="AD763" s="77">
        <v>4</v>
      </c>
      <c r="AE763" s="78">
        <v>3</v>
      </c>
      <c r="AF763"/>
      <c r="AH763"/>
      <c r="AI763"/>
    </row>
    <row r="764" spans="1:35" s="2" customFormat="1" ht="14.45" customHeight="1" x14ac:dyDescent="0.3">
      <c r="A764" s="58" t="s">
        <v>95</v>
      </c>
      <c r="B764" s="59"/>
      <c r="C764" s="60">
        <f t="shared" ref="C764:AD764" si="174">+C733+C741+C749+C757</f>
        <v>164</v>
      </c>
      <c r="D764" s="60">
        <f t="shared" si="174"/>
        <v>176</v>
      </c>
      <c r="E764" s="60">
        <f t="shared" si="174"/>
        <v>212</v>
      </c>
      <c r="F764" s="60">
        <f t="shared" si="174"/>
        <v>241</v>
      </c>
      <c r="G764" s="60">
        <f t="shared" si="174"/>
        <v>270</v>
      </c>
      <c r="H764" s="60">
        <f t="shared" si="174"/>
        <v>314</v>
      </c>
      <c r="I764" s="60">
        <f t="shared" si="174"/>
        <v>333</v>
      </c>
      <c r="J764" s="60">
        <f t="shared" si="174"/>
        <v>372</v>
      </c>
      <c r="K764" s="60">
        <f t="shared" si="174"/>
        <v>385</v>
      </c>
      <c r="L764" s="60">
        <f t="shared" si="174"/>
        <v>386</v>
      </c>
      <c r="M764" s="60">
        <f t="shared" si="174"/>
        <v>363</v>
      </c>
      <c r="N764" s="60">
        <f t="shared" si="174"/>
        <v>357</v>
      </c>
      <c r="O764" s="60">
        <f t="shared" si="174"/>
        <v>370</v>
      </c>
      <c r="P764" s="60">
        <f t="shared" si="174"/>
        <v>374</v>
      </c>
      <c r="Q764" s="60">
        <f t="shared" si="174"/>
        <v>387</v>
      </c>
      <c r="R764" s="60">
        <f t="shared" si="174"/>
        <v>403</v>
      </c>
      <c r="S764" s="60">
        <f t="shared" si="174"/>
        <v>399</v>
      </c>
      <c r="T764" s="60">
        <f t="shared" si="174"/>
        <v>381</v>
      </c>
      <c r="U764" s="60">
        <f t="shared" si="174"/>
        <v>372</v>
      </c>
      <c r="V764" s="60">
        <f t="shared" si="174"/>
        <v>369</v>
      </c>
      <c r="W764" s="60">
        <f t="shared" si="174"/>
        <v>374</v>
      </c>
      <c r="X764" s="60">
        <f t="shared" si="174"/>
        <v>339</v>
      </c>
      <c r="Y764" s="60">
        <f t="shared" si="174"/>
        <v>338</v>
      </c>
      <c r="Z764" s="60">
        <f t="shared" si="174"/>
        <v>308</v>
      </c>
      <c r="AA764" s="60">
        <f t="shared" si="174"/>
        <v>346</v>
      </c>
      <c r="AB764" s="60">
        <f t="shared" si="174"/>
        <v>348</v>
      </c>
      <c r="AC764" s="60">
        <f t="shared" si="174"/>
        <v>336</v>
      </c>
      <c r="AD764" s="60">
        <f t="shared" si="174"/>
        <v>340</v>
      </c>
      <c r="AE764" s="61">
        <f t="shared" ref="AE764" si="175">+AE733+AE741+AE749+AE757</f>
        <v>354</v>
      </c>
    </row>
    <row r="765" spans="1:35" s="2" customFormat="1" ht="14.45" customHeight="1" x14ac:dyDescent="0.3">
      <c r="A765" s="75" t="s">
        <v>96</v>
      </c>
      <c r="B765" s="76"/>
      <c r="C765" s="77">
        <f t="shared" ref="C765:AD765" si="176">+C734+C742+C750+C758</f>
        <v>132</v>
      </c>
      <c r="D765" s="77">
        <f t="shared" si="176"/>
        <v>119</v>
      </c>
      <c r="E765" s="77">
        <f t="shared" si="176"/>
        <v>117</v>
      </c>
      <c r="F765" s="77">
        <f t="shared" si="176"/>
        <v>112</v>
      </c>
      <c r="G765" s="77">
        <f t="shared" si="176"/>
        <v>103</v>
      </c>
      <c r="H765" s="77">
        <f t="shared" si="176"/>
        <v>118</v>
      </c>
      <c r="I765" s="77">
        <f t="shared" si="176"/>
        <v>115</v>
      </c>
      <c r="J765" s="77">
        <f t="shared" si="176"/>
        <v>129</v>
      </c>
      <c r="K765" s="77">
        <f t="shared" si="176"/>
        <v>153</v>
      </c>
      <c r="L765" s="77">
        <f t="shared" si="176"/>
        <v>175</v>
      </c>
      <c r="M765" s="77">
        <f t="shared" si="176"/>
        <v>187</v>
      </c>
      <c r="N765" s="77">
        <f t="shared" si="176"/>
        <v>216</v>
      </c>
      <c r="O765" s="77">
        <f t="shared" si="176"/>
        <v>248</v>
      </c>
      <c r="P765" s="77">
        <f t="shared" si="176"/>
        <v>259</v>
      </c>
      <c r="Q765" s="77">
        <f t="shared" si="176"/>
        <v>244</v>
      </c>
      <c r="R765" s="77">
        <f t="shared" si="176"/>
        <v>249</v>
      </c>
      <c r="S765" s="77">
        <f t="shared" si="176"/>
        <v>239</v>
      </c>
      <c r="T765" s="77">
        <f t="shared" si="176"/>
        <v>243</v>
      </c>
      <c r="U765" s="77">
        <f t="shared" si="176"/>
        <v>255</v>
      </c>
      <c r="V765" s="77">
        <f t="shared" si="176"/>
        <v>259</v>
      </c>
      <c r="W765" s="77">
        <f t="shared" si="176"/>
        <v>265</v>
      </c>
      <c r="X765" s="77">
        <f t="shared" si="176"/>
        <v>239</v>
      </c>
      <c r="Y765" s="77">
        <f t="shared" si="176"/>
        <v>247</v>
      </c>
      <c r="Z765" s="77">
        <f t="shared" si="176"/>
        <v>262</v>
      </c>
      <c r="AA765" s="77">
        <f t="shared" si="176"/>
        <v>254</v>
      </c>
      <c r="AB765" s="77">
        <f t="shared" si="176"/>
        <v>254</v>
      </c>
      <c r="AC765" s="77">
        <f t="shared" si="176"/>
        <v>269</v>
      </c>
      <c r="AD765" s="77">
        <f t="shared" si="176"/>
        <v>285</v>
      </c>
      <c r="AE765" s="78">
        <f t="shared" ref="AE765" si="177">+AE734+AE742+AE750+AE758</f>
        <v>270</v>
      </c>
    </row>
    <row r="766" spans="1:35" s="2" customFormat="1" ht="14.45" customHeight="1" x14ac:dyDescent="0.3">
      <c r="A766" s="58" t="s">
        <v>97</v>
      </c>
      <c r="B766" s="59"/>
      <c r="C766" s="60">
        <f t="shared" ref="C766:AD766" si="178">+C735+C743+C751+C759</f>
        <v>81</v>
      </c>
      <c r="D766" s="60">
        <f t="shared" si="178"/>
        <v>76</v>
      </c>
      <c r="E766" s="60">
        <f t="shared" si="178"/>
        <v>75</v>
      </c>
      <c r="F766" s="60">
        <f t="shared" si="178"/>
        <v>69</v>
      </c>
      <c r="G766" s="60">
        <f t="shared" si="178"/>
        <v>79</v>
      </c>
      <c r="H766" s="60">
        <f t="shared" si="178"/>
        <v>86</v>
      </c>
      <c r="I766" s="60">
        <f t="shared" si="178"/>
        <v>82</v>
      </c>
      <c r="J766" s="60">
        <f t="shared" si="178"/>
        <v>86</v>
      </c>
      <c r="K766" s="60">
        <f t="shared" si="178"/>
        <v>91</v>
      </c>
      <c r="L766" s="60">
        <f t="shared" si="178"/>
        <v>109</v>
      </c>
      <c r="M766" s="60">
        <f t="shared" si="178"/>
        <v>115</v>
      </c>
      <c r="N766" s="60">
        <f t="shared" si="178"/>
        <v>130</v>
      </c>
      <c r="O766" s="60">
        <f t="shared" si="178"/>
        <v>145</v>
      </c>
      <c r="P766" s="60">
        <f t="shared" si="178"/>
        <v>166</v>
      </c>
      <c r="Q766" s="60">
        <f t="shared" si="178"/>
        <v>173</v>
      </c>
      <c r="R766" s="60">
        <f t="shared" si="178"/>
        <v>194</v>
      </c>
      <c r="S766" s="60">
        <f t="shared" si="178"/>
        <v>191</v>
      </c>
      <c r="T766" s="60">
        <f t="shared" si="178"/>
        <v>205</v>
      </c>
      <c r="U766" s="60">
        <f t="shared" si="178"/>
        <v>216</v>
      </c>
      <c r="V766" s="60">
        <f t="shared" si="178"/>
        <v>219</v>
      </c>
      <c r="W766" s="60">
        <f t="shared" si="178"/>
        <v>234</v>
      </c>
      <c r="X766" s="60">
        <f t="shared" si="178"/>
        <v>216</v>
      </c>
      <c r="Y766" s="60">
        <f t="shared" si="178"/>
        <v>217</v>
      </c>
      <c r="Z766" s="60">
        <f t="shared" si="178"/>
        <v>231</v>
      </c>
      <c r="AA766" s="60">
        <f t="shared" si="178"/>
        <v>274</v>
      </c>
      <c r="AB766" s="60">
        <f t="shared" si="178"/>
        <v>272</v>
      </c>
      <c r="AC766" s="60">
        <f t="shared" si="178"/>
        <v>298</v>
      </c>
      <c r="AD766" s="60">
        <f t="shared" si="178"/>
        <v>339</v>
      </c>
      <c r="AE766" s="61">
        <f t="shared" ref="AE766" si="179">+AE735+AE743+AE751+AE759</f>
        <v>357</v>
      </c>
    </row>
    <row r="767" spans="1:35" s="2" customFormat="1" ht="14.45" customHeight="1" x14ac:dyDescent="0.3">
      <c r="A767" s="75" t="s">
        <v>98</v>
      </c>
      <c r="B767" s="76"/>
      <c r="C767" s="77">
        <f t="shared" ref="C767:AD767" si="180">+C736+C744+C752+C760</f>
        <v>2261</v>
      </c>
      <c r="D767" s="77">
        <f t="shared" si="180"/>
        <v>2545</v>
      </c>
      <c r="E767" s="77">
        <f t="shared" si="180"/>
        <v>2598</v>
      </c>
      <c r="F767" s="77">
        <f t="shared" si="180"/>
        <v>2527</v>
      </c>
      <c r="G767" s="77">
        <f t="shared" si="180"/>
        <v>2777</v>
      </c>
      <c r="H767" s="77">
        <f t="shared" si="180"/>
        <v>2964</v>
      </c>
      <c r="I767" s="77">
        <f t="shared" si="180"/>
        <v>3147</v>
      </c>
      <c r="J767" s="77">
        <f t="shared" si="180"/>
        <v>3230</v>
      </c>
      <c r="K767" s="77">
        <f t="shared" si="180"/>
        <v>3376</v>
      </c>
      <c r="L767" s="77">
        <f t="shared" si="180"/>
        <v>3453</v>
      </c>
      <c r="M767" s="77">
        <f t="shared" si="180"/>
        <v>3676</v>
      </c>
      <c r="N767" s="77">
        <f t="shared" si="180"/>
        <v>3704</v>
      </c>
      <c r="O767" s="77">
        <f t="shared" si="180"/>
        <v>3879</v>
      </c>
      <c r="P767" s="77">
        <f t="shared" si="180"/>
        <v>3968</v>
      </c>
      <c r="Q767" s="77">
        <f t="shared" si="180"/>
        <v>3953</v>
      </c>
      <c r="R767" s="77">
        <f t="shared" si="180"/>
        <v>3908</v>
      </c>
      <c r="S767" s="77">
        <f t="shared" si="180"/>
        <v>3772</v>
      </c>
      <c r="T767" s="77">
        <f t="shared" si="180"/>
        <v>3833</v>
      </c>
      <c r="U767" s="77">
        <f t="shared" si="180"/>
        <v>3836</v>
      </c>
      <c r="V767" s="77">
        <f t="shared" si="180"/>
        <v>3813</v>
      </c>
      <c r="W767" s="77">
        <f t="shared" si="180"/>
        <v>3627</v>
      </c>
      <c r="X767" s="77">
        <f t="shared" si="180"/>
        <v>3241</v>
      </c>
      <c r="Y767" s="77">
        <f t="shared" si="180"/>
        <v>3283</v>
      </c>
      <c r="Z767" s="77">
        <f t="shared" si="180"/>
        <v>3373</v>
      </c>
      <c r="AA767" s="77">
        <f t="shared" si="180"/>
        <v>3301</v>
      </c>
      <c r="AB767" s="77">
        <f t="shared" si="180"/>
        <v>3280</v>
      </c>
      <c r="AC767" s="77">
        <f t="shared" si="180"/>
        <v>3302</v>
      </c>
      <c r="AD767" s="77">
        <f t="shared" si="180"/>
        <v>3521</v>
      </c>
      <c r="AE767" s="78">
        <f t="shared" ref="AE767" si="181">+AE736+AE744+AE752+AE760</f>
        <v>3790</v>
      </c>
    </row>
    <row r="768" spans="1:35" s="2" customFormat="1" ht="14.45" customHeight="1" x14ac:dyDescent="0.3">
      <c r="A768" s="58" t="s">
        <v>99</v>
      </c>
      <c r="B768" s="59"/>
      <c r="C768" s="60">
        <f t="shared" ref="C768:AD768" si="182">+C737+C745+C753+C761</f>
        <v>93</v>
      </c>
      <c r="D768" s="60">
        <f t="shared" si="182"/>
        <v>93</v>
      </c>
      <c r="E768" s="60">
        <f t="shared" si="182"/>
        <v>91</v>
      </c>
      <c r="F768" s="60">
        <f t="shared" si="182"/>
        <v>78</v>
      </c>
      <c r="G768" s="60">
        <f t="shared" si="182"/>
        <v>71</v>
      </c>
      <c r="H768" s="60">
        <f t="shared" si="182"/>
        <v>92</v>
      </c>
      <c r="I768" s="60">
        <f t="shared" si="182"/>
        <v>92</v>
      </c>
      <c r="J768" s="60">
        <f t="shared" si="182"/>
        <v>115</v>
      </c>
      <c r="K768" s="60">
        <f t="shared" si="182"/>
        <v>151</v>
      </c>
      <c r="L768" s="60">
        <f t="shared" si="182"/>
        <v>187</v>
      </c>
      <c r="M768" s="60">
        <f t="shared" si="182"/>
        <v>230</v>
      </c>
      <c r="N768" s="60">
        <f t="shared" si="182"/>
        <v>290</v>
      </c>
      <c r="O768" s="60">
        <f t="shared" si="182"/>
        <v>367</v>
      </c>
      <c r="P768" s="60">
        <f t="shared" si="182"/>
        <v>433</v>
      </c>
      <c r="Q768" s="60">
        <f t="shared" si="182"/>
        <v>458</v>
      </c>
      <c r="R768" s="60">
        <f t="shared" si="182"/>
        <v>490</v>
      </c>
      <c r="S768" s="60">
        <f t="shared" si="182"/>
        <v>500</v>
      </c>
      <c r="T768" s="60">
        <f t="shared" si="182"/>
        <v>503</v>
      </c>
      <c r="U768" s="60">
        <f t="shared" si="182"/>
        <v>488</v>
      </c>
      <c r="V768" s="60">
        <f t="shared" si="182"/>
        <v>482</v>
      </c>
      <c r="W768" s="60">
        <f t="shared" si="182"/>
        <v>462</v>
      </c>
      <c r="X768" s="60">
        <f t="shared" si="182"/>
        <v>438</v>
      </c>
      <c r="Y768" s="60">
        <f t="shared" si="182"/>
        <v>446</v>
      </c>
      <c r="Z768" s="60">
        <f t="shared" si="182"/>
        <v>416</v>
      </c>
      <c r="AA768" s="60">
        <f t="shared" si="182"/>
        <v>396</v>
      </c>
      <c r="AB768" s="60">
        <f t="shared" si="182"/>
        <v>348</v>
      </c>
      <c r="AC768" s="60">
        <f t="shared" si="182"/>
        <v>388</v>
      </c>
      <c r="AD768" s="60">
        <f t="shared" si="182"/>
        <v>419</v>
      </c>
      <c r="AE768" s="61">
        <f t="shared" ref="AE768" si="183">+AE737+AE745+AE753+AE761</f>
        <v>370</v>
      </c>
    </row>
    <row r="769" spans="1:35" s="2" customFormat="1" ht="14.45" customHeight="1" x14ac:dyDescent="0.3">
      <c r="A769" s="75" t="s">
        <v>100</v>
      </c>
      <c r="B769" s="76"/>
      <c r="C769" s="77">
        <f t="shared" ref="C769:AD769" si="184">+C738+C746+C754+C762</f>
        <v>106</v>
      </c>
      <c r="D769" s="77">
        <f t="shared" si="184"/>
        <v>103</v>
      </c>
      <c r="E769" s="77">
        <f t="shared" si="184"/>
        <v>74</v>
      </c>
      <c r="F769" s="77">
        <f t="shared" si="184"/>
        <v>69</v>
      </c>
      <c r="G769" s="77">
        <f t="shared" si="184"/>
        <v>75</v>
      </c>
      <c r="H769" s="77">
        <f t="shared" si="184"/>
        <v>80</v>
      </c>
      <c r="I769" s="77">
        <f t="shared" si="184"/>
        <v>95</v>
      </c>
      <c r="J769" s="77">
        <f t="shared" si="184"/>
        <v>106</v>
      </c>
      <c r="K769" s="77">
        <f t="shared" si="184"/>
        <v>122</v>
      </c>
      <c r="L769" s="77">
        <f t="shared" si="184"/>
        <v>135</v>
      </c>
      <c r="M769" s="77">
        <f t="shared" si="184"/>
        <v>143</v>
      </c>
      <c r="N769" s="77">
        <f t="shared" si="184"/>
        <v>161</v>
      </c>
      <c r="O769" s="77">
        <f t="shared" si="184"/>
        <v>197</v>
      </c>
      <c r="P769" s="77">
        <f t="shared" si="184"/>
        <v>203</v>
      </c>
      <c r="Q769" s="77">
        <f t="shared" si="184"/>
        <v>209</v>
      </c>
      <c r="R769" s="77">
        <f t="shared" si="184"/>
        <v>228</v>
      </c>
      <c r="S769" s="77">
        <f t="shared" si="184"/>
        <v>241</v>
      </c>
      <c r="T769" s="77">
        <f t="shared" si="184"/>
        <v>232</v>
      </c>
      <c r="U769" s="77">
        <f t="shared" si="184"/>
        <v>216</v>
      </c>
      <c r="V769" s="77">
        <f t="shared" si="184"/>
        <v>237</v>
      </c>
      <c r="W769" s="77">
        <f t="shared" si="184"/>
        <v>223</v>
      </c>
      <c r="X769" s="77">
        <f t="shared" si="184"/>
        <v>204</v>
      </c>
      <c r="Y769" s="77">
        <f t="shared" si="184"/>
        <v>211</v>
      </c>
      <c r="Z769" s="77">
        <f t="shared" si="184"/>
        <v>217</v>
      </c>
      <c r="AA769" s="77">
        <f t="shared" si="184"/>
        <v>225</v>
      </c>
      <c r="AB769" s="77">
        <f t="shared" si="184"/>
        <v>200</v>
      </c>
      <c r="AC769" s="77">
        <f t="shared" si="184"/>
        <v>201</v>
      </c>
      <c r="AD769" s="77">
        <f t="shared" si="184"/>
        <v>213</v>
      </c>
      <c r="AE769" s="78">
        <f t="shared" ref="AE769" si="185">+AE738+AE746+AE754+AE762</f>
        <v>207</v>
      </c>
    </row>
    <row r="770" spans="1:35" s="3" customFormat="1" ht="14.45" customHeight="1" x14ac:dyDescent="0.3">
      <c r="A770" s="70" t="s">
        <v>114</v>
      </c>
      <c r="B770" s="71"/>
      <c r="C770" s="72">
        <f>C739+C747+C755+C763</f>
        <v>0</v>
      </c>
      <c r="D770" s="72">
        <f t="shared" ref="D770:AD770" si="186">D739+D747+D755+D763</f>
        <v>0</v>
      </c>
      <c r="E770" s="72">
        <f t="shared" si="186"/>
        <v>0</v>
      </c>
      <c r="F770" s="72">
        <f t="shared" si="186"/>
        <v>0</v>
      </c>
      <c r="G770" s="72">
        <f t="shared" si="186"/>
        <v>0</v>
      </c>
      <c r="H770" s="72">
        <f t="shared" si="186"/>
        <v>0</v>
      </c>
      <c r="I770" s="72">
        <f t="shared" si="186"/>
        <v>0</v>
      </c>
      <c r="J770" s="72">
        <f t="shared" si="186"/>
        <v>0</v>
      </c>
      <c r="K770" s="72">
        <f t="shared" si="186"/>
        <v>0</v>
      </c>
      <c r="L770" s="72">
        <f t="shared" si="186"/>
        <v>0</v>
      </c>
      <c r="M770" s="72">
        <f t="shared" si="186"/>
        <v>0</v>
      </c>
      <c r="N770" s="72">
        <f t="shared" si="186"/>
        <v>0</v>
      </c>
      <c r="O770" s="72">
        <f t="shared" si="186"/>
        <v>0</v>
      </c>
      <c r="P770" s="72">
        <f t="shared" si="186"/>
        <v>0</v>
      </c>
      <c r="Q770" s="72">
        <f t="shared" si="186"/>
        <v>0</v>
      </c>
      <c r="R770" s="72">
        <f t="shared" si="186"/>
        <v>0</v>
      </c>
      <c r="S770" s="72">
        <f t="shared" si="186"/>
        <v>0</v>
      </c>
      <c r="T770" s="72">
        <f t="shared" si="186"/>
        <v>0</v>
      </c>
      <c r="U770" s="72">
        <f t="shared" si="186"/>
        <v>0</v>
      </c>
      <c r="V770" s="72">
        <f t="shared" si="186"/>
        <v>0</v>
      </c>
      <c r="W770" s="72">
        <f t="shared" si="186"/>
        <v>0</v>
      </c>
      <c r="X770" s="72">
        <f t="shared" si="186"/>
        <v>0</v>
      </c>
      <c r="Y770" s="72">
        <f t="shared" si="186"/>
        <v>0</v>
      </c>
      <c r="Z770" s="72">
        <f t="shared" si="186"/>
        <v>0</v>
      </c>
      <c r="AA770" s="72">
        <f t="shared" si="186"/>
        <v>0</v>
      </c>
      <c r="AB770" s="72">
        <f t="shared" si="186"/>
        <v>0</v>
      </c>
      <c r="AC770" s="72">
        <f t="shared" si="186"/>
        <v>0</v>
      </c>
      <c r="AD770" s="72">
        <f t="shared" si="186"/>
        <v>102</v>
      </c>
      <c r="AE770" s="73">
        <f t="shared" ref="AE770" si="187">AE739+AE747+AE755+AE763</f>
        <v>73</v>
      </c>
    </row>
    <row r="771" spans="1:35" s="4" customFormat="1" ht="14.45" customHeight="1" x14ac:dyDescent="0.3">
      <c r="A771" s="66" t="s">
        <v>101</v>
      </c>
      <c r="B771" s="101"/>
      <c r="C771" s="102">
        <f>SUM(C764:C770)</f>
        <v>2837</v>
      </c>
      <c r="D771" s="102">
        <f>SUM(D764:D769)</f>
        <v>3112</v>
      </c>
      <c r="E771" s="102">
        <f>SUM(E764:E769)</f>
        <v>3167</v>
      </c>
      <c r="F771" s="102">
        <f t="shared" ref="F771:T771" si="188">SUM(F764:F769)</f>
        <v>3096</v>
      </c>
      <c r="G771" s="102">
        <f t="shared" si="188"/>
        <v>3375</v>
      </c>
      <c r="H771" s="102">
        <f t="shared" si="188"/>
        <v>3654</v>
      </c>
      <c r="I771" s="102">
        <f t="shared" si="188"/>
        <v>3864</v>
      </c>
      <c r="J771" s="102">
        <f t="shared" si="188"/>
        <v>4038</v>
      </c>
      <c r="K771" s="102">
        <f t="shared" si="188"/>
        <v>4278</v>
      </c>
      <c r="L771" s="102">
        <f t="shared" si="188"/>
        <v>4445</v>
      </c>
      <c r="M771" s="102">
        <f t="shared" si="188"/>
        <v>4714</v>
      </c>
      <c r="N771" s="102">
        <f t="shared" si="188"/>
        <v>4858</v>
      </c>
      <c r="O771" s="102">
        <f t="shared" si="188"/>
        <v>5206</v>
      </c>
      <c r="P771" s="102">
        <f t="shared" si="188"/>
        <v>5403</v>
      </c>
      <c r="Q771" s="102">
        <f t="shared" si="188"/>
        <v>5424</v>
      </c>
      <c r="R771" s="102">
        <f t="shared" si="188"/>
        <v>5472</v>
      </c>
      <c r="S771" s="102">
        <f t="shared" si="188"/>
        <v>5342</v>
      </c>
      <c r="T771" s="102">
        <f t="shared" si="188"/>
        <v>5397</v>
      </c>
      <c r="U771" s="102">
        <f t="shared" ref="U771:AC771" si="189">SUM(U764:U769)</f>
        <v>5383</v>
      </c>
      <c r="V771" s="102">
        <f t="shared" si="189"/>
        <v>5379</v>
      </c>
      <c r="W771" s="102">
        <f t="shared" si="189"/>
        <v>5185</v>
      </c>
      <c r="X771" s="102">
        <f t="shared" si="189"/>
        <v>4677</v>
      </c>
      <c r="Y771" s="102">
        <f t="shared" si="189"/>
        <v>4742</v>
      </c>
      <c r="Z771" s="102">
        <f t="shared" si="189"/>
        <v>4807</v>
      </c>
      <c r="AA771" s="102">
        <f t="shared" si="189"/>
        <v>4796</v>
      </c>
      <c r="AB771" s="102">
        <f>SUM(AB764:AB769)</f>
        <v>4702</v>
      </c>
      <c r="AC771" s="102">
        <f t="shared" si="189"/>
        <v>4794</v>
      </c>
      <c r="AD771" s="102">
        <f>SUM(AD764:AD770)</f>
        <v>5219</v>
      </c>
      <c r="AE771" s="103">
        <f>SUM(AE764:AE770)</f>
        <v>5421</v>
      </c>
    </row>
    <row r="772" spans="1:35" s="4" customFormat="1" ht="14.45" customHeight="1" x14ac:dyDescent="0.3">
      <c r="A772" s="48" t="s">
        <v>72</v>
      </c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</row>
    <row r="773" spans="1:35" s="1" customFormat="1" ht="14.45" customHeight="1" x14ac:dyDescent="0.15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</row>
    <row r="774" spans="1:35" s="2" customFormat="1" ht="14.45" customHeight="1" x14ac:dyDescent="0.3">
      <c r="A774" s="33" t="s">
        <v>89</v>
      </c>
      <c r="B774" s="34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85"/>
      <c r="AF774"/>
      <c r="AG774"/>
      <c r="AH774"/>
      <c r="AI774"/>
    </row>
    <row r="775" spans="1:35" s="2" customFormat="1" ht="14.45" customHeight="1" x14ac:dyDescent="0.3">
      <c r="A775" s="75"/>
      <c r="B775" s="76" t="s">
        <v>66</v>
      </c>
      <c r="C775" s="77">
        <v>2</v>
      </c>
      <c r="D775" s="77">
        <v>2</v>
      </c>
      <c r="E775" s="77">
        <v>2</v>
      </c>
      <c r="F775" s="77">
        <v>2</v>
      </c>
      <c r="G775" s="77">
        <v>2</v>
      </c>
      <c r="H775" s="77">
        <v>4</v>
      </c>
      <c r="I775" s="77">
        <v>4</v>
      </c>
      <c r="J775" s="77">
        <v>6</v>
      </c>
      <c r="K775" s="77">
        <v>5</v>
      </c>
      <c r="L775" s="77">
        <v>6</v>
      </c>
      <c r="M775" s="77">
        <v>4</v>
      </c>
      <c r="N775" s="77">
        <v>5</v>
      </c>
      <c r="O775" s="77">
        <v>8</v>
      </c>
      <c r="P775" s="77">
        <v>9</v>
      </c>
      <c r="Q775" s="77">
        <v>42</v>
      </c>
      <c r="R775" s="77">
        <v>16</v>
      </c>
      <c r="S775" s="77">
        <v>13</v>
      </c>
      <c r="T775" s="77">
        <v>12</v>
      </c>
      <c r="U775" s="77">
        <v>17</v>
      </c>
      <c r="V775" s="77">
        <v>13</v>
      </c>
      <c r="W775" s="77">
        <v>14</v>
      </c>
      <c r="X775" s="77">
        <v>11</v>
      </c>
      <c r="Y775" s="77">
        <v>12</v>
      </c>
      <c r="Z775" s="77">
        <v>8</v>
      </c>
      <c r="AA775" s="77">
        <v>7</v>
      </c>
      <c r="AB775" s="77">
        <v>8</v>
      </c>
      <c r="AC775" s="77">
        <v>8</v>
      </c>
      <c r="AD775" s="77">
        <v>7</v>
      </c>
      <c r="AE775" s="78">
        <v>6</v>
      </c>
      <c r="AF775"/>
      <c r="AG775"/>
      <c r="AH775"/>
      <c r="AI775"/>
    </row>
    <row r="776" spans="1:35" s="2" customFormat="1" ht="14.45" customHeight="1" x14ac:dyDescent="0.3">
      <c r="A776" s="33"/>
      <c r="B776" s="34" t="s">
        <v>67</v>
      </c>
      <c r="C776" s="35">
        <v>0</v>
      </c>
      <c r="D776" s="35">
        <v>2</v>
      </c>
      <c r="E776" s="35">
        <v>1</v>
      </c>
      <c r="F776" s="35">
        <v>1</v>
      </c>
      <c r="G776" s="35">
        <v>1</v>
      </c>
      <c r="H776" s="35">
        <v>2</v>
      </c>
      <c r="I776" s="35">
        <v>2</v>
      </c>
      <c r="J776" s="35">
        <v>3</v>
      </c>
      <c r="K776" s="35">
        <v>4</v>
      </c>
      <c r="L776" s="35">
        <v>3</v>
      </c>
      <c r="M776" s="35">
        <v>3</v>
      </c>
      <c r="N776" s="35">
        <v>5</v>
      </c>
      <c r="O776" s="35">
        <v>9</v>
      </c>
      <c r="P776" s="35">
        <v>10</v>
      </c>
      <c r="Q776" s="35">
        <v>18</v>
      </c>
      <c r="R776" s="35">
        <v>8</v>
      </c>
      <c r="S776" s="35">
        <v>5</v>
      </c>
      <c r="T776" s="35">
        <v>5</v>
      </c>
      <c r="U776" s="35">
        <v>8</v>
      </c>
      <c r="V776" s="35">
        <v>7</v>
      </c>
      <c r="W776" s="35">
        <v>6</v>
      </c>
      <c r="X776" s="35">
        <v>6</v>
      </c>
      <c r="Y776" s="35">
        <v>10</v>
      </c>
      <c r="Z776" s="35">
        <v>8</v>
      </c>
      <c r="AA776" s="35">
        <v>8</v>
      </c>
      <c r="AB776" s="35">
        <v>8</v>
      </c>
      <c r="AC776" s="35">
        <v>5</v>
      </c>
      <c r="AD776" s="35">
        <v>7</v>
      </c>
      <c r="AE776" s="85">
        <v>4</v>
      </c>
      <c r="AF776"/>
      <c r="AG776"/>
      <c r="AH776"/>
      <c r="AI776"/>
    </row>
    <row r="777" spans="1:35" s="2" customFormat="1" ht="14.45" customHeight="1" x14ac:dyDescent="0.3">
      <c r="A777" s="75"/>
      <c r="B777" s="76" t="s">
        <v>68</v>
      </c>
      <c r="C777" s="77">
        <v>1</v>
      </c>
      <c r="D777" s="77">
        <v>1</v>
      </c>
      <c r="E777" s="77">
        <v>1</v>
      </c>
      <c r="F777" s="77">
        <v>1</v>
      </c>
      <c r="G777" s="77">
        <v>1</v>
      </c>
      <c r="H777" s="77">
        <v>1</v>
      </c>
      <c r="I777" s="77">
        <v>1</v>
      </c>
      <c r="J777" s="77">
        <v>2</v>
      </c>
      <c r="K777" s="77">
        <v>2</v>
      </c>
      <c r="L777" s="77">
        <v>2</v>
      </c>
      <c r="M777" s="77">
        <v>2</v>
      </c>
      <c r="N777" s="77">
        <v>2</v>
      </c>
      <c r="O777" s="77">
        <v>2</v>
      </c>
      <c r="P777" s="77">
        <v>1</v>
      </c>
      <c r="Q777" s="77">
        <v>20</v>
      </c>
      <c r="R777" s="77">
        <v>5</v>
      </c>
      <c r="S777" s="77">
        <v>7</v>
      </c>
      <c r="T777" s="77">
        <v>10</v>
      </c>
      <c r="U777" s="77">
        <v>7</v>
      </c>
      <c r="V777" s="77">
        <v>8</v>
      </c>
      <c r="W777" s="77">
        <v>13</v>
      </c>
      <c r="X777" s="77">
        <v>10</v>
      </c>
      <c r="Y777" s="77">
        <v>10</v>
      </c>
      <c r="Z777" s="77">
        <v>8</v>
      </c>
      <c r="AA777" s="77">
        <v>6</v>
      </c>
      <c r="AB777" s="77">
        <v>6</v>
      </c>
      <c r="AC777" s="77">
        <v>5</v>
      </c>
      <c r="AD777" s="77">
        <v>3</v>
      </c>
      <c r="AE777" s="78">
        <v>3</v>
      </c>
      <c r="AF777"/>
      <c r="AG777"/>
      <c r="AH777"/>
      <c r="AI777"/>
    </row>
    <row r="778" spans="1:35" s="2" customFormat="1" ht="14.45" customHeight="1" x14ac:dyDescent="0.3">
      <c r="A778" s="33"/>
      <c r="B778" s="34" t="s">
        <v>69</v>
      </c>
      <c r="C778" s="35">
        <v>23</v>
      </c>
      <c r="D778" s="35">
        <v>24</v>
      </c>
      <c r="E778" s="35">
        <v>26</v>
      </c>
      <c r="F778" s="35">
        <v>27</v>
      </c>
      <c r="G778" s="35">
        <v>34</v>
      </c>
      <c r="H778" s="35">
        <v>35</v>
      </c>
      <c r="I778" s="35">
        <v>33</v>
      </c>
      <c r="J778" s="35">
        <v>39</v>
      </c>
      <c r="K778" s="35">
        <v>41</v>
      </c>
      <c r="L778" s="35">
        <v>42</v>
      </c>
      <c r="M778" s="35">
        <v>48</v>
      </c>
      <c r="N778" s="35">
        <v>50</v>
      </c>
      <c r="O778" s="35">
        <v>56</v>
      </c>
      <c r="P778" s="35">
        <v>75</v>
      </c>
      <c r="Q778" s="35">
        <v>279</v>
      </c>
      <c r="R778" s="35">
        <v>109</v>
      </c>
      <c r="S778" s="35">
        <v>104</v>
      </c>
      <c r="T778" s="35">
        <v>124</v>
      </c>
      <c r="U778" s="35">
        <v>134</v>
      </c>
      <c r="V778" s="35">
        <v>132</v>
      </c>
      <c r="W778" s="35">
        <v>133</v>
      </c>
      <c r="X778" s="35">
        <v>113</v>
      </c>
      <c r="Y778" s="35">
        <v>105</v>
      </c>
      <c r="Z778" s="35">
        <v>100</v>
      </c>
      <c r="AA778" s="35">
        <v>86</v>
      </c>
      <c r="AB778" s="35">
        <v>81</v>
      </c>
      <c r="AC778" s="35">
        <v>78</v>
      </c>
      <c r="AD778" s="35">
        <v>70</v>
      </c>
      <c r="AE778" s="85">
        <v>52</v>
      </c>
      <c r="AF778"/>
      <c r="AG778"/>
      <c r="AH778"/>
      <c r="AI778"/>
    </row>
    <row r="779" spans="1:35" s="2" customFormat="1" ht="14.45" customHeight="1" x14ac:dyDescent="0.3">
      <c r="A779" s="75"/>
      <c r="B779" s="76" t="s">
        <v>70</v>
      </c>
      <c r="C779" s="77">
        <v>2</v>
      </c>
      <c r="D779" s="77">
        <v>0</v>
      </c>
      <c r="E779" s="77">
        <v>2</v>
      </c>
      <c r="F779" s="77">
        <v>1</v>
      </c>
      <c r="G779" s="77">
        <v>0</v>
      </c>
      <c r="H779" s="77">
        <v>0</v>
      </c>
      <c r="I779" s="77">
        <v>0</v>
      </c>
      <c r="J779" s="77">
        <v>2</v>
      </c>
      <c r="K779" s="77">
        <v>6</v>
      </c>
      <c r="L779" s="77">
        <v>7</v>
      </c>
      <c r="M779" s="77">
        <v>11</v>
      </c>
      <c r="N779" s="77">
        <v>12</v>
      </c>
      <c r="O779" s="77">
        <v>26</v>
      </c>
      <c r="P779" s="77">
        <v>27</v>
      </c>
      <c r="Q779" s="77">
        <v>56</v>
      </c>
      <c r="R779" s="77">
        <v>33</v>
      </c>
      <c r="S779" s="77">
        <v>29</v>
      </c>
      <c r="T779" s="77">
        <v>31</v>
      </c>
      <c r="U779" s="77">
        <v>29</v>
      </c>
      <c r="V779" s="77">
        <v>27</v>
      </c>
      <c r="W779" s="77">
        <v>32</v>
      </c>
      <c r="X779" s="77">
        <v>23</v>
      </c>
      <c r="Y779" s="77">
        <v>25</v>
      </c>
      <c r="Z779" s="77">
        <v>21</v>
      </c>
      <c r="AA779" s="77">
        <v>21</v>
      </c>
      <c r="AB779" s="77">
        <v>18</v>
      </c>
      <c r="AC779" s="77">
        <v>16</v>
      </c>
      <c r="AD779" s="77">
        <v>19</v>
      </c>
      <c r="AE779" s="78">
        <v>13</v>
      </c>
      <c r="AF779"/>
      <c r="AG779"/>
      <c r="AH779"/>
      <c r="AI779"/>
    </row>
    <row r="780" spans="1:35" s="2" customFormat="1" ht="14.45" customHeight="1" x14ac:dyDescent="0.3">
      <c r="A780" s="33"/>
      <c r="B780" s="34" t="s">
        <v>71</v>
      </c>
      <c r="C780" s="35">
        <v>1</v>
      </c>
      <c r="D780" s="35">
        <v>1</v>
      </c>
      <c r="E780" s="35">
        <v>2</v>
      </c>
      <c r="F780" s="35">
        <v>1</v>
      </c>
      <c r="G780" s="35">
        <v>1</v>
      </c>
      <c r="H780" s="35">
        <v>0</v>
      </c>
      <c r="I780" s="35">
        <v>1</v>
      </c>
      <c r="J780" s="35">
        <v>1</v>
      </c>
      <c r="K780" s="35">
        <v>2</v>
      </c>
      <c r="L780" s="35">
        <v>4</v>
      </c>
      <c r="M780" s="35">
        <v>5</v>
      </c>
      <c r="N780" s="35">
        <v>4</v>
      </c>
      <c r="O780" s="35">
        <v>7</v>
      </c>
      <c r="P780" s="35">
        <v>10</v>
      </c>
      <c r="Q780" s="35">
        <v>30</v>
      </c>
      <c r="R780" s="35">
        <v>16</v>
      </c>
      <c r="S780" s="35">
        <v>14</v>
      </c>
      <c r="T780" s="35">
        <v>13</v>
      </c>
      <c r="U780" s="35">
        <v>12</v>
      </c>
      <c r="V780" s="35">
        <v>10</v>
      </c>
      <c r="W780" s="35">
        <v>10</v>
      </c>
      <c r="X780" s="35">
        <v>9</v>
      </c>
      <c r="Y780" s="35">
        <v>7</v>
      </c>
      <c r="Z780" s="35">
        <v>6</v>
      </c>
      <c r="AA780" s="35">
        <v>7</v>
      </c>
      <c r="AB780" s="35">
        <v>5</v>
      </c>
      <c r="AC780" s="35">
        <v>5</v>
      </c>
      <c r="AD780" s="35">
        <v>3</v>
      </c>
      <c r="AE780" s="85">
        <v>3</v>
      </c>
      <c r="AF780"/>
      <c r="AG780"/>
      <c r="AH780"/>
      <c r="AI780"/>
    </row>
    <row r="781" spans="1:35" s="3" customFormat="1" ht="14.45" customHeight="1" x14ac:dyDescent="0.3">
      <c r="A781" s="86"/>
      <c r="B781" s="87" t="s">
        <v>113</v>
      </c>
      <c r="C781" s="88">
        <v>0</v>
      </c>
      <c r="D781" s="88">
        <v>0</v>
      </c>
      <c r="E781" s="88">
        <v>0</v>
      </c>
      <c r="F781" s="88">
        <v>0</v>
      </c>
      <c r="G781" s="88">
        <v>0</v>
      </c>
      <c r="H781" s="88">
        <v>0</v>
      </c>
      <c r="I781" s="88">
        <v>0</v>
      </c>
      <c r="J781" s="88">
        <v>0</v>
      </c>
      <c r="K781" s="88">
        <v>0</v>
      </c>
      <c r="L781" s="88">
        <v>0</v>
      </c>
      <c r="M781" s="88">
        <v>0</v>
      </c>
      <c r="N781" s="88">
        <v>0</v>
      </c>
      <c r="O781" s="88">
        <v>0</v>
      </c>
      <c r="P781" s="88">
        <v>0</v>
      </c>
      <c r="Q781" s="88">
        <v>0</v>
      </c>
      <c r="R781" s="88">
        <v>0</v>
      </c>
      <c r="S781" s="88">
        <v>0</v>
      </c>
      <c r="T781" s="88">
        <v>0</v>
      </c>
      <c r="U781" s="88">
        <v>0</v>
      </c>
      <c r="V781" s="88">
        <v>0</v>
      </c>
      <c r="W781" s="88">
        <v>0</v>
      </c>
      <c r="X781" s="88">
        <v>0</v>
      </c>
      <c r="Y781" s="88">
        <v>0</v>
      </c>
      <c r="Z781" s="88">
        <v>0</v>
      </c>
      <c r="AA781" s="88">
        <v>0</v>
      </c>
      <c r="AB781" s="88">
        <v>0</v>
      </c>
      <c r="AC781" s="88">
        <v>0</v>
      </c>
      <c r="AD781" s="88">
        <v>7</v>
      </c>
      <c r="AE781" s="90">
        <v>2</v>
      </c>
      <c r="AF781"/>
      <c r="AG781"/>
      <c r="AH781"/>
      <c r="AI781"/>
    </row>
    <row r="782" spans="1:35" s="2" customFormat="1" ht="14.45" customHeight="1" x14ac:dyDescent="0.3">
      <c r="A782" s="91" t="s">
        <v>73</v>
      </c>
      <c r="B782" s="92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4"/>
    </row>
    <row r="783" spans="1:35" s="2" customFormat="1" ht="14.45" customHeight="1" x14ac:dyDescent="0.3">
      <c r="A783" s="86"/>
      <c r="B783" s="87" t="s">
        <v>66</v>
      </c>
      <c r="C783" s="88">
        <v>156</v>
      </c>
      <c r="D783" s="88">
        <v>167</v>
      </c>
      <c r="E783" s="88">
        <v>201</v>
      </c>
      <c r="F783" s="88">
        <v>231</v>
      </c>
      <c r="G783" s="88">
        <v>260</v>
      </c>
      <c r="H783" s="88">
        <v>302</v>
      </c>
      <c r="I783" s="88">
        <v>323</v>
      </c>
      <c r="J783" s="88">
        <v>357</v>
      </c>
      <c r="K783" s="88">
        <v>373</v>
      </c>
      <c r="L783" s="88">
        <v>372</v>
      </c>
      <c r="M783" s="88">
        <v>351</v>
      </c>
      <c r="N783" s="88">
        <v>346</v>
      </c>
      <c r="O783" s="88">
        <v>355</v>
      </c>
      <c r="P783" s="88">
        <v>360</v>
      </c>
      <c r="Q783" s="88">
        <v>339</v>
      </c>
      <c r="R783" s="88">
        <v>380</v>
      </c>
      <c r="S783" s="88">
        <v>381</v>
      </c>
      <c r="T783" s="88">
        <v>363</v>
      </c>
      <c r="U783" s="88">
        <v>350</v>
      </c>
      <c r="V783" s="88">
        <v>349</v>
      </c>
      <c r="W783" s="88">
        <v>354</v>
      </c>
      <c r="X783" s="88">
        <v>322</v>
      </c>
      <c r="Y783" s="88">
        <v>317</v>
      </c>
      <c r="Z783" s="88">
        <v>294</v>
      </c>
      <c r="AA783" s="88">
        <v>331</v>
      </c>
      <c r="AB783" s="88">
        <v>332</v>
      </c>
      <c r="AC783" s="88">
        <v>319</v>
      </c>
      <c r="AD783" s="88">
        <v>318</v>
      </c>
      <c r="AE783" s="90">
        <v>331</v>
      </c>
    </row>
    <row r="784" spans="1:35" s="2" customFormat="1" ht="14.45" customHeight="1" x14ac:dyDescent="0.3">
      <c r="A784" s="91"/>
      <c r="B784" s="92" t="s">
        <v>67</v>
      </c>
      <c r="C784" s="93">
        <v>115</v>
      </c>
      <c r="D784" s="93">
        <v>103</v>
      </c>
      <c r="E784" s="93">
        <v>101</v>
      </c>
      <c r="F784" s="93">
        <v>98</v>
      </c>
      <c r="G784" s="93">
        <v>91</v>
      </c>
      <c r="H784" s="93">
        <v>105</v>
      </c>
      <c r="I784" s="93">
        <v>102</v>
      </c>
      <c r="J784" s="93">
        <v>115</v>
      </c>
      <c r="K784" s="93">
        <v>138</v>
      </c>
      <c r="L784" s="93">
        <v>159</v>
      </c>
      <c r="M784" s="93">
        <v>166</v>
      </c>
      <c r="N784" s="93">
        <v>189</v>
      </c>
      <c r="O784" s="93">
        <v>214</v>
      </c>
      <c r="P784" s="93">
        <v>225</v>
      </c>
      <c r="Q784" s="93">
        <v>202</v>
      </c>
      <c r="R784" s="93">
        <v>219</v>
      </c>
      <c r="S784" s="93">
        <v>212</v>
      </c>
      <c r="T784" s="93">
        <v>216</v>
      </c>
      <c r="U784" s="93">
        <v>230</v>
      </c>
      <c r="V784" s="93">
        <v>233</v>
      </c>
      <c r="W784" s="93">
        <v>234</v>
      </c>
      <c r="X784" s="93">
        <v>208</v>
      </c>
      <c r="Y784" s="93">
        <v>213</v>
      </c>
      <c r="Z784" s="93">
        <v>224</v>
      </c>
      <c r="AA784" s="93">
        <v>222</v>
      </c>
      <c r="AB784" s="93">
        <v>221</v>
      </c>
      <c r="AC784" s="93">
        <v>232</v>
      </c>
      <c r="AD784" s="93">
        <v>253</v>
      </c>
      <c r="AE784" s="94">
        <v>242</v>
      </c>
    </row>
    <row r="785" spans="1:31" s="2" customFormat="1" ht="14.45" customHeight="1" x14ac:dyDescent="0.3">
      <c r="A785" s="86"/>
      <c r="B785" s="87" t="s">
        <v>68</v>
      </c>
      <c r="C785" s="88">
        <v>72</v>
      </c>
      <c r="D785" s="88">
        <v>67</v>
      </c>
      <c r="E785" s="88">
        <v>66</v>
      </c>
      <c r="F785" s="88">
        <v>63</v>
      </c>
      <c r="G785" s="88">
        <v>71</v>
      </c>
      <c r="H785" s="88">
        <v>79</v>
      </c>
      <c r="I785" s="88">
        <v>76</v>
      </c>
      <c r="J785" s="88">
        <v>80</v>
      </c>
      <c r="K785" s="88">
        <v>83</v>
      </c>
      <c r="L785" s="88">
        <v>99</v>
      </c>
      <c r="M785" s="88">
        <v>105</v>
      </c>
      <c r="N785" s="88">
        <v>119</v>
      </c>
      <c r="O785" s="88">
        <v>135</v>
      </c>
      <c r="P785" s="88">
        <v>156</v>
      </c>
      <c r="Q785" s="88">
        <v>147</v>
      </c>
      <c r="R785" s="88">
        <v>181</v>
      </c>
      <c r="S785" s="88">
        <v>173</v>
      </c>
      <c r="T785" s="88">
        <v>186</v>
      </c>
      <c r="U785" s="88">
        <v>199</v>
      </c>
      <c r="V785" s="88">
        <v>200</v>
      </c>
      <c r="W785" s="88">
        <v>210</v>
      </c>
      <c r="X785" s="88">
        <v>194</v>
      </c>
      <c r="Y785" s="88">
        <v>198</v>
      </c>
      <c r="Z785" s="88">
        <v>214</v>
      </c>
      <c r="AA785" s="88">
        <v>252</v>
      </c>
      <c r="AB785" s="88">
        <v>250</v>
      </c>
      <c r="AC785" s="88">
        <v>272</v>
      </c>
      <c r="AD785" s="88">
        <v>311</v>
      </c>
      <c r="AE785" s="90">
        <v>332</v>
      </c>
    </row>
    <row r="786" spans="1:31" s="2" customFormat="1" ht="14.45" customHeight="1" x14ac:dyDescent="0.3">
      <c r="A786" s="91"/>
      <c r="B786" s="92" t="s">
        <v>69</v>
      </c>
      <c r="C786" s="93">
        <v>2105</v>
      </c>
      <c r="D786" s="93">
        <v>2374</v>
      </c>
      <c r="E786" s="93">
        <v>2411</v>
      </c>
      <c r="F786" s="93">
        <v>2344</v>
      </c>
      <c r="G786" s="93">
        <v>2559</v>
      </c>
      <c r="H786" s="93">
        <v>2728</v>
      </c>
      <c r="I786" s="93">
        <v>2892</v>
      </c>
      <c r="J786" s="93">
        <v>2968</v>
      </c>
      <c r="K786" s="93">
        <v>3101</v>
      </c>
      <c r="L786" s="93">
        <v>3181</v>
      </c>
      <c r="M786" s="93">
        <v>3377</v>
      </c>
      <c r="N786" s="93">
        <v>3397</v>
      </c>
      <c r="O786" s="93">
        <v>3554</v>
      </c>
      <c r="P786" s="93">
        <v>3614</v>
      </c>
      <c r="Q786" s="93">
        <v>3417</v>
      </c>
      <c r="R786" s="93">
        <v>3533</v>
      </c>
      <c r="S786" s="93">
        <v>3411</v>
      </c>
      <c r="T786" s="93">
        <v>3454</v>
      </c>
      <c r="U786" s="93">
        <v>3456</v>
      </c>
      <c r="V786" s="93">
        <v>3435</v>
      </c>
      <c r="W786" s="93">
        <v>3267</v>
      </c>
      <c r="X786" s="93">
        <v>2906</v>
      </c>
      <c r="Y786" s="93">
        <v>2966</v>
      </c>
      <c r="Z786" s="93">
        <v>3055</v>
      </c>
      <c r="AA786" s="93">
        <v>2988</v>
      </c>
      <c r="AB786" s="93">
        <v>2969</v>
      </c>
      <c r="AC786" s="93">
        <v>2988</v>
      </c>
      <c r="AD786" s="93">
        <v>3202</v>
      </c>
      <c r="AE786" s="94">
        <v>3453</v>
      </c>
    </row>
    <row r="787" spans="1:31" s="2" customFormat="1" ht="14.45" customHeight="1" x14ac:dyDescent="0.3">
      <c r="A787" s="86"/>
      <c r="B787" s="87" t="s">
        <v>70</v>
      </c>
      <c r="C787" s="88">
        <v>83</v>
      </c>
      <c r="D787" s="88">
        <v>86</v>
      </c>
      <c r="E787" s="88">
        <v>79</v>
      </c>
      <c r="F787" s="88">
        <v>67</v>
      </c>
      <c r="G787" s="88">
        <v>62</v>
      </c>
      <c r="H787" s="88">
        <v>84</v>
      </c>
      <c r="I787" s="88">
        <v>83</v>
      </c>
      <c r="J787" s="88">
        <v>105</v>
      </c>
      <c r="K787" s="88">
        <v>134</v>
      </c>
      <c r="L787" s="88">
        <v>164</v>
      </c>
      <c r="M787" s="88">
        <v>197</v>
      </c>
      <c r="N787" s="88">
        <v>247</v>
      </c>
      <c r="O787" s="88">
        <v>296</v>
      </c>
      <c r="P787" s="88">
        <v>351</v>
      </c>
      <c r="Q787" s="88">
        <v>354</v>
      </c>
      <c r="R787" s="88">
        <v>394</v>
      </c>
      <c r="S787" s="88">
        <v>407</v>
      </c>
      <c r="T787" s="88">
        <v>407</v>
      </c>
      <c r="U787" s="88">
        <v>405</v>
      </c>
      <c r="V787" s="88">
        <v>401</v>
      </c>
      <c r="W787" s="88">
        <v>377</v>
      </c>
      <c r="X787" s="88">
        <v>360</v>
      </c>
      <c r="Y787" s="88">
        <v>373</v>
      </c>
      <c r="Z787" s="88">
        <v>353</v>
      </c>
      <c r="AA787" s="88">
        <v>332</v>
      </c>
      <c r="AB787" s="88">
        <v>291</v>
      </c>
      <c r="AC787" s="88">
        <v>338</v>
      </c>
      <c r="AD787" s="88">
        <v>371</v>
      </c>
      <c r="AE787" s="90">
        <v>328</v>
      </c>
    </row>
    <row r="788" spans="1:31" s="2" customFormat="1" ht="14.45" customHeight="1" x14ac:dyDescent="0.3">
      <c r="A788" s="91"/>
      <c r="B788" s="92" t="s">
        <v>71</v>
      </c>
      <c r="C788" s="93">
        <v>97</v>
      </c>
      <c r="D788" s="93">
        <v>93</v>
      </c>
      <c r="E788" s="93">
        <v>66</v>
      </c>
      <c r="F788" s="93">
        <v>64</v>
      </c>
      <c r="G788" s="93">
        <v>68</v>
      </c>
      <c r="H788" s="93">
        <v>74</v>
      </c>
      <c r="I788" s="93">
        <v>86</v>
      </c>
      <c r="J788" s="93">
        <v>96</v>
      </c>
      <c r="K788" s="93">
        <v>111</v>
      </c>
      <c r="L788" s="93">
        <v>121</v>
      </c>
      <c r="M788" s="93">
        <v>125</v>
      </c>
      <c r="N788" s="93">
        <v>142</v>
      </c>
      <c r="O788" s="93">
        <v>173</v>
      </c>
      <c r="P788" s="93">
        <v>176</v>
      </c>
      <c r="Q788" s="93">
        <v>164</v>
      </c>
      <c r="R788" s="93">
        <v>193</v>
      </c>
      <c r="S788" s="93">
        <v>211</v>
      </c>
      <c r="T788" s="93">
        <v>202</v>
      </c>
      <c r="U788" s="93">
        <v>190</v>
      </c>
      <c r="V788" s="93">
        <v>210</v>
      </c>
      <c r="W788" s="93">
        <v>199</v>
      </c>
      <c r="X788" s="93">
        <v>180</v>
      </c>
      <c r="Y788" s="93">
        <v>188</v>
      </c>
      <c r="Z788" s="93">
        <v>192</v>
      </c>
      <c r="AA788" s="93">
        <v>199</v>
      </c>
      <c r="AB788" s="93">
        <v>175</v>
      </c>
      <c r="AC788" s="93">
        <v>179</v>
      </c>
      <c r="AD788" s="93">
        <v>190</v>
      </c>
      <c r="AE788" s="94">
        <v>185</v>
      </c>
    </row>
    <row r="789" spans="1:31" s="3" customFormat="1" ht="14.45" customHeight="1" x14ac:dyDescent="0.3">
      <c r="A789" s="75"/>
      <c r="B789" s="76" t="s">
        <v>113</v>
      </c>
      <c r="C789" s="77">
        <v>0</v>
      </c>
      <c r="D789" s="77">
        <v>0</v>
      </c>
      <c r="E789" s="77">
        <v>0</v>
      </c>
      <c r="F789" s="77">
        <v>0</v>
      </c>
      <c r="G789" s="77">
        <v>0</v>
      </c>
      <c r="H789" s="77">
        <v>0</v>
      </c>
      <c r="I789" s="77">
        <v>0</v>
      </c>
      <c r="J789" s="77">
        <v>0</v>
      </c>
      <c r="K789" s="77">
        <v>0</v>
      </c>
      <c r="L789" s="77">
        <v>0</v>
      </c>
      <c r="M789" s="77">
        <v>0</v>
      </c>
      <c r="N789" s="77">
        <v>0</v>
      </c>
      <c r="O789" s="77">
        <v>0</v>
      </c>
      <c r="P789" s="77">
        <v>0</v>
      </c>
      <c r="Q789" s="77">
        <v>0</v>
      </c>
      <c r="R789" s="77">
        <v>0</v>
      </c>
      <c r="S789" s="77">
        <v>0</v>
      </c>
      <c r="T789" s="77">
        <v>0</v>
      </c>
      <c r="U789" s="77">
        <v>0</v>
      </c>
      <c r="V789" s="77">
        <v>0</v>
      </c>
      <c r="W789" s="77">
        <v>0</v>
      </c>
      <c r="X789" s="77">
        <v>0</v>
      </c>
      <c r="Y789" s="77">
        <v>0</v>
      </c>
      <c r="Z789" s="77">
        <v>0</v>
      </c>
      <c r="AA789" s="77">
        <v>0</v>
      </c>
      <c r="AB789" s="77">
        <v>0</v>
      </c>
      <c r="AC789" s="77">
        <v>0</v>
      </c>
      <c r="AD789" s="77">
        <v>28</v>
      </c>
      <c r="AE789" s="78">
        <v>23</v>
      </c>
    </row>
    <row r="790" spans="1:31" s="2" customFormat="1" ht="14.45" customHeight="1" x14ac:dyDescent="0.3">
      <c r="A790" s="33" t="s">
        <v>74</v>
      </c>
      <c r="B790" s="34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85"/>
    </row>
    <row r="791" spans="1:31" s="2" customFormat="1" ht="14.45" customHeight="1" x14ac:dyDescent="0.3">
      <c r="A791" s="75"/>
      <c r="B791" s="76" t="s">
        <v>66</v>
      </c>
      <c r="C791" s="77">
        <v>2</v>
      </c>
      <c r="D791" s="77">
        <v>2</v>
      </c>
      <c r="E791" s="77">
        <v>4</v>
      </c>
      <c r="F791" s="77">
        <v>4</v>
      </c>
      <c r="G791" s="77">
        <v>3</v>
      </c>
      <c r="H791" s="77">
        <v>3</v>
      </c>
      <c r="I791" s="77">
        <v>2</v>
      </c>
      <c r="J791" s="77">
        <v>3</v>
      </c>
      <c r="K791" s="77">
        <v>3</v>
      </c>
      <c r="L791" s="77">
        <v>3</v>
      </c>
      <c r="M791" s="77">
        <v>3</v>
      </c>
      <c r="N791" s="77">
        <v>2</v>
      </c>
      <c r="O791" s="77">
        <v>3</v>
      </c>
      <c r="P791" s="77">
        <v>2</v>
      </c>
      <c r="Q791" s="77">
        <v>2</v>
      </c>
      <c r="R791" s="77">
        <v>2</v>
      </c>
      <c r="S791" s="77">
        <v>1</v>
      </c>
      <c r="T791" s="77">
        <v>2</v>
      </c>
      <c r="U791" s="77">
        <v>2</v>
      </c>
      <c r="V791" s="77">
        <v>4</v>
      </c>
      <c r="W791" s="77">
        <v>3</v>
      </c>
      <c r="X791" s="77">
        <v>4</v>
      </c>
      <c r="Y791" s="77">
        <v>6</v>
      </c>
      <c r="Z791" s="77">
        <v>5</v>
      </c>
      <c r="AA791" s="77">
        <v>7</v>
      </c>
      <c r="AB791" s="77">
        <v>7</v>
      </c>
      <c r="AC791" s="77">
        <v>8</v>
      </c>
      <c r="AD791" s="77">
        <v>12</v>
      </c>
      <c r="AE791" s="78">
        <v>10</v>
      </c>
    </row>
    <row r="792" spans="1:31" s="2" customFormat="1" ht="14.45" customHeight="1" x14ac:dyDescent="0.3">
      <c r="A792" s="33"/>
      <c r="B792" s="34" t="s">
        <v>67</v>
      </c>
      <c r="C792" s="35">
        <v>7</v>
      </c>
      <c r="D792" s="35">
        <v>6</v>
      </c>
      <c r="E792" s="35">
        <v>4</v>
      </c>
      <c r="F792" s="35">
        <v>3</v>
      </c>
      <c r="G792" s="35">
        <v>3</v>
      </c>
      <c r="H792" s="35">
        <v>3</v>
      </c>
      <c r="I792" s="35">
        <v>2</v>
      </c>
      <c r="J792" s="35">
        <v>3</v>
      </c>
      <c r="K792" s="35">
        <v>3</v>
      </c>
      <c r="L792" s="35">
        <v>4</v>
      </c>
      <c r="M792" s="35">
        <v>4</v>
      </c>
      <c r="N792" s="35">
        <v>6</v>
      </c>
      <c r="O792" s="35">
        <v>8</v>
      </c>
      <c r="P792" s="35">
        <v>11</v>
      </c>
      <c r="Q792" s="35">
        <v>11</v>
      </c>
      <c r="R792" s="35">
        <v>12</v>
      </c>
      <c r="S792" s="35">
        <v>13</v>
      </c>
      <c r="T792" s="35">
        <v>13</v>
      </c>
      <c r="U792" s="35">
        <v>11</v>
      </c>
      <c r="V792" s="35">
        <v>12</v>
      </c>
      <c r="W792" s="35">
        <v>17</v>
      </c>
      <c r="X792" s="35">
        <v>17</v>
      </c>
      <c r="Y792" s="35">
        <v>15</v>
      </c>
      <c r="Z792" s="35">
        <v>20</v>
      </c>
      <c r="AA792" s="35">
        <v>13</v>
      </c>
      <c r="AB792" s="35">
        <v>16</v>
      </c>
      <c r="AC792" s="35">
        <v>20</v>
      </c>
      <c r="AD792" s="35">
        <v>18</v>
      </c>
      <c r="AE792" s="85">
        <v>16</v>
      </c>
    </row>
    <row r="793" spans="1:31" s="2" customFormat="1" ht="14.45" customHeight="1" x14ac:dyDescent="0.3">
      <c r="A793" s="96"/>
      <c r="B793" s="76" t="s">
        <v>68</v>
      </c>
      <c r="C793" s="77">
        <v>2</v>
      </c>
      <c r="D793" s="77">
        <v>2</v>
      </c>
      <c r="E793" s="77">
        <v>2</v>
      </c>
      <c r="F793" s="77">
        <v>2</v>
      </c>
      <c r="G793" s="77">
        <v>2</v>
      </c>
      <c r="H793" s="77">
        <v>2</v>
      </c>
      <c r="I793" s="77">
        <v>2</v>
      </c>
      <c r="J793" s="77">
        <v>0</v>
      </c>
      <c r="K793" s="77">
        <v>1</v>
      </c>
      <c r="L793" s="77">
        <v>0</v>
      </c>
      <c r="M793" s="77">
        <v>2</v>
      </c>
      <c r="N793" s="77">
        <v>3</v>
      </c>
      <c r="O793" s="77">
        <v>4</v>
      </c>
      <c r="P793" s="77">
        <v>3</v>
      </c>
      <c r="Q793" s="77">
        <v>1</v>
      </c>
      <c r="R793" s="77">
        <v>3</v>
      </c>
      <c r="S793" s="77">
        <v>6</v>
      </c>
      <c r="T793" s="77">
        <v>3</v>
      </c>
      <c r="U793" s="77">
        <v>3</v>
      </c>
      <c r="V793" s="77">
        <v>3</v>
      </c>
      <c r="W793" s="77">
        <v>2</v>
      </c>
      <c r="X793" s="77">
        <v>5</v>
      </c>
      <c r="Y793" s="77">
        <v>3</v>
      </c>
      <c r="Z793" s="77">
        <v>3</v>
      </c>
      <c r="AA793" s="77">
        <v>8</v>
      </c>
      <c r="AB793" s="77">
        <v>9</v>
      </c>
      <c r="AC793" s="77">
        <v>12</v>
      </c>
      <c r="AD793" s="77">
        <v>14</v>
      </c>
      <c r="AE793" s="78">
        <v>11</v>
      </c>
    </row>
    <row r="794" spans="1:31" s="2" customFormat="1" ht="14.45" customHeight="1" x14ac:dyDescent="0.3">
      <c r="A794" s="33"/>
      <c r="B794" s="34" t="s">
        <v>69</v>
      </c>
      <c r="C794" s="35">
        <v>21</v>
      </c>
      <c r="D794" s="35">
        <v>27</v>
      </c>
      <c r="E794" s="35">
        <v>33</v>
      </c>
      <c r="F794" s="35">
        <v>33</v>
      </c>
      <c r="G794" s="35">
        <v>42</v>
      </c>
      <c r="H794" s="35">
        <v>50</v>
      </c>
      <c r="I794" s="35">
        <v>55</v>
      </c>
      <c r="J794" s="35">
        <v>62</v>
      </c>
      <c r="K794" s="35">
        <v>70</v>
      </c>
      <c r="L794" s="35">
        <v>69</v>
      </c>
      <c r="M794" s="35">
        <v>76</v>
      </c>
      <c r="N794" s="35">
        <v>80</v>
      </c>
      <c r="O794" s="35">
        <v>99</v>
      </c>
      <c r="P794" s="35">
        <v>117</v>
      </c>
      <c r="Q794" s="35">
        <v>107</v>
      </c>
      <c r="R794" s="35">
        <v>115</v>
      </c>
      <c r="S794" s="35">
        <v>119</v>
      </c>
      <c r="T794" s="35">
        <v>127</v>
      </c>
      <c r="U794" s="35">
        <v>124</v>
      </c>
      <c r="V794" s="35">
        <v>141</v>
      </c>
      <c r="W794" s="35">
        <v>128</v>
      </c>
      <c r="X794" s="35">
        <v>131</v>
      </c>
      <c r="Y794" s="35">
        <v>128</v>
      </c>
      <c r="Z794" s="35">
        <v>137</v>
      </c>
      <c r="AA794" s="35">
        <v>146</v>
      </c>
      <c r="AB794" s="35">
        <v>144</v>
      </c>
      <c r="AC794" s="35">
        <v>143</v>
      </c>
      <c r="AD794" s="35">
        <v>154</v>
      </c>
      <c r="AE794" s="85">
        <v>168</v>
      </c>
    </row>
    <row r="795" spans="1:31" s="2" customFormat="1" ht="14.45" customHeight="1" x14ac:dyDescent="0.3">
      <c r="A795" s="75"/>
      <c r="B795" s="76" t="s">
        <v>70</v>
      </c>
      <c r="C795" s="77">
        <v>2</v>
      </c>
      <c r="D795" s="77">
        <v>3</v>
      </c>
      <c r="E795" s="77">
        <v>3</v>
      </c>
      <c r="F795" s="77">
        <v>2</v>
      </c>
      <c r="G795" s="77">
        <v>3</v>
      </c>
      <c r="H795" s="77">
        <v>2</v>
      </c>
      <c r="I795" s="77">
        <v>3</v>
      </c>
      <c r="J795" s="77">
        <v>3</v>
      </c>
      <c r="K795" s="77">
        <v>5</v>
      </c>
      <c r="L795" s="77">
        <v>5</v>
      </c>
      <c r="M795" s="77">
        <v>7</v>
      </c>
      <c r="N795" s="77">
        <v>13</v>
      </c>
      <c r="O795" s="77">
        <v>23</v>
      </c>
      <c r="P795" s="77">
        <v>31</v>
      </c>
      <c r="Q795" s="77">
        <v>29</v>
      </c>
      <c r="R795" s="77">
        <v>41</v>
      </c>
      <c r="S795" s="77">
        <v>41</v>
      </c>
      <c r="T795" s="77">
        <v>39</v>
      </c>
      <c r="U795" s="77">
        <v>31</v>
      </c>
      <c r="V795" s="77">
        <v>34</v>
      </c>
      <c r="W795" s="77">
        <v>38</v>
      </c>
      <c r="X795" s="77">
        <v>43</v>
      </c>
      <c r="Y795" s="77">
        <v>37</v>
      </c>
      <c r="Z795" s="77">
        <v>31</v>
      </c>
      <c r="AA795" s="77">
        <v>32</v>
      </c>
      <c r="AB795" s="77">
        <v>30</v>
      </c>
      <c r="AC795" s="77">
        <v>27</v>
      </c>
      <c r="AD795" s="77">
        <v>25</v>
      </c>
      <c r="AE795" s="78">
        <v>22</v>
      </c>
    </row>
    <row r="796" spans="1:31" s="2" customFormat="1" ht="14.45" customHeight="1" x14ac:dyDescent="0.3">
      <c r="A796" s="33"/>
      <c r="B796" s="34" t="s">
        <v>71</v>
      </c>
      <c r="C796" s="35">
        <v>1</v>
      </c>
      <c r="D796" s="35">
        <v>1</v>
      </c>
      <c r="E796" s="35">
        <v>2</v>
      </c>
      <c r="F796" s="35">
        <v>1</v>
      </c>
      <c r="G796" s="35">
        <v>1</v>
      </c>
      <c r="H796" s="35">
        <v>0</v>
      </c>
      <c r="I796" s="35">
        <v>0</v>
      </c>
      <c r="J796" s="35">
        <v>1</v>
      </c>
      <c r="K796" s="35">
        <v>1</v>
      </c>
      <c r="L796" s="35">
        <v>1</v>
      </c>
      <c r="M796" s="35">
        <v>1</v>
      </c>
      <c r="N796" s="35">
        <v>3</v>
      </c>
      <c r="O796" s="35">
        <v>4</v>
      </c>
      <c r="P796" s="35">
        <v>6</v>
      </c>
      <c r="Q796" s="35">
        <v>6</v>
      </c>
      <c r="R796" s="35">
        <v>10</v>
      </c>
      <c r="S796" s="35">
        <v>7</v>
      </c>
      <c r="T796" s="35">
        <v>7</v>
      </c>
      <c r="U796" s="35">
        <v>7</v>
      </c>
      <c r="V796" s="35">
        <v>8</v>
      </c>
      <c r="W796" s="35">
        <v>7</v>
      </c>
      <c r="X796" s="35">
        <v>9</v>
      </c>
      <c r="Y796" s="35">
        <v>11</v>
      </c>
      <c r="Z796" s="35">
        <v>16</v>
      </c>
      <c r="AA796" s="35">
        <v>16</v>
      </c>
      <c r="AB796" s="35">
        <v>17</v>
      </c>
      <c r="AC796" s="35">
        <v>14</v>
      </c>
      <c r="AD796" s="35">
        <v>14</v>
      </c>
      <c r="AE796" s="85">
        <v>11</v>
      </c>
    </row>
    <row r="797" spans="1:31" s="3" customFormat="1" ht="14.45" customHeight="1" x14ac:dyDescent="0.3">
      <c r="A797" s="86"/>
      <c r="B797" s="87" t="s">
        <v>113</v>
      </c>
      <c r="C797" s="88">
        <v>0</v>
      </c>
      <c r="D797" s="88">
        <v>0</v>
      </c>
      <c r="E797" s="88">
        <v>0</v>
      </c>
      <c r="F797" s="88">
        <v>0</v>
      </c>
      <c r="G797" s="88">
        <v>0</v>
      </c>
      <c r="H797" s="88">
        <v>0</v>
      </c>
      <c r="I797" s="88">
        <v>0</v>
      </c>
      <c r="J797" s="88">
        <v>0</v>
      </c>
      <c r="K797" s="88">
        <v>0</v>
      </c>
      <c r="L797" s="88">
        <v>0</v>
      </c>
      <c r="M797" s="88">
        <v>0</v>
      </c>
      <c r="N797" s="88">
        <v>0</v>
      </c>
      <c r="O797" s="88">
        <v>0</v>
      </c>
      <c r="P797" s="88">
        <v>0</v>
      </c>
      <c r="Q797" s="88">
        <v>0</v>
      </c>
      <c r="R797" s="88">
        <v>0</v>
      </c>
      <c r="S797" s="88">
        <v>0</v>
      </c>
      <c r="T797" s="88">
        <v>0</v>
      </c>
      <c r="U797" s="88">
        <v>0</v>
      </c>
      <c r="V797" s="88">
        <v>0</v>
      </c>
      <c r="W797" s="88">
        <v>0</v>
      </c>
      <c r="X797" s="88">
        <v>0</v>
      </c>
      <c r="Y797" s="88">
        <v>0</v>
      </c>
      <c r="Z797" s="88">
        <v>0</v>
      </c>
      <c r="AA797" s="88">
        <v>0</v>
      </c>
      <c r="AB797" s="88">
        <v>0</v>
      </c>
      <c r="AC797" s="88">
        <v>0</v>
      </c>
      <c r="AD797" s="88">
        <v>65</v>
      </c>
      <c r="AE797" s="90">
        <v>45</v>
      </c>
    </row>
    <row r="798" spans="1:31" s="2" customFormat="1" ht="14.45" customHeight="1" x14ac:dyDescent="0.3">
      <c r="A798" s="91" t="s">
        <v>75</v>
      </c>
      <c r="B798" s="92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4"/>
    </row>
    <row r="799" spans="1:31" s="2" customFormat="1" ht="14.45" customHeight="1" x14ac:dyDescent="0.3">
      <c r="A799" s="86"/>
      <c r="B799" s="87" t="s">
        <v>66</v>
      </c>
      <c r="C799" s="88">
        <v>4</v>
      </c>
      <c r="D799" s="88">
        <v>5</v>
      </c>
      <c r="E799" s="88">
        <v>5</v>
      </c>
      <c r="F799" s="88">
        <v>4</v>
      </c>
      <c r="G799" s="88">
        <v>5</v>
      </c>
      <c r="H799" s="88">
        <v>5</v>
      </c>
      <c r="I799" s="88">
        <v>4</v>
      </c>
      <c r="J799" s="88">
        <v>6</v>
      </c>
      <c r="K799" s="88">
        <v>4</v>
      </c>
      <c r="L799" s="88">
        <v>5</v>
      </c>
      <c r="M799" s="88">
        <v>5</v>
      </c>
      <c r="N799" s="88">
        <v>4</v>
      </c>
      <c r="O799" s="88">
        <v>4</v>
      </c>
      <c r="P799" s="88">
        <v>3</v>
      </c>
      <c r="Q799" s="88">
        <v>4</v>
      </c>
      <c r="R799" s="88">
        <v>5</v>
      </c>
      <c r="S799" s="88">
        <v>4</v>
      </c>
      <c r="T799" s="88">
        <v>4</v>
      </c>
      <c r="U799" s="88">
        <v>3</v>
      </c>
      <c r="V799" s="88">
        <v>3</v>
      </c>
      <c r="W799" s="88">
        <v>3</v>
      </c>
      <c r="X799" s="88">
        <v>2</v>
      </c>
      <c r="Y799" s="88">
        <v>3</v>
      </c>
      <c r="Z799" s="88">
        <v>1</v>
      </c>
      <c r="AA799" s="88">
        <v>1</v>
      </c>
      <c r="AB799" s="88">
        <v>1</v>
      </c>
      <c r="AC799" s="88">
        <v>1</v>
      </c>
      <c r="AD799" s="88">
        <v>3</v>
      </c>
      <c r="AE799" s="90">
        <v>7</v>
      </c>
    </row>
    <row r="800" spans="1:31" s="2" customFormat="1" ht="14.45" customHeight="1" x14ac:dyDescent="0.3">
      <c r="A800" s="91"/>
      <c r="B800" s="92" t="s">
        <v>67</v>
      </c>
      <c r="C800" s="93">
        <v>10</v>
      </c>
      <c r="D800" s="93">
        <v>8</v>
      </c>
      <c r="E800" s="93">
        <v>11</v>
      </c>
      <c r="F800" s="93">
        <v>10</v>
      </c>
      <c r="G800" s="93">
        <v>8</v>
      </c>
      <c r="H800" s="93">
        <v>8</v>
      </c>
      <c r="I800" s="93">
        <v>9</v>
      </c>
      <c r="J800" s="93">
        <v>8</v>
      </c>
      <c r="K800" s="93">
        <v>8</v>
      </c>
      <c r="L800" s="93">
        <v>9</v>
      </c>
      <c r="M800" s="93">
        <v>14</v>
      </c>
      <c r="N800" s="93">
        <v>16</v>
      </c>
      <c r="O800" s="93">
        <v>17</v>
      </c>
      <c r="P800" s="93">
        <v>13</v>
      </c>
      <c r="Q800" s="93">
        <v>13</v>
      </c>
      <c r="R800" s="93">
        <v>10</v>
      </c>
      <c r="S800" s="93">
        <v>9</v>
      </c>
      <c r="T800" s="93">
        <v>9</v>
      </c>
      <c r="U800" s="93">
        <v>6</v>
      </c>
      <c r="V800" s="93">
        <v>7</v>
      </c>
      <c r="W800" s="93">
        <v>8</v>
      </c>
      <c r="X800" s="93">
        <v>8</v>
      </c>
      <c r="Y800" s="93">
        <v>9</v>
      </c>
      <c r="Z800" s="93">
        <v>10</v>
      </c>
      <c r="AA800" s="93">
        <v>11</v>
      </c>
      <c r="AB800" s="93">
        <v>9</v>
      </c>
      <c r="AC800" s="93">
        <v>12</v>
      </c>
      <c r="AD800" s="93">
        <v>7</v>
      </c>
      <c r="AE800" s="94">
        <v>8</v>
      </c>
    </row>
    <row r="801" spans="1:33" s="2" customFormat="1" ht="14.45" customHeight="1" x14ac:dyDescent="0.3">
      <c r="A801" s="86"/>
      <c r="B801" s="87" t="s">
        <v>68</v>
      </c>
      <c r="C801" s="88">
        <v>6</v>
      </c>
      <c r="D801" s="88">
        <v>6</v>
      </c>
      <c r="E801" s="88">
        <v>6</v>
      </c>
      <c r="F801" s="88">
        <v>3</v>
      </c>
      <c r="G801" s="88">
        <v>5</v>
      </c>
      <c r="H801" s="88">
        <v>4</v>
      </c>
      <c r="I801" s="88">
        <v>3</v>
      </c>
      <c r="J801" s="88">
        <v>4</v>
      </c>
      <c r="K801" s="88">
        <v>5</v>
      </c>
      <c r="L801" s="88">
        <v>8</v>
      </c>
      <c r="M801" s="88">
        <v>6</v>
      </c>
      <c r="N801" s="88">
        <v>6</v>
      </c>
      <c r="O801" s="88">
        <v>4</v>
      </c>
      <c r="P801" s="88">
        <v>6</v>
      </c>
      <c r="Q801" s="88">
        <v>5</v>
      </c>
      <c r="R801" s="88">
        <v>5</v>
      </c>
      <c r="S801" s="88">
        <v>5</v>
      </c>
      <c r="T801" s="88">
        <v>6</v>
      </c>
      <c r="U801" s="88">
        <v>7</v>
      </c>
      <c r="V801" s="88">
        <v>8</v>
      </c>
      <c r="W801" s="88">
        <v>9</v>
      </c>
      <c r="X801" s="88">
        <v>7</v>
      </c>
      <c r="Y801" s="88">
        <v>6</v>
      </c>
      <c r="Z801" s="88">
        <v>6</v>
      </c>
      <c r="AA801" s="88">
        <v>8</v>
      </c>
      <c r="AB801" s="88">
        <v>7</v>
      </c>
      <c r="AC801" s="88">
        <v>9</v>
      </c>
      <c r="AD801" s="88">
        <v>11</v>
      </c>
      <c r="AE801" s="90">
        <v>11</v>
      </c>
    </row>
    <row r="802" spans="1:33" s="2" customFormat="1" ht="14.45" customHeight="1" x14ac:dyDescent="0.3">
      <c r="A802" s="91"/>
      <c r="B802" s="92" t="s">
        <v>69</v>
      </c>
      <c r="C802" s="93">
        <v>112</v>
      </c>
      <c r="D802" s="93">
        <v>120</v>
      </c>
      <c r="E802" s="93">
        <v>128</v>
      </c>
      <c r="F802" s="93">
        <v>123</v>
      </c>
      <c r="G802" s="93">
        <v>142</v>
      </c>
      <c r="H802" s="93">
        <v>151</v>
      </c>
      <c r="I802" s="93">
        <v>167</v>
      </c>
      <c r="J802" s="93">
        <v>161</v>
      </c>
      <c r="K802" s="93">
        <v>164</v>
      </c>
      <c r="L802" s="93">
        <v>161</v>
      </c>
      <c r="M802" s="93">
        <v>175</v>
      </c>
      <c r="N802" s="93">
        <v>177</v>
      </c>
      <c r="O802" s="93">
        <v>170</v>
      </c>
      <c r="P802" s="93">
        <v>162</v>
      </c>
      <c r="Q802" s="93">
        <v>150</v>
      </c>
      <c r="R802" s="93">
        <v>151</v>
      </c>
      <c r="S802" s="93">
        <v>138</v>
      </c>
      <c r="T802" s="93">
        <v>128</v>
      </c>
      <c r="U802" s="93">
        <v>122</v>
      </c>
      <c r="V802" s="93">
        <v>105</v>
      </c>
      <c r="W802" s="93">
        <v>99</v>
      </c>
      <c r="X802" s="93">
        <v>91</v>
      </c>
      <c r="Y802" s="93">
        <v>84</v>
      </c>
      <c r="Z802" s="93">
        <v>81</v>
      </c>
      <c r="AA802" s="93">
        <v>81</v>
      </c>
      <c r="AB802" s="93">
        <v>86</v>
      </c>
      <c r="AC802" s="93">
        <v>93</v>
      </c>
      <c r="AD802" s="93">
        <v>95</v>
      </c>
      <c r="AE802" s="94">
        <v>117</v>
      </c>
    </row>
    <row r="803" spans="1:33" s="2" customFormat="1" ht="14.45" customHeight="1" x14ac:dyDescent="0.3">
      <c r="A803" s="86"/>
      <c r="B803" s="87" t="s">
        <v>70</v>
      </c>
      <c r="C803" s="88">
        <v>6</v>
      </c>
      <c r="D803" s="88">
        <v>4</v>
      </c>
      <c r="E803" s="88">
        <v>7</v>
      </c>
      <c r="F803" s="88">
        <v>8</v>
      </c>
      <c r="G803" s="88">
        <v>6</v>
      </c>
      <c r="H803" s="88">
        <v>6</v>
      </c>
      <c r="I803" s="88">
        <v>6</v>
      </c>
      <c r="J803" s="88">
        <v>5</v>
      </c>
      <c r="K803" s="88">
        <v>6</v>
      </c>
      <c r="L803" s="88">
        <v>11</v>
      </c>
      <c r="M803" s="88">
        <v>15</v>
      </c>
      <c r="N803" s="88">
        <v>18</v>
      </c>
      <c r="O803" s="88">
        <v>22</v>
      </c>
      <c r="P803" s="88">
        <v>24</v>
      </c>
      <c r="Q803" s="88">
        <v>19</v>
      </c>
      <c r="R803" s="88">
        <v>22</v>
      </c>
      <c r="S803" s="88">
        <v>23</v>
      </c>
      <c r="T803" s="88">
        <v>26</v>
      </c>
      <c r="U803" s="88">
        <v>23</v>
      </c>
      <c r="V803" s="88">
        <v>20</v>
      </c>
      <c r="W803" s="88">
        <v>15</v>
      </c>
      <c r="X803" s="88">
        <v>12</v>
      </c>
      <c r="Y803" s="88">
        <v>11</v>
      </c>
      <c r="Z803" s="88">
        <v>11</v>
      </c>
      <c r="AA803" s="88">
        <v>11</v>
      </c>
      <c r="AB803" s="88">
        <v>9</v>
      </c>
      <c r="AC803" s="88">
        <v>7</v>
      </c>
      <c r="AD803" s="88">
        <v>4</v>
      </c>
      <c r="AE803" s="90">
        <v>7</v>
      </c>
    </row>
    <row r="804" spans="1:33" s="2" customFormat="1" ht="14.45" customHeight="1" x14ac:dyDescent="0.3">
      <c r="A804" s="91"/>
      <c r="B804" s="92" t="s">
        <v>71</v>
      </c>
      <c r="C804" s="93">
        <v>7</v>
      </c>
      <c r="D804" s="93">
        <v>8</v>
      </c>
      <c r="E804" s="93">
        <v>4</v>
      </c>
      <c r="F804" s="93">
        <v>3</v>
      </c>
      <c r="G804" s="93">
        <v>5</v>
      </c>
      <c r="H804" s="93">
        <v>6</v>
      </c>
      <c r="I804" s="93">
        <v>8</v>
      </c>
      <c r="J804" s="93">
        <v>8</v>
      </c>
      <c r="K804" s="93">
        <v>8</v>
      </c>
      <c r="L804" s="93">
        <v>9</v>
      </c>
      <c r="M804" s="93">
        <v>12</v>
      </c>
      <c r="N804" s="93">
        <v>12</v>
      </c>
      <c r="O804" s="93">
        <v>13</v>
      </c>
      <c r="P804" s="93">
        <v>11</v>
      </c>
      <c r="Q804" s="93">
        <v>9</v>
      </c>
      <c r="R804" s="93">
        <v>9</v>
      </c>
      <c r="S804" s="93">
        <v>9</v>
      </c>
      <c r="T804" s="93">
        <v>10</v>
      </c>
      <c r="U804" s="93">
        <v>7</v>
      </c>
      <c r="V804" s="93">
        <v>9</v>
      </c>
      <c r="W804" s="93">
        <v>7</v>
      </c>
      <c r="X804" s="93">
        <v>6</v>
      </c>
      <c r="Y804" s="93">
        <v>5</v>
      </c>
      <c r="Z804" s="93">
        <v>3</v>
      </c>
      <c r="AA804" s="93">
        <v>3</v>
      </c>
      <c r="AB804" s="93">
        <v>3</v>
      </c>
      <c r="AC804" s="93">
        <v>3</v>
      </c>
      <c r="AD804" s="93">
        <v>6</v>
      </c>
      <c r="AE804" s="94">
        <v>8</v>
      </c>
      <c r="AG804" s="41"/>
    </row>
    <row r="805" spans="1:33" s="3" customFormat="1" ht="14.45" customHeight="1" x14ac:dyDescent="0.3">
      <c r="A805" s="75"/>
      <c r="B805" s="76" t="s">
        <v>113</v>
      </c>
      <c r="C805" s="77">
        <v>0</v>
      </c>
      <c r="D805" s="77">
        <v>0</v>
      </c>
      <c r="E805" s="77">
        <v>0</v>
      </c>
      <c r="F805" s="77">
        <v>0</v>
      </c>
      <c r="G805" s="77">
        <v>0</v>
      </c>
      <c r="H805" s="77">
        <v>0</v>
      </c>
      <c r="I805" s="77">
        <v>0</v>
      </c>
      <c r="J805" s="77">
        <v>0</v>
      </c>
      <c r="K805" s="77">
        <v>0</v>
      </c>
      <c r="L805" s="77">
        <v>0</v>
      </c>
      <c r="M805" s="77">
        <v>0</v>
      </c>
      <c r="N805" s="77">
        <v>0</v>
      </c>
      <c r="O805" s="77">
        <v>0</v>
      </c>
      <c r="P805" s="77">
        <v>0</v>
      </c>
      <c r="Q805" s="77">
        <v>0</v>
      </c>
      <c r="R805" s="77">
        <v>0</v>
      </c>
      <c r="S805" s="77">
        <v>0</v>
      </c>
      <c r="T805" s="77">
        <v>0</v>
      </c>
      <c r="U805" s="77">
        <v>0</v>
      </c>
      <c r="V805" s="77">
        <v>0</v>
      </c>
      <c r="W805" s="77">
        <v>0</v>
      </c>
      <c r="X805" s="77">
        <v>0</v>
      </c>
      <c r="Y805" s="77">
        <v>0</v>
      </c>
      <c r="Z805" s="77">
        <v>0</v>
      </c>
      <c r="AA805" s="77">
        <v>0</v>
      </c>
      <c r="AB805" s="77">
        <v>0</v>
      </c>
      <c r="AC805" s="77">
        <v>0</v>
      </c>
      <c r="AD805" s="77">
        <v>2</v>
      </c>
      <c r="AE805" s="78">
        <v>3</v>
      </c>
    </row>
    <row r="806" spans="1:33" s="2" customFormat="1" ht="14.45" customHeight="1" x14ac:dyDescent="0.3">
      <c r="A806" s="33" t="s">
        <v>95</v>
      </c>
      <c r="B806" s="34"/>
      <c r="C806" s="35">
        <f t="shared" ref="C806:AD806" si="190">+C775+C783+C791+C799</f>
        <v>164</v>
      </c>
      <c r="D806" s="35">
        <f t="shared" si="190"/>
        <v>176</v>
      </c>
      <c r="E806" s="35">
        <f t="shared" si="190"/>
        <v>212</v>
      </c>
      <c r="F806" s="35">
        <f t="shared" si="190"/>
        <v>241</v>
      </c>
      <c r="G806" s="35">
        <f t="shared" si="190"/>
        <v>270</v>
      </c>
      <c r="H806" s="35">
        <f t="shared" si="190"/>
        <v>314</v>
      </c>
      <c r="I806" s="35">
        <f t="shared" si="190"/>
        <v>333</v>
      </c>
      <c r="J806" s="35">
        <f t="shared" si="190"/>
        <v>372</v>
      </c>
      <c r="K806" s="35">
        <f t="shared" si="190"/>
        <v>385</v>
      </c>
      <c r="L806" s="35">
        <f t="shared" si="190"/>
        <v>386</v>
      </c>
      <c r="M806" s="35">
        <f t="shared" si="190"/>
        <v>363</v>
      </c>
      <c r="N806" s="35">
        <f t="shared" si="190"/>
        <v>357</v>
      </c>
      <c r="O806" s="35">
        <f t="shared" si="190"/>
        <v>370</v>
      </c>
      <c r="P806" s="35">
        <f t="shared" si="190"/>
        <v>374</v>
      </c>
      <c r="Q806" s="35">
        <f t="shared" si="190"/>
        <v>387</v>
      </c>
      <c r="R806" s="35">
        <f t="shared" si="190"/>
        <v>403</v>
      </c>
      <c r="S806" s="35">
        <f t="shared" si="190"/>
        <v>399</v>
      </c>
      <c r="T806" s="35">
        <f t="shared" si="190"/>
        <v>381</v>
      </c>
      <c r="U806" s="35">
        <f t="shared" si="190"/>
        <v>372</v>
      </c>
      <c r="V806" s="35">
        <f t="shared" si="190"/>
        <v>369</v>
      </c>
      <c r="W806" s="35">
        <f t="shared" si="190"/>
        <v>374</v>
      </c>
      <c r="X806" s="35">
        <f t="shared" si="190"/>
        <v>339</v>
      </c>
      <c r="Y806" s="35">
        <f t="shared" si="190"/>
        <v>338</v>
      </c>
      <c r="Z806" s="35">
        <f t="shared" si="190"/>
        <v>308</v>
      </c>
      <c r="AA806" s="35">
        <f t="shared" si="190"/>
        <v>346</v>
      </c>
      <c r="AB806" s="35">
        <f t="shared" si="190"/>
        <v>348</v>
      </c>
      <c r="AC806" s="35">
        <f t="shared" si="190"/>
        <v>336</v>
      </c>
      <c r="AD806" s="35">
        <f t="shared" si="190"/>
        <v>340</v>
      </c>
      <c r="AE806" s="85">
        <f t="shared" ref="AE806" si="191">+AE775+AE783+AE791+AE799</f>
        <v>354</v>
      </c>
    </row>
    <row r="807" spans="1:33" s="2" customFormat="1" ht="14.45" customHeight="1" x14ac:dyDescent="0.3">
      <c r="A807" s="75" t="s">
        <v>96</v>
      </c>
      <c r="B807" s="76"/>
      <c r="C807" s="77">
        <f t="shared" ref="C807:AD807" si="192">+C776+C784+C792+C800</f>
        <v>132</v>
      </c>
      <c r="D807" s="77">
        <f t="shared" si="192"/>
        <v>119</v>
      </c>
      <c r="E807" s="77">
        <f t="shared" si="192"/>
        <v>117</v>
      </c>
      <c r="F807" s="77">
        <f t="shared" si="192"/>
        <v>112</v>
      </c>
      <c r="G807" s="77">
        <f t="shared" si="192"/>
        <v>103</v>
      </c>
      <c r="H807" s="77">
        <f t="shared" si="192"/>
        <v>118</v>
      </c>
      <c r="I807" s="77">
        <f t="shared" si="192"/>
        <v>115</v>
      </c>
      <c r="J807" s="77">
        <f t="shared" si="192"/>
        <v>129</v>
      </c>
      <c r="K807" s="77">
        <f t="shared" si="192"/>
        <v>153</v>
      </c>
      <c r="L807" s="77">
        <f t="shared" si="192"/>
        <v>175</v>
      </c>
      <c r="M807" s="77">
        <f t="shared" si="192"/>
        <v>187</v>
      </c>
      <c r="N807" s="77">
        <f t="shared" si="192"/>
        <v>216</v>
      </c>
      <c r="O807" s="77">
        <f t="shared" si="192"/>
        <v>248</v>
      </c>
      <c r="P807" s="77">
        <f t="shared" si="192"/>
        <v>259</v>
      </c>
      <c r="Q807" s="77">
        <f t="shared" si="192"/>
        <v>244</v>
      </c>
      <c r="R807" s="77">
        <f t="shared" si="192"/>
        <v>249</v>
      </c>
      <c r="S807" s="77">
        <f t="shared" si="192"/>
        <v>239</v>
      </c>
      <c r="T807" s="77">
        <f t="shared" si="192"/>
        <v>243</v>
      </c>
      <c r="U807" s="77">
        <f t="shared" si="192"/>
        <v>255</v>
      </c>
      <c r="V807" s="77">
        <f t="shared" si="192"/>
        <v>259</v>
      </c>
      <c r="W807" s="77">
        <f t="shared" si="192"/>
        <v>265</v>
      </c>
      <c r="X807" s="77">
        <f t="shared" si="192"/>
        <v>239</v>
      </c>
      <c r="Y807" s="77">
        <f t="shared" si="192"/>
        <v>247</v>
      </c>
      <c r="Z807" s="77">
        <f t="shared" si="192"/>
        <v>262</v>
      </c>
      <c r="AA807" s="77">
        <f t="shared" si="192"/>
        <v>254</v>
      </c>
      <c r="AB807" s="77">
        <f t="shared" si="192"/>
        <v>254</v>
      </c>
      <c r="AC807" s="77">
        <f t="shared" si="192"/>
        <v>269</v>
      </c>
      <c r="AD807" s="77">
        <f t="shared" si="192"/>
        <v>285</v>
      </c>
      <c r="AE807" s="78">
        <f t="shared" ref="AE807" si="193">+AE776+AE784+AE792+AE800</f>
        <v>270</v>
      </c>
    </row>
    <row r="808" spans="1:33" s="2" customFormat="1" ht="14.45" customHeight="1" x14ac:dyDescent="0.3">
      <c r="A808" s="33" t="s">
        <v>97</v>
      </c>
      <c r="B808" s="34"/>
      <c r="C808" s="35">
        <f t="shared" ref="C808:AD808" si="194">+C777+C785+C793+C801</f>
        <v>81</v>
      </c>
      <c r="D808" s="35">
        <f t="shared" si="194"/>
        <v>76</v>
      </c>
      <c r="E808" s="35">
        <f t="shared" si="194"/>
        <v>75</v>
      </c>
      <c r="F808" s="35">
        <f t="shared" si="194"/>
        <v>69</v>
      </c>
      <c r="G808" s="35">
        <f t="shared" si="194"/>
        <v>79</v>
      </c>
      <c r="H808" s="35">
        <f t="shared" si="194"/>
        <v>86</v>
      </c>
      <c r="I808" s="35">
        <f t="shared" si="194"/>
        <v>82</v>
      </c>
      <c r="J808" s="35">
        <f t="shared" si="194"/>
        <v>86</v>
      </c>
      <c r="K808" s="35">
        <f t="shared" si="194"/>
        <v>91</v>
      </c>
      <c r="L808" s="35">
        <f t="shared" si="194"/>
        <v>109</v>
      </c>
      <c r="M808" s="35">
        <f t="shared" si="194"/>
        <v>115</v>
      </c>
      <c r="N808" s="35">
        <f t="shared" si="194"/>
        <v>130</v>
      </c>
      <c r="O808" s="35">
        <f t="shared" si="194"/>
        <v>145</v>
      </c>
      <c r="P808" s="35">
        <f t="shared" si="194"/>
        <v>166</v>
      </c>
      <c r="Q808" s="35">
        <f t="shared" si="194"/>
        <v>173</v>
      </c>
      <c r="R808" s="35">
        <f t="shared" si="194"/>
        <v>194</v>
      </c>
      <c r="S808" s="35">
        <f t="shared" si="194"/>
        <v>191</v>
      </c>
      <c r="T808" s="35">
        <f t="shared" si="194"/>
        <v>205</v>
      </c>
      <c r="U808" s="35">
        <f t="shared" si="194"/>
        <v>216</v>
      </c>
      <c r="V808" s="35">
        <f t="shared" si="194"/>
        <v>219</v>
      </c>
      <c r="W808" s="35">
        <f t="shared" si="194"/>
        <v>234</v>
      </c>
      <c r="X808" s="35">
        <f t="shared" si="194"/>
        <v>216</v>
      </c>
      <c r="Y808" s="35">
        <f t="shared" si="194"/>
        <v>217</v>
      </c>
      <c r="Z808" s="35">
        <f t="shared" si="194"/>
        <v>231</v>
      </c>
      <c r="AA808" s="35">
        <f t="shared" si="194"/>
        <v>274</v>
      </c>
      <c r="AB808" s="35">
        <f t="shared" si="194"/>
        <v>272</v>
      </c>
      <c r="AC808" s="35">
        <f t="shared" si="194"/>
        <v>298</v>
      </c>
      <c r="AD808" s="35">
        <f t="shared" si="194"/>
        <v>339</v>
      </c>
      <c r="AE808" s="85">
        <f t="shared" ref="AE808" si="195">+AE777+AE785+AE793+AE801</f>
        <v>357</v>
      </c>
    </row>
    <row r="809" spans="1:33" s="2" customFormat="1" ht="14.45" customHeight="1" x14ac:dyDescent="0.3">
      <c r="A809" s="75" t="s">
        <v>98</v>
      </c>
      <c r="B809" s="76"/>
      <c r="C809" s="77">
        <f t="shared" ref="C809:AD809" si="196">+C778+C786+C794+C802</f>
        <v>2261</v>
      </c>
      <c r="D809" s="77">
        <f t="shared" si="196"/>
        <v>2545</v>
      </c>
      <c r="E809" s="77">
        <f t="shared" si="196"/>
        <v>2598</v>
      </c>
      <c r="F809" s="77">
        <f t="shared" si="196"/>
        <v>2527</v>
      </c>
      <c r="G809" s="77">
        <f t="shared" si="196"/>
        <v>2777</v>
      </c>
      <c r="H809" s="77">
        <f t="shared" si="196"/>
        <v>2964</v>
      </c>
      <c r="I809" s="77">
        <f t="shared" si="196"/>
        <v>3147</v>
      </c>
      <c r="J809" s="77">
        <f t="shared" si="196"/>
        <v>3230</v>
      </c>
      <c r="K809" s="77">
        <f t="shared" si="196"/>
        <v>3376</v>
      </c>
      <c r="L809" s="77">
        <f t="shared" si="196"/>
        <v>3453</v>
      </c>
      <c r="M809" s="77">
        <f t="shared" si="196"/>
        <v>3676</v>
      </c>
      <c r="N809" s="77">
        <f t="shared" si="196"/>
        <v>3704</v>
      </c>
      <c r="O809" s="77">
        <f t="shared" si="196"/>
        <v>3879</v>
      </c>
      <c r="P809" s="77">
        <f t="shared" si="196"/>
        <v>3968</v>
      </c>
      <c r="Q809" s="77">
        <f t="shared" si="196"/>
        <v>3953</v>
      </c>
      <c r="R809" s="77">
        <f t="shared" si="196"/>
        <v>3908</v>
      </c>
      <c r="S809" s="77">
        <f t="shared" si="196"/>
        <v>3772</v>
      </c>
      <c r="T809" s="77">
        <f t="shared" si="196"/>
        <v>3833</v>
      </c>
      <c r="U809" s="77">
        <f t="shared" si="196"/>
        <v>3836</v>
      </c>
      <c r="V809" s="77">
        <f t="shared" si="196"/>
        <v>3813</v>
      </c>
      <c r="W809" s="77">
        <f t="shared" si="196"/>
        <v>3627</v>
      </c>
      <c r="X809" s="77">
        <f t="shared" si="196"/>
        <v>3241</v>
      </c>
      <c r="Y809" s="77">
        <f t="shared" si="196"/>
        <v>3283</v>
      </c>
      <c r="Z809" s="77">
        <f t="shared" si="196"/>
        <v>3373</v>
      </c>
      <c r="AA809" s="77">
        <f t="shared" si="196"/>
        <v>3301</v>
      </c>
      <c r="AB809" s="77">
        <f t="shared" si="196"/>
        <v>3280</v>
      </c>
      <c r="AC809" s="77">
        <f t="shared" si="196"/>
        <v>3302</v>
      </c>
      <c r="AD809" s="77">
        <f t="shared" si="196"/>
        <v>3521</v>
      </c>
      <c r="AE809" s="78">
        <f t="shared" ref="AE809" si="197">+AE778+AE786+AE794+AE802</f>
        <v>3790</v>
      </c>
    </row>
    <row r="810" spans="1:33" s="2" customFormat="1" ht="14.45" customHeight="1" x14ac:dyDescent="0.3">
      <c r="A810" s="33" t="s">
        <v>99</v>
      </c>
      <c r="B810" s="34"/>
      <c r="C810" s="35">
        <f t="shared" ref="C810:AD810" si="198">+C779+C787+C795+C803</f>
        <v>93</v>
      </c>
      <c r="D810" s="35">
        <f t="shared" si="198"/>
        <v>93</v>
      </c>
      <c r="E810" s="35">
        <f t="shared" si="198"/>
        <v>91</v>
      </c>
      <c r="F810" s="35">
        <f t="shared" si="198"/>
        <v>78</v>
      </c>
      <c r="G810" s="35">
        <f t="shared" si="198"/>
        <v>71</v>
      </c>
      <c r="H810" s="35">
        <f t="shared" si="198"/>
        <v>92</v>
      </c>
      <c r="I810" s="35">
        <f t="shared" si="198"/>
        <v>92</v>
      </c>
      <c r="J810" s="35">
        <f t="shared" si="198"/>
        <v>115</v>
      </c>
      <c r="K810" s="35">
        <f t="shared" si="198"/>
        <v>151</v>
      </c>
      <c r="L810" s="35">
        <f t="shared" si="198"/>
        <v>187</v>
      </c>
      <c r="M810" s="35">
        <f t="shared" si="198"/>
        <v>230</v>
      </c>
      <c r="N810" s="35">
        <f t="shared" si="198"/>
        <v>290</v>
      </c>
      <c r="O810" s="35">
        <f t="shared" si="198"/>
        <v>367</v>
      </c>
      <c r="P810" s="35">
        <f t="shared" si="198"/>
        <v>433</v>
      </c>
      <c r="Q810" s="35">
        <f t="shared" si="198"/>
        <v>458</v>
      </c>
      <c r="R810" s="35">
        <f t="shared" si="198"/>
        <v>490</v>
      </c>
      <c r="S810" s="35">
        <f t="shared" si="198"/>
        <v>500</v>
      </c>
      <c r="T810" s="35">
        <f t="shared" si="198"/>
        <v>503</v>
      </c>
      <c r="U810" s="35">
        <f t="shared" si="198"/>
        <v>488</v>
      </c>
      <c r="V810" s="35">
        <f t="shared" si="198"/>
        <v>482</v>
      </c>
      <c r="W810" s="35">
        <f t="shared" si="198"/>
        <v>462</v>
      </c>
      <c r="X810" s="35">
        <f t="shared" si="198"/>
        <v>438</v>
      </c>
      <c r="Y810" s="35">
        <f t="shared" si="198"/>
        <v>446</v>
      </c>
      <c r="Z810" s="35">
        <f t="shared" si="198"/>
        <v>416</v>
      </c>
      <c r="AA810" s="35">
        <f t="shared" si="198"/>
        <v>396</v>
      </c>
      <c r="AB810" s="35">
        <f t="shared" si="198"/>
        <v>348</v>
      </c>
      <c r="AC810" s="35">
        <f t="shared" si="198"/>
        <v>388</v>
      </c>
      <c r="AD810" s="35">
        <f t="shared" si="198"/>
        <v>419</v>
      </c>
      <c r="AE810" s="85">
        <f t="shared" ref="AE810" si="199">+AE779+AE787+AE795+AE803</f>
        <v>370</v>
      </c>
    </row>
    <row r="811" spans="1:33" s="2" customFormat="1" ht="14.45" customHeight="1" x14ac:dyDescent="0.3">
      <c r="A811" s="75" t="s">
        <v>100</v>
      </c>
      <c r="B811" s="76"/>
      <c r="C811" s="77">
        <f t="shared" ref="C811:AD811" si="200">+C780+C788+C796+C804</f>
        <v>106</v>
      </c>
      <c r="D811" s="77">
        <f t="shared" si="200"/>
        <v>103</v>
      </c>
      <c r="E811" s="77">
        <f t="shared" si="200"/>
        <v>74</v>
      </c>
      <c r="F811" s="77">
        <f t="shared" si="200"/>
        <v>69</v>
      </c>
      <c r="G811" s="77">
        <f t="shared" si="200"/>
        <v>75</v>
      </c>
      <c r="H811" s="77">
        <f t="shared" si="200"/>
        <v>80</v>
      </c>
      <c r="I811" s="77">
        <f t="shared" si="200"/>
        <v>95</v>
      </c>
      <c r="J811" s="77">
        <f t="shared" si="200"/>
        <v>106</v>
      </c>
      <c r="K811" s="77">
        <f t="shared" si="200"/>
        <v>122</v>
      </c>
      <c r="L811" s="77">
        <f t="shared" si="200"/>
        <v>135</v>
      </c>
      <c r="M811" s="77">
        <f t="shared" si="200"/>
        <v>143</v>
      </c>
      <c r="N811" s="77">
        <f t="shared" si="200"/>
        <v>161</v>
      </c>
      <c r="O811" s="77">
        <f t="shared" si="200"/>
        <v>197</v>
      </c>
      <c r="P811" s="77">
        <f t="shared" si="200"/>
        <v>203</v>
      </c>
      <c r="Q811" s="77">
        <f t="shared" si="200"/>
        <v>209</v>
      </c>
      <c r="R811" s="77">
        <f t="shared" si="200"/>
        <v>228</v>
      </c>
      <c r="S811" s="77">
        <f t="shared" si="200"/>
        <v>241</v>
      </c>
      <c r="T811" s="77">
        <f t="shared" si="200"/>
        <v>232</v>
      </c>
      <c r="U811" s="77">
        <f t="shared" si="200"/>
        <v>216</v>
      </c>
      <c r="V811" s="77">
        <f t="shared" si="200"/>
        <v>237</v>
      </c>
      <c r="W811" s="77">
        <f t="shared" si="200"/>
        <v>223</v>
      </c>
      <c r="X811" s="77">
        <f t="shared" si="200"/>
        <v>204</v>
      </c>
      <c r="Y811" s="77">
        <f t="shared" si="200"/>
        <v>211</v>
      </c>
      <c r="Z811" s="77">
        <f t="shared" si="200"/>
        <v>217</v>
      </c>
      <c r="AA811" s="77">
        <f t="shared" si="200"/>
        <v>225</v>
      </c>
      <c r="AB811" s="77">
        <f t="shared" si="200"/>
        <v>200</v>
      </c>
      <c r="AC811" s="77">
        <f t="shared" si="200"/>
        <v>201</v>
      </c>
      <c r="AD811" s="77">
        <f t="shared" si="200"/>
        <v>213</v>
      </c>
      <c r="AE811" s="78">
        <f t="shared" ref="AE811" si="201">+AE780+AE788+AE796+AE804</f>
        <v>207</v>
      </c>
    </row>
    <row r="812" spans="1:33" s="3" customFormat="1" ht="14.45" customHeight="1" x14ac:dyDescent="0.3">
      <c r="A812" s="91" t="s">
        <v>114</v>
      </c>
      <c r="B812" s="92"/>
      <c r="C812" s="93">
        <f>C781+C789+C797+C805</f>
        <v>0</v>
      </c>
      <c r="D812" s="93">
        <f t="shared" ref="D812:AD812" si="202">D781+D789+D797+D805</f>
        <v>0</v>
      </c>
      <c r="E812" s="93">
        <f t="shared" si="202"/>
        <v>0</v>
      </c>
      <c r="F812" s="93">
        <f t="shared" si="202"/>
        <v>0</v>
      </c>
      <c r="G812" s="93">
        <f t="shared" si="202"/>
        <v>0</v>
      </c>
      <c r="H812" s="93">
        <f t="shared" si="202"/>
        <v>0</v>
      </c>
      <c r="I812" s="93">
        <f t="shared" si="202"/>
        <v>0</v>
      </c>
      <c r="J812" s="93">
        <f t="shared" si="202"/>
        <v>0</v>
      </c>
      <c r="K812" s="93">
        <f t="shared" si="202"/>
        <v>0</v>
      </c>
      <c r="L812" s="93">
        <f t="shared" si="202"/>
        <v>0</v>
      </c>
      <c r="M812" s="93">
        <f t="shared" si="202"/>
        <v>0</v>
      </c>
      <c r="N812" s="93">
        <f t="shared" si="202"/>
        <v>0</v>
      </c>
      <c r="O812" s="93">
        <f t="shared" si="202"/>
        <v>0</v>
      </c>
      <c r="P812" s="93">
        <f t="shared" si="202"/>
        <v>0</v>
      </c>
      <c r="Q812" s="93">
        <f t="shared" si="202"/>
        <v>0</v>
      </c>
      <c r="R812" s="93">
        <f t="shared" si="202"/>
        <v>0</v>
      </c>
      <c r="S812" s="93">
        <f t="shared" si="202"/>
        <v>0</v>
      </c>
      <c r="T812" s="93">
        <f t="shared" si="202"/>
        <v>0</v>
      </c>
      <c r="U812" s="93">
        <f t="shared" si="202"/>
        <v>0</v>
      </c>
      <c r="V812" s="93">
        <f t="shared" si="202"/>
        <v>0</v>
      </c>
      <c r="W812" s="93">
        <f t="shared" si="202"/>
        <v>0</v>
      </c>
      <c r="X812" s="93">
        <f t="shared" si="202"/>
        <v>0</v>
      </c>
      <c r="Y812" s="93">
        <f t="shared" si="202"/>
        <v>0</v>
      </c>
      <c r="Z812" s="93">
        <f t="shared" si="202"/>
        <v>0</v>
      </c>
      <c r="AA812" s="93">
        <f t="shared" si="202"/>
        <v>0</v>
      </c>
      <c r="AB812" s="93">
        <f t="shared" si="202"/>
        <v>0</v>
      </c>
      <c r="AC812" s="93">
        <f t="shared" si="202"/>
        <v>0</v>
      </c>
      <c r="AD812" s="93">
        <f t="shared" si="202"/>
        <v>102</v>
      </c>
      <c r="AE812" s="94">
        <f t="shared" ref="AE812" si="203">AE781+AE789+AE797+AE805</f>
        <v>73</v>
      </c>
    </row>
    <row r="813" spans="1:33" s="4" customFormat="1" ht="14.45" customHeight="1" x14ac:dyDescent="0.3">
      <c r="A813" s="86" t="s">
        <v>101</v>
      </c>
      <c r="B813" s="104"/>
      <c r="C813" s="105">
        <f>SUM(C806:C812)</f>
        <v>2837</v>
      </c>
      <c r="D813" s="105">
        <f t="shared" ref="D813:AD813" si="204">SUM(D806:D812)</f>
        <v>3112</v>
      </c>
      <c r="E813" s="105">
        <f t="shared" si="204"/>
        <v>3167</v>
      </c>
      <c r="F813" s="105">
        <f t="shared" si="204"/>
        <v>3096</v>
      </c>
      <c r="G813" s="105">
        <f t="shared" si="204"/>
        <v>3375</v>
      </c>
      <c r="H813" s="105">
        <f t="shared" si="204"/>
        <v>3654</v>
      </c>
      <c r="I813" s="105">
        <f t="shared" si="204"/>
        <v>3864</v>
      </c>
      <c r="J813" s="105">
        <f t="shared" si="204"/>
        <v>4038</v>
      </c>
      <c r="K813" s="105">
        <f t="shared" si="204"/>
        <v>4278</v>
      </c>
      <c r="L813" s="105">
        <f t="shared" si="204"/>
        <v>4445</v>
      </c>
      <c r="M813" s="105">
        <f t="shared" si="204"/>
        <v>4714</v>
      </c>
      <c r="N813" s="105">
        <f t="shared" si="204"/>
        <v>4858</v>
      </c>
      <c r="O813" s="105">
        <f t="shared" si="204"/>
        <v>5206</v>
      </c>
      <c r="P813" s="105">
        <f t="shared" si="204"/>
        <v>5403</v>
      </c>
      <c r="Q813" s="105">
        <f t="shared" si="204"/>
        <v>5424</v>
      </c>
      <c r="R813" s="105">
        <f t="shared" si="204"/>
        <v>5472</v>
      </c>
      <c r="S813" s="105">
        <f t="shared" si="204"/>
        <v>5342</v>
      </c>
      <c r="T813" s="105">
        <f t="shared" si="204"/>
        <v>5397</v>
      </c>
      <c r="U813" s="105">
        <f t="shared" si="204"/>
        <v>5383</v>
      </c>
      <c r="V813" s="105">
        <f t="shared" si="204"/>
        <v>5379</v>
      </c>
      <c r="W813" s="105">
        <f t="shared" si="204"/>
        <v>5185</v>
      </c>
      <c r="X813" s="105">
        <f t="shared" si="204"/>
        <v>4677</v>
      </c>
      <c r="Y813" s="105">
        <f t="shared" si="204"/>
        <v>4742</v>
      </c>
      <c r="Z813" s="105">
        <f t="shared" si="204"/>
        <v>4807</v>
      </c>
      <c r="AA813" s="105">
        <f t="shared" si="204"/>
        <v>4796</v>
      </c>
      <c r="AB813" s="105">
        <f t="shared" si="204"/>
        <v>4702</v>
      </c>
      <c r="AC813" s="105">
        <f t="shared" si="204"/>
        <v>4794</v>
      </c>
      <c r="AD813" s="105">
        <f t="shared" si="204"/>
        <v>5219</v>
      </c>
      <c r="AE813" s="106">
        <f t="shared" ref="AE813" si="205">SUM(AE806:AE812)</f>
        <v>5421</v>
      </c>
    </row>
    <row r="814" spans="1:33" s="4" customFormat="1" ht="14.45" customHeight="1" x14ac:dyDescent="0.3">
      <c r="A814" s="48" t="s">
        <v>91</v>
      </c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</row>
    <row r="815" spans="1:33" s="1" customFormat="1" ht="14.45" customHeight="1" x14ac:dyDescent="0.15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</row>
    <row r="816" spans="1:33" s="2" customFormat="1" ht="14.45" customHeight="1" x14ac:dyDescent="0.3">
      <c r="A816" s="58" t="s">
        <v>89</v>
      </c>
      <c r="B816" s="59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1"/>
    </row>
    <row r="817" spans="1:31" s="2" customFormat="1" ht="14.45" customHeight="1" x14ac:dyDescent="0.3">
      <c r="A817" s="62"/>
      <c r="B817" s="63" t="s">
        <v>66</v>
      </c>
      <c r="C817" s="64">
        <v>2</v>
      </c>
      <c r="D817" s="64">
        <v>3</v>
      </c>
      <c r="E817" s="64">
        <v>2</v>
      </c>
      <c r="F817" s="64">
        <v>2</v>
      </c>
      <c r="G817" s="64">
        <v>2</v>
      </c>
      <c r="H817" s="64">
        <v>2</v>
      </c>
      <c r="I817" s="64">
        <v>3</v>
      </c>
      <c r="J817" s="64">
        <v>4</v>
      </c>
      <c r="K817" s="64">
        <v>4</v>
      </c>
      <c r="L817" s="64">
        <v>5</v>
      </c>
      <c r="M817" s="64">
        <v>3</v>
      </c>
      <c r="N817" s="64">
        <v>4</v>
      </c>
      <c r="O817" s="64">
        <v>7</v>
      </c>
      <c r="P817" s="64">
        <v>7</v>
      </c>
      <c r="Q817" s="64">
        <v>35</v>
      </c>
      <c r="R817" s="64">
        <v>8</v>
      </c>
      <c r="S817" s="64">
        <v>8</v>
      </c>
      <c r="T817" s="64">
        <v>13</v>
      </c>
      <c r="U817" s="64">
        <v>10</v>
      </c>
      <c r="V817" s="64">
        <v>8</v>
      </c>
      <c r="W817" s="64">
        <v>7</v>
      </c>
      <c r="X817" s="64">
        <v>4</v>
      </c>
      <c r="Y817" s="64">
        <v>4</v>
      </c>
      <c r="Z817" s="64">
        <v>2</v>
      </c>
      <c r="AA817" s="64">
        <v>2</v>
      </c>
      <c r="AB817" s="64">
        <v>3</v>
      </c>
      <c r="AC817" s="64">
        <v>4</v>
      </c>
      <c r="AD817" s="64">
        <v>4</v>
      </c>
      <c r="AE817" s="65">
        <v>4</v>
      </c>
    </row>
    <row r="818" spans="1:31" s="2" customFormat="1" ht="14.45" customHeight="1" x14ac:dyDescent="0.3">
      <c r="A818" s="58"/>
      <c r="B818" s="59" t="s">
        <v>67</v>
      </c>
      <c r="C818" s="60">
        <v>0</v>
      </c>
      <c r="D818" s="60">
        <v>1</v>
      </c>
      <c r="E818" s="60">
        <v>1</v>
      </c>
      <c r="F818" s="60">
        <v>0</v>
      </c>
      <c r="G818" s="60">
        <v>1</v>
      </c>
      <c r="H818" s="60">
        <v>1</v>
      </c>
      <c r="I818" s="60">
        <v>1</v>
      </c>
      <c r="J818" s="60">
        <v>0</v>
      </c>
      <c r="K818" s="60">
        <v>1</v>
      </c>
      <c r="L818" s="60">
        <v>0</v>
      </c>
      <c r="M818" s="60">
        <v>0</v>
      </c>
      <c r="N818" s="60">
        <v>1</v>
      </c>
      <c r="O818" s="60">
        <v>5</v>
      </c>
      <c r="P818" s="60">
        <v>4</v>
      </c>
      <c r="Q818" s="60">
        <v>14</v>
      </c>
      <c r="R818" s="60">
        <v>6</v>
      </c>
      <c r="S818" s="60">
        <v>3</v>
      </c>
      <c r="T818" s="60">
        <v>10</v>
      </c>
      <c r="U818" s="60">
        <v>6</v>
      </c>
      <c r="V818" s="60">
        <v>5</v>
      </c>
      <c r="W818" s="60">
        <v>4</v>
      </c>
      <c r="X818" s="60">
        <v>4</v>
      </c>
      <c r="Y818" s="60">
        <v>6</v>
      </c>
      <c r="Z818" s="60">
        <v>6</v>
      </c>
      <c r="AA818" s="60">
        <v>6</v>
      </c>
      <c r="AB818" s="60">
        <v>7</v>
      </c>
      <c r="AC818" s="60">
        <v>3</v>
      </c>
      <c r="AD818" s="60">
        <v>5</v>
      </c>
      <c r="AE818" s="61">
        <v>4</v>
      </c>
    </row>
    <row r="819" spans="1:31" s="2" customFormat="1" ht="14.45" customHeight="1" x14ac:dyDescent="0.3">
      <c r="A819" s="62"/>
      <c r="B819" s="63" t="s">
        <v>68</v>
      </c>
      <c r="C819" s="64">
        <v>2</v>
      </c>
      <c r="D819" s="64">
        <v>2</v>
      </c>
      <c r="E819" s="64">
        <v>2</v>
      </c>
      <c r="F819" s="64">
        <v>2</v>
      </c>
      <c r="G819" s="64">
        <v>3</v>
      </c>
      <c r="H819" s="64">
        <v>4</v>
      </c>
      <c r="I819" s="64">
        <v>2</v>
      </c>
      <c r="J819" s="64">
        <v>2</v>
      </c>
      <c r="K819" s="64">
        <v>2</v>
      </c>
      <c r="L819" s="64">
        <v>2</v>
      </c>
      <c r="M819" s="64">
        <v>2</v>
      </c>
      <c r="N819" s="64">
        <v>2</v>
      </c>
      <c r="O819" s="64">
        <v>4</v>
      </c>
      <c r="P819" s="64">
        <v>2</v>
      </c>
      <c r="Q819" s="64">
        <v>21</v>
      </c>
      <c r="R819" s="64">
        <v>5</v>
      </c>
      <c r="S819" s="64">
        <v>6</v>
      </c>
      <c r="T819" s="64">
        <v>16</v>
      </c>
      <c r="U819" s="64">
        <v>6</v>
      </c>
      <c r="V819" s="64">
        <v>6</v>
      </c>
      <c r="W819" s="64">
        <v>12</v>
      </c>
      <c r="X819" s="64">
        <v>8</v>
      </c>
      <c r="Y819" s="64">
        <v>7</v>
      </c>
      <c r="Z819" s="64">
        <v>6</v>
      </c>
      <c r="AA819" s="64">
        <v>5</v>
      </c>
      <c r="AB819" s="64">
        <v>5</v>
      </c>
      <c r="AC819" s="64">
        <v>4</v>
      </c>
      <c r="AD819" s="64">
        <v>2</v>
      </c>
      <c r="AE819" s="65">
        <v>2</v>
      </c>
    </row>
    <row r="820" spans="1:31" s="2" customFormat="1" ht="14.45" customHeight="1" x14ac:dyDescent="0.3">
      <c r="A820" s="58"/>
      <c r="B820" s="59" t="s">
        <v>69</v>
      </c>
      <c r="C820" s="60">
        <v>22</v>
      </c>
      <c r="D820" s="60">
        <v>21</v>
      </c>
      <c r="E820" s="60">
        <v>17</v>
      </c>
      <c r="F820" s="60">
        <v>16</v>
      </c>
      <c r="G820" s="60">
        <v>14</v>
      </c>
      <c r="H820" s="60">
        <v>18</v>
      </c>
      <c r="I820" s="60">
        <v>18</v>
      </c>
      <c r="J820" s="60">
        <v>21</v>
      </c>
      <c r="K820" s="60">
        <v>24</v>
      </c>
      <c r="L820" s="60">
        <v>25</v>
      </c>
      <c r="M820" s="60">
        <v>30</v>
      </c>
      <c r="N820" s="60">
        <v>31</v>
      </c>
      <c r="O820" s="60">
        <v>35</v>
      </c>
      <c r="P820" s="60">
        <v>55</v>
      </c>
      <c r="Q820" s="60">
        <v>252</v>
      </c>
      <c r="R820" s="60">
        <v>82</v>
      </c>
      <c r="S820" s="60">
        <v>80</v>
      </c>
      <c r="T820" s="60">
        <v>157</v>
      </c>
      <c r="U820" s="60">
        <v>97</v>
      </c>
      <c r="V820" s="60">
        <v>92</v>
      </c>
      <c r="W820" s="60">
        <v>90</v>
      </c>
      <c r="X820" s="60">
        <v>77</v>
      </c>
      <c r="Y820" s="60">
        <v>77</v>
      </c>
      <c r="Z820" s="60">
        <v>71</v>
      </c>
      <c r="AA820" s="60">
        <v>61</v>
      </c>
      <c r="AB820" s="60">
        <v>56</v>
      </c>
      <c r="AC820" s="60">
        <v>49</v>
      </c>
      <c r="AD820" s="60">
        <v>41</v>
      </c>
      <c r="AE820" s="61">
        <v>33</v>
      </c>
    </row>
    <row r="821" spans="1:31" s="2" customFormat="1" ht="14.45" customHeight="1" x14ac:dyDescent="0.3">
      <c r="A821" s="62"/>
      <c r="B821" s="63" t="s">
        <v>70</v>
      </c>
      <c r="C821" s="64">
        <v>3</v>
      </c>
      <c r="D821" s="64">
        <v>1</v>
      </c>
      <c r="E821" s="64">
        <v>2</v>
      </c>
      <c r="F821" s="64">
        <v>0</v>
      </c>
      <c r="G821" s="64">
        <v>0</v>
      </c>
      <c r="H821" s="64">
        <v>0</v>
      </c>
      <c r="I821" s="64">
        <v>0</v>
      </c>
      <c r="J821" s="64">
        <v>0</v>
      </c>
      <c r="K821" s="64">
        <v>4</v>
      </c>
      <c r="L821" s="64">
        <v>4</v>
      </c>
      <c r="M821" s="64">
        <v>4</v>
      </c>
      <c r="N821" s="64">
        <v>7</v>
      </c>
      <c r="O821" s="64">
        <v>21</v>
      </c>
      <c r="P821" s="64">
        <v>21</v>
      </c>
      <c r="Q821" s="64">
        <v>48</v>
      </c>
      <c r="R821" s="64">
        <v>16</v>
      </c>
      <c r="S821" s="64">
        <v>15</v>
      </c>
      <c r="T821" s="64">
        <v>40</v>
      </c>
      <c r="U821" s="64">
        <v>12</v>
      </c>
      <c r="V821" s="64">
        <v>14</v>
      </c>
      <c r="W821" s="64">
        <v>16</v>
      </c>
      <c r="X821" s="64">
        <v>12</v>
      </c>
      <c r="Y821" s="64">
        <v>13</v>
      </c>
      <c r="Z821" s="64">
        <v>11</v>
      </c>
      <c r="AA821" s="64">
        <v>10</v>
      </c>
      <c r="AB821" s="64">
        <v>10</v>
      </c>
      <c r="AC821" s="64">
        <v>10</v>
      </c>
      <c r="AD821" s="64">
        <v>13</v>
      </c>
      <c r="AE821" s="65">
        <v>10</v>
      </c>
    </row>
    <row r="822" spans="1:31" s="2" customFormat="1" ht="14.45" customHeight="1" x14ac:dyDescent="0.3">
      <c r="A822" s="58"/>
      <c r="B822" s="59" t="s">
        <v>71</v>
      </c>
      <c r="C822" s="60">
        <v>2</v>
      </c>
      <c r="D822" s="60">
        <v>2</v>
      </c>
      <c r="E822" s="60">
        <v>3</v>
      </c>
      <c r="F822" s="60">
        <v>2</v>
      </c>
      <c r="G822" s="60">
        <v>2</v>
      </c>
      <c r="H822" s="60">
        <v>1</v>
      </c>
      <c r="I822" s="60">
        <v>2</v>
      </c>
      <c r="J822" s="60">
        <v>3</v>
      </c>
      <c r="K822" s="60">
        <v>4</v>
      </c>
      <c r="L822" s="60">
        <v>4</v>
      </c>
      <c r="M822" s="60">
        <v>4</v>
      </c>
      <c r="N822" s="60">
        <v>4</v>
      </c>
      <c r="O822" s="60">
        <v>5</v>
      </c>
      <c r="P822" s="60">
        <v>7</v>
      </c>
      <c r="Q822" s="60">
        <v>25</v>
      </c>
      <c r="R822" s="60">
        <v>11</v>
      </c>
      <c r="S822" s="60">
        <v>9</v>
      </c>
      <c r="T822" s="60">
        <v>23</v>
      </c>
      <c r="U822" s="60">
        <v>9</v>
      </c>
      <c r="V822" s="60">
        <v>7</v>
      </c>
      <c r="W822" s="60">
        <v>6</v>
      </c>
      <c r="X822" s="60">
        <v>5</v>
      </c>
      <c r="Y822" s="60">
        <v>3</v>
      </c>
      <c r="Z822" s="60">
        <v>2</v>
      </c>
      <c r="AA822" s="60">
        <v>4</v>
      </c>
      <c r="AB822" s="60">
        <v>2</v>
      </c>
      <c r="AC822" s="60">
        <v>1</v>
      </c>
      <c r="AD822" s="60">
        <v>0</v>
      </c>
      <c r="AE822" s="61">
        <v>1</v>
      </c>
    </row>
    <row r="823" spans="1:31" s="3" customFormat="1" ht="14.45" customHeight="1" x14ac:dyDescent="0.3">
      <c r="A823" s="66"/>
      <c r="B823" s="67" t="s">
        <v>113</v>
      </c>
      <c r="C823" s="68">
        <v>0</v>
      </c>
      <c r="D823" s="68">
        <v>0</v>
      </c>
      <c r="E823" s="68">
        <v>0</v>
      </c>
      <c r="F823" s="68">
        <v>0</v>
      </c>
      <c r="G823" s="68">
        <v>0</v>
      </c>
      <c r="H823" s="68">
        <v>0</v>
      </c>
      <c r="I823" s="68">
        <v>0</v>
      </c>
      <c r="J823" s="68">
        <v>0</v>
      </c>
      <c r="K823" s="68">
        <v>0</v>
      </c>
      <c r="L823" s="68">
        <v>0</v>
      </c>
      <c r="M823" s="68">
        <v>0</v>
      </c>
      <c r="N823" s="68">
        <v>0</v>
      </c>
      <c r="O823" s="68">
        <v>0</v>
      </c>
      <c r="P823" s="68">
        <v>0</v>
      </c>
      <c r="Q823" s="68">
        <v>0</v>
      </c>
      <c r="R823" s="68">
        <v>0</v>
      </c>
      <c r="S823" s="68">
        <v>0</v>
      </c>
      <c r="T823" s="68">
        <v>0</v>
      </c>
      <c r="U823" s="68">
        <v>0</v>
      </c>
      <c r="V823" s="68">
        <v>0</v>
      </c>
      <c r="W823" s="68">
        <v>0</v>
      </c>
      <c r="X823" s="68">
        <v>0</v>
      </c>
      <c r="Y823" s="68">
        <v>0</v>
      </c>
      <c r="Z823" s="68">
        <v>0</v>
      </c>
      <c r="AA823" s="68">
        <v>0</v>
      </c>
      <c r="AB823" s="68">
        <v>0</v>
      </c>
      <c r="AC823" s="68">
        <v>0</v>
      </c>
      <c r="AD823" s="68">
        <v>7</v>
      </c>
      <c r="AE823" s="69">
        <v>2</v>
      </c>
    </row>
    <row r="824" spans="1:31" s="2" customFormat="1" ht="14.45" customHeight="1" x14ac:dyDescent="0.3">
      <c r="A824" s="70" t="s">
        <v>92</v>
      </c>
      <c r="B824" s="71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3"/>
    </row>
    <row r="825" spans="1:31" s="2" customFormat="1" ht="14.45" customHeight="1" x14ac:dyDescent="0.3">
      <c r="A825" s="66"/>
      <c r="B825" s="67" t="s">
        <v>66</v>
      </c>
      <c r="C825" s="68">
        <v>153</v>
      </c>
      <c r="D825" s="68">
        <v>165</v>
      </c>
      <c r="E825" s="68">
        <v>201</v>
      </c>
      <c r="F825" s="68">
        <v>230</v>
      </c>
      <c r="G825" s="68">
        <v>260</v>
      </c>
      <c r="H825" s="68">
        <v>305</v>
      </c>
      <c r="I825" s="68">
        <v>322</v>
      </c>
      <c r="J825" s="68">
        <v>360</v>
      </c>
      <c r="K825" s="68">
        <v>374</v>
      </c>
      <c r="L825" s="68">
        <v>374</v>
      </c>
      <c r="M825" s="68">
        <v>355</v>
      </c>
      <c r="N825" s="68">
        <v>345</v>
      </c>
      <c r="O825" s="68">
        <v>358</v>
      </c>
      <c r="P825" s="68">
        <v>363</v>
      </c>
      <c r="Q825" s="68">
        <v>347</v>
      </c>
      <c r="R825" s="68">
        <v>389</v>
      </c>
      <c r="S825" s="68">
        <v>387</v>
      </c>
      <c r="T825" s="68">
        <v>361</v>
      </c>
      <c r="U825" s="68">
        <v>355</v>
      </c>
      <c r="V825" s="68">
        <v>354</v>
      </c>
      <c r="W825" s="68">
        <v>361</v>
      </c>
      <c r="X825" s="68">
        <v>325</v>
      </c>
      <c r="Y825" s="68">
        <v>323</v>
      </c>
      <c r="Z825" s="68">
        <v>295</v>
      </c>
      <c r="AA825" s="68">
        <v>317</v>
      </c>
      <c r="AB825" s="68">
        <v>315</v>
      </c>
      <c r="AC825" s="68">
        <v>297</v>
      </c>
      <c r="AD825" s="68">
        <v>300</v>
      </c>
      <c r="AE825" s="69">
        <v>300</v>
      </c>
    </row>
    <row r="826" spans="1:31" s="2" customFormat="1" ht="14.45" customHeight="1" x14ac:dyDescent="0.3">
      <c r="A826" s="70"/>
      <c r="B826" s="71" t="s">
        <v>67</v>
      </c>
      <c r="C826" s="72">
        <v>124</v>
      </c>
      <c r="D826" s="72">
        <v>112</v>
      </c>
      <c r="E826" s="72">
        <v>110</v>
      </c>
      <c r="F826" s="72">
        <v>107</v>
      </c>
      <c r="G826" s="72">
        <v>98</v>
      </c>
      <c r="H826" s="72">
        <v>110</v>
      </c>
      <c r="I826" s="72">
        <v>106</v>
      </c>
      <c r="J826" s="72">
        <v>121</v>
      </c>
      <c r="K826" s="72">
        <v>143</v>
      </c>
      <c r="L826" s="72">
        <v>166</v>
      </c>
      <c r="M826" s="72">
        <v>181</v>
      </c>
      <c r="N826" s="72">
        <v>206</v>
      </c>
      <c r="O826" s="72">
        <v>236</v>
      </c>
      <c r="P826" s="72">
        <v>246</v>
      </c>
      <c r="Q826" s="72">
        <v>221</v>
      </c>
      <c r="R826" s="72">
        <v>232</v>
      </c>
      <c r="S826" s="72">
        <v>226</v>
      </c>
      <c r="T826" s="72">
        <v>223</v>
      </c>
      <c r="U826" s="72">
        <v>238</v>
      </c>
      <c r="V826" s="72">
        <v>244</v>
      </c>
      <c r="W826" s="72">
        <v>251</v>
      </c>
      <c r="X826" s="72">
        <v>224</v>
      </c>
      <c r="Y826" s="72">
        <v>227</v>
      </c>
      <c r="Z826" s="72">
        <v>238</v>
      </c>
      <c r="AA826" s="72">
        <v>225</v>
      </c>
      <c r="AB826" s="72">
        <v>214</v>
      </c>
      <c r="AC826" s="72">
        <v>226</v>
      </c>
      <c r="AD826" s="72">
        <v>238</v>
      </c>
      <c r="AE826" s="73">
        <v>223</v>
      </c>
    </row>
    <row r="827" spans="1:31" s="2" customFormat="1" ht="14.45" customHeight="1" x14ac:dyDescent="0.3">
      <c r="A827" s="66"/>
      <c r="B827" s="67" t="s">
        <v>68</v>
      </c>
      <c r="C827" s="68">
        <v>71</v>
      </c>
      <c r="D827" s="68">
        <v>70</v>
      </c>
      <c r="E827" s="68">
        <v>69</v>
      </c>
      <c r="F827" s="68">
        <v>62</v>
      </c>
      <c r="G827" s="68">
        <v>71</v>
      </c>
      <c r="H827" s="68">
        <v>75</v>
      </c>
      <c r="I827" s="68">
        <v>73</v>
      </c>
      <c r="J827" s="68">
        <v>77</v>
      </c>
      <c r="K827" s="68">
        <v>83</v>
      </c>
      <c r="L827" s="68">
        <v>99</v>
      </c>
      <c r="M827" s="68">
        <v>109</v>
      </c>
      <c r="N827" s="68">
        <v>122</v>
      </c>
      <c r="O827" s="68">
        <v>134</v>
      </c>
      <c r="P827" s="68">
        <v>160</v>
      </c>
      <c r="Q827" s="68">
        <v>148</v>
      </c>
      <c r="R827" s="68">
        <v>183</v>
      </c>
      <c r="S827" s="68">
        <v>181</v>
      </c>
      <c r="T827" s="68">
        <v>185</v>
      </c>
      <c r="U827" s="68">
        <v>206</v>
      </c>
      <c r="V827" s="68">
        <v>209</v>
      </c>
      <c r="W827" s="68">
        <v>220</v>
      </c>
      <c r="X827" s="68">
        <v>201</v>
      </c>
      <c r="Y827" s="68">
        <v>203</v>
      </c>
      <c r="Z827" s="68">
        <v>207</v>
      </c>
      <c r="AA827" s="68">
        <v>238</v>
      </c>
      <c r="AB827" s="68">
        <v>232</v>
      </c>
      <c r="AC827" s="68">
        <v>252</v>
      </c>
      <c r="AD827" s="68">
        <v>285</v>
      </c>
      <c r="AE827" s="69">
        <v>297</v>
      </c>
    </row>
    <row r="828" spans="1:31" s="2" customFormat="1" ht="14.45" customHeight="1" x14ac:dyDescent="0.3">
      <c r="A828" s="70"/>
      <c r="B828" s="71" t="s">
        <v>69</v>
      </c>
      <c r="C828" s="72">
        <v>2156</v>
      </c>
      <c r="D828" s="72">
        <v>2430</v>
      </c>
      <c r="E828" s="72">
        <v>2487</v>
      </c>
      <c r="F828" s="72">
        <v>2426</v>
      </c>
      <c r="G828" s="72">
        <v>2666</v>
      </c>
      <c r="H828" s="72">
        <v>2835</v>
      </c>
      <c r="I828" s="72">
        <v>3006</v>
      </c>
      <c r="J828" s="72">
        <v>3090</v>
      </c>
      <c r="K828" s="72">
        <v>3231</v>
      </c>
      <c r="L828" s="72">
        <v>3314</v>
      </c>
      <c r="M828" s="72">
        <v>3529</v>
      </c>
      <c r="N828" s="72">
        <v>3563</v>
      </c>
      <c r="O828" s="72">
        <v>3734</v>
      </c>
      <c r="P828" s="72">
        <v>3807</v>
      </c>
      <c r="Q828" s="72">
        <v>3602</v>
      </c>
      <c r="R828" s="72">
        <v>3717</v>
      </c>
      <c r="S828" s="72">
        <v>3591</v>
      </c>
      <c r="T828" s="72">
        <v>3589</v>
      </c>
      <c r="U828" s="72">
        <v>3658</v>
      </c>
      <c r="V828" s="72">
        <v>3640</v>
      </c>
      <c r="W828" s="72">
        <f>3412+58</f>
        <v>3470</v>
      </c>
      <c r="X828" s="72">
        <v>3052</v>
      </c>
      <c r="Y828" s="72">
        <v>3099</v>
      </c>
      <c r="Z828" s="72">
        <v>3095</v>
      </c>
      <c r="AA828" s="72">
        <v>2934</v>
      </c>
      <c r="AB828" s="72">
        <v>2851</v>
      </c>
      <c r="AC828" s="72">
        <v>2807</v>
      </c>
      <c r="AD828" s="72">
        <v>2880</v>
      </c>
      <c r="AE828" s="73">
        <v>2964</v>
      </c>
    </row>
    <row r="829" spans="1:31" s="2" customFormat="1" ht="14.45" customHeight="1" x14ac:dyDescent="0.3">
      <c r="A829" s="66"/>
      <c r="B829" s="67" t="s">
        <v>70</v>
      </c>
      <c r="C829" s="68">
        <v>86</v>
      </c>
      <c r="D829" s="68">
        <v>89</v>
      </c>
      <c r="E829" s="68">
        <v>87</v>
      </c>
      <c r="F829" s="68">
        <v>74</v>
      </c>
      <c r="G829" s="68">
        <v>65</v>
      </c>
      <c r="H829" s="68">
        <v>84</v>
      </c>
      <c r="I829" s="68">
        <v>85</v>
      </c>
      <c r="J829" s="68">
        <v>105</v>
      </c>
      <c r="K829" s="68">
        <v>137</v>
      </c>
      <c r="L829" s="68">
        <v>174</v>
      </c>
      <c r="M829" s="68">
        <v>213</v>
      </c>
      <c r="N829" s="68">
        <v>268</v>
      </c>
      <c r="O829" s="68">
        <v>332</v>
      </c>
      <c r="P829" s="68">
        <v>395</v>
      </c>
      <c r="Q829" s="68">
        <v>394</v>
      </c>
      <c r="R829" s="68">
        <v>459</v>
      </c>
      <c r="S829" s="68">
        <v>471</v>
      </c>
      <c r="T829" s="68">
        <v>448</v>
      </c>
      <c r="U829" s="68">
        <v>463</v>
      </c>
      <c r="V829" s="68">
        <v>452</v>
      </c>
      <c r="W829" s="68">
        <f>416+11</f>
        <v>427</v>
      </c>
      <c r="X829" s="68">
        <v>406</v>
      </c>
      <c r="Y829" s="68">
        <v>409</v>
      </c>
      <c r="Z829" s="68">
        <v>371</v>
      </c>
      <c r="AA829" s="68">
        <v>352</v>
      </c>
      <c r="AB829" s="68">
        <v>308</v>
      </c>
      <c r="AC829" s="68">
        <v>329</v>
      </c>
      <c r="AD829" s="68">
        <v>345</v>
      </c>
      <c r="AE829" s="69">
        <v>296</v>
      </c>
    </row>
    <row r="830" spans="1:31" s="2" customFormat="1" ht="14.45" customHeight="1" x14ac:dyDescent="0.3">
      <c r="A830" s="70"/>
      <c r="B830" s="71" t="s">
        <v>71</v>
      </c>
      <c r="C830" s="72">
        <v>97</v>
      </c>
      <c r="D830" s="72">
        <v>92</v>
      </c>
      <c r="E830" s="72">
        <v>63</v>
      </c>
      <c r="F830" s="72">
        <v>60</v>
      </c>
      <c r="G830" s="72">
        <v>66</v>
      </c>
      <c r="H830" s="72">
        <v>71</v>
      </c>
      <c r="I830" s="72">
        <v>83</v>
      </c>
      <c r="J830" s="72">
        <v>94</v>
      </c>
      <c r="K830" s="72">
        <v>111</v>
      </c>
      <c r="L830" s="72">
        <v>122</v>
      </c>
      <c r="M830" s="72">
        <v>128</v>
      </c>
      <c r="N830" s="72">
        <v>145</v>
      </c>
      <c r="O830" s="72">
        <v>181</v>
      </c>
      <c r="P830" s="72">
        <v>185</v>
      </c>
      <c r="Q830" s="72">
        <v>175</v>
      </c>
      <c r="R830" s="72">
        <v>211</v>
      </c>
      <c r="S830" s="72">
        <v>225</v>
      </c>
      <c r="T830" s="72">
        <v>204</v>
      </c>
      <c r="U830" s="72">
        <v>201</v>
      </c>
      <c r="V830" s="72">
        <v>224</v>
      </c>
      <c r="W830" s="72">
        <v>212</v>
      </c>
      <c r="X830" s="72">
        <v>183</v>
      </c>
      <c r="Y830" s="72">
        <v>192</v>
      </c>
      <c r="Z830" s="72">
        <v>194</v>
      </c>
      <c r="AA830" s="72">
        <v>188</v>
      </c>
      <c r="AB830" s="72">
        <v>164</v>
      </c>
      <c r="AC830" s="72">
        <v>164</v>
      </c>
      <c r="AD830" s="72">
        <v>165</v>
      </c>
      <c r="AE830" s="73">
        <v>158</v>
      </c>
    </row>
    <row r="831" spans="1:31" s="3" customFormat="1" ht="14.45" customHeight="1" x14ac:dyDescent="0.3">
      <c r="A831" s="75"/>
      <c r="B831" s="76" t="s">
        <v>113</v>
      </c>
      <c r="C831" s="77">
        <v>0</v>
      </c>
      <c r="D831" s="77">
        <v>0</v>
      </c>
      <c r="E831" s="77">
        <v>0</v>
      </c>
      <c r="F831" s="77">
        <v>0</v>
      </c>
      <c r="G831" s="77">
        <v>0</v>
      </c>
      <c r="H831" s="77">
        <v>0</v>
      </c>
      <c r="I831" s="77">
        <v>0</v>
      </c>
      <c r="J831" s="77">
        <v>0</v>
      </c>
      <c r="K831" s="77">
        <v>0</v>
      </c>
      <c r="L831" s="77">
        <v>0</v>
      </c>
      <c r="M831" s="77">
        <v>0</v>
      </c>
      <c r="N831" s="77">
        <v>0</v>
      </c>
      <c r="O831" s="77">
        <v>0</v>
      </c>
      <c r="P831" s="77">
        <v>0</v>
      </c>
      <c r="Q831" s="77">
        <v>0</v>
      </c>
      <c r="R831" s="77">
        <v>0</v>
      </c>
      <c r="S831" s="77">
        <v>0</v>
      </c>
      <c r="T831" s="77">
        <v>0</v>
      </c>
      <c r="U831" s="77">
        <v>0</v>
      </c>
      <c r="V831" s="77">
        <v>0</v>
      </c>
      <c r="W831" s="77">
        <v>0</v>
      </c>
      <c r="X831" s="77">
        <v>0</v>
      </c>
      <c r="Y831" s="77">
        <v>0</v>
      </c>
      <c r="Z831" s="77">
        <v>0</v>
      </c>
      <c r="AA831" s="77">
        <v>0</v>
      </c>
      <c r="AB831" s="77">
        <v>0</v>
      </c>
      <c r="AC831" s="77">
        <v>0</v>
      </c>
      <c r="AD831" s="77">
        <v>86</v>
      </c>
      <c r="AE831" s="78">
        <v>62</v>
      </c>
    </row>
    <row r="832" spans="1:31" s="2" customFormat="1" ht="14.45" customHeight="1" x14ac:dyDescent="0.3">
      <c r="A832" s="58" t="s">
        <v>93</v>
      </c>
      <c r="B832" s="59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1"/>
    </row>
    <row r="833" spans="1:35" s="2" customFormat="1" ht="14.45" customHeight="1" x14ac:dyDescent="0.3">
      <c r="A833" s="75"/>
      <c r="B833" s="76" t="s">
        <v>66</v>
      </c>
      <c r="C833" s="77">
        <v>9</v>
      </c>
      <c r="D833" s="77">
        <v>8</v>
      </c>
      <c r="E833" s="77">
        <v>9</v>
      </c>
      <c r="F833" s="77">
        <v>9</v>
      </c>
      <c r="G833" s="77">
        <v>8</v>
      </c>
      <c r="H833" s="77">
        <v>7</v>
      </c>
      <c r="I833" s="77">
        <v>8</v>
      </c>
      <c r="J833" s="77">
        <v>8</v>
      </c>
      <c r="K833" s="77">
        <v>7</v>
      </c>
      <c r="L833" s="77">
        <v>7</v>
      </c>
      <c r="M833" s="77">
        <v>5</v>
      </c>
      <c r="N833" s="77">
        <v>8</v>
      </c>
      <c r="O833" s="77">
        <v>5</v>
      </c>
      <c r="P833" s="77">
        <v>4</v>
      </c>
      <c r="Q833" s="77">
        <v>5</v>
      </c>
      <c r="R833" s="77">
        <v>6</v>
      </c>
      <c r="S833" s="77">
        <v>4</v>
      </c>
      <c r="T833" s="77">
        <v>7</v>
      </c>
      <c r="U833" s="77">
        <v>7</v>
      </c>
      <c r="V833" s="77">
        <v>7</v>
      </c>
      <c r="W833" s="77">
        <v>6</v>
      </c>
      <c r="X833" s="77">
        <v>6</v>
      </c>
      <c r="Y833" s="77">
        <v>7</v>
      </c>
      <c r="Z833" s="77">
        <v>5</v>
      </c>
      <c r="AA833" s="77">
        <v>5</v>
      </c>
      <c r="AB833" s="77">
        <v>5</v>
      </c>
      <c r="AC833" s="77">
        <v>6</v>
      </c>
      <c r="AD833" s="77">
        <v>2</v>
      </c>
      <c r="AE833" s="78">
        <v>3</v>
      </c>
    </row>
    <row r="834" spans="1:35" s="2" customFormat="1" ht="14.45" customHeight="1" x14ac:dyDescent="0.3">
      <c r="A834" s="58"/>
      <c r="B834" s="59" t="s">
        <v>67</v>
      </c>
      <c r="C834" s="60">
        <v>8</v>
      </c>
      <c r="D834" s="60">
        <v>6</v>
      </c>
      <c r="E834" s="60">
        <v>6</v>
      </c>
      <c r="F834" s="60">
        <v>5</v>
      </c>
      <c r="G834" s="60">
        <v>4</v>
      </c>
      <c r="H834" s="60">
        <v>7</v>
      </c>
      <c r="I834" s="60">
        <v>8</v>
      </c>
      <c r="J834" s="60">
        <v>8</v>
      </c>
      <c r="K834" s="60">
        <v>9</v>
      </c>
      <c r="L834" s="60">
        <v>9</v>
      </c>
      <c r="M834" s="60">
        <v>6</v>
      </c>
      <c r="N834" s="60">
        <v>9</v>
      </c>
      <c r="O834" s="60">
        <v>7</v>
      </c>
      <c r="P834" s="60">
        <v>9</v>
      </c>
      <c r="Q834" s="60">
        <v>9</v>
      </c>
      <c r="R834" s="60">
        <v>11</v>
      </c>
      <c r="S834" s="60">
        <v>10</v>
      </c>
      <c r="T834" s="60">
        <v>10</v>
      </c>
      <c r="U834" s="60">
        <v>11</v>
      </c>
      <c r="V834" s="60">
        <v>10</v>
      </c>
      <c r="W834" s="60">
        <v>10</v>
      </c>
      <c r="X834" s="60">
        <v>9</v>
      </c>
      <c r="Y834" s="60">
        <v>13</v>
      </c>
      <c r="Z834" s="60">
        <v>10</v>
      </c>
      <c r="AA834" s="60">
        <v>9</v>
      </c>
      <c r="AB834" s="60">
        <v>8</v>
      </c>
      <c r="AC834" s="60">
        <v>9</v>
      </c>
      <c r="AD834" s="60">
        <v>8</v>
      </c>
      <c r="AE834" s="61">
        <v>5</v>
      </c>
    </row>
    <row r="835" spans="1:35" s="2" customFormat="1" ht="14.45" customHeight="1" x14ac:dyDescent="0.3">
      <c r="A835" s="75"/>
      <c r="B835" s="76" t="s">
        <v>68</v>
      </c>
      <c r="C835" s="77">
        <v>8</v>
      </c>
      <c r="D835" s="77">
        <v>4</v>
      </c>
      <c r="E835" s="77">
        <v>4</v>
      </c>
      <c r="F835" s="77">
        <v>5</v>
      </c>
      <c r="G835" s="77">
        <v>5</v>
      </c>
      <c r="H835" s="77">
        <v>7</v>
      </c>
      <c r="I835" s="77">
        <v>7</v>
      </c>
      <c r="J835" s="77">
        <v>7</v>
      </c>
      <c r="K835" s="77">
        <v>6</v>
      </c>
      <c r="L835" s="77">
        <v>8</v>
      </c>
      <c r="M835" s="77">
        <v>4</v>
      </c>
      <c r="N835" s="77">
        <v>6</v>
      </c>
      <c r="O835" s="77">
        <v>7</v>
      </c>
      <c r="P835" s="77">
        <v>4</v>
      </c>
      <c r="Q835" s="77">
        <v>4</v>
      </c>
      <c r="R835" s="77">
        <v>6</v>
      </c>
      <c r="S835" s="77">
        <v>4</v>
      </c>
      <c r="T835" s="77">
        <v>4</v>
      </c>
      <c r="U835" s="77">
        <v>4</v>
      </c>
      <c r="V835" s="77">
        <v>4</v>
      </c>
      <c r="W835" s="77">
        <v>2</v>
      </c>
      <c r="X835" s="77">
        <v>3</v>
      </c>
      <c r="Y835" s="77">
        <v>3</v>
      </c>
      <c r="Z835" s="77">
        <v>8</v>
      </c>
      <c r="AA835" s="77">
        <v>8</v>
      </c>
      <c r="AB835" s="77">
        <v>7</v>
      </c>
      <c r="AC835" s="77">
        <v>9</v>
      </c>
      <c r="AD835" s="77">
        <v>9</v>
      </c>
      <c r="AE835" s="78">
        <v>8</v>
      </c>
    </row>
    <row r="836" spans="1:35" s="2" customFormat="1" ht="14.45" customHeight="1" x14ac:dyDescent="0.3">
      <c r="A836" s="58"/>
      <c r="B836" s="59" t="s">
        <v>69</v>
      </c>
      <c r="C836" s="60">
        <v>83</v>
      </c>
      <c r="D836" s="60">
        <v>94</v>
      </c>
      <c r="E836" s="60">
        <v>94</v>
      </c>
      <c r="F836" s="60">
        <v>85</v>
      </c>
      <c r="G836" s="60">
        <v>97</v>
      </c>
      <c r="H836" s="60">
        <v>111</v>
      </c>
      <c r="I836" s="60">
        <v>123</v>
      </c>
      <c r="J836" s="60">
        <v>119</v>
      </c>
      <c r="K836" s="60">
        <v>121</v>
      </c>
      <c r="L836" s="60">
        <v>114</v>
      </c>
      <c r="M836" s="60">
        <v>117</v>
      </c>
      <c r="N836" s="60">
        <v>110</v>
      </c>
      <c r="O836" s="60">
        <v>110</v>
      </c>
      <c r="P836" s="60">
        <v>106</v>
      </c>
      <c r="Q836" s="60">
        <v>99</v>
      </c>
      <c r="R836" s="60">
        <v>109</v>
      </c>
      <c r="S836" s="60">
        <v>101</v>
      </c>
      <c r="T836" s="60">
        <v>87</v>
      </c>
      <c r="U836" s="60">
        <v>81</v>
      </c>
      <c r="V836" s="60">
        <v>81</v>
      </c>
      <c r="W836" s="60">
        <v>67</v>
      </c>
      <c r="X836" s="60">
        <v>58</v>
      </c>
      <c r="Y836" s="60">
        <v>59</v>
      </c>
      <c r="Z836" s="60">
        <v>72</v>
      </c>
      <c r="AA836" s="60">
        <v>62</v>
      </c>
      <c r="AB836" s="60">
        <v>60</v>
      </c>
      <c r="AC836" s="60">
        <v>55</v>
      </c>
      <c r="AD836" s="60">
        <v>54</v>
      </c>
      <c r="AE836" s="61">
        <v>56</v>
      </c>
    </row>
    <row r="837" spans="1:35" s="2" customFormat="1" ht="14.45" customHeight="1" x14ac:dyDescent="0.3">
      <c r="A837" s="75"/>
      <c r="B837" s="76" t="s">
        <v>70</v>
      </c>
      <c r="C837" s="77">
        <v>4</v>
      </c>
      <c r="D837" s="77">
        <v>3</v>
      </c>
      <c r="E837" s="77">
        <v>2</v>
      </c>
      <c r="F837" s="77">
        <v>4</v>
      </c>
      <c r="G837" s="77">
        <v>6</v>
      </c>
      <c r="H837" s="77">
        <v>8</v>
      </c>
      <c r="I837" s="77">
        <v>7</v>
      </c>
      <c r="J837" s="77">
        <v>10</v>
      </c>
      <c r="K837" s="77">
        <v>10</v>
      </c>
      <c r="L837" s="77">
        <v>9</v>
      </c>
      <c r="M837" s="77">
        <v>13</v>
      </c>
      <c r="N837" s="77">
        <v>15</v>
      </c>
      <c r="O837" s="77">
        <v>14</v>
      </c>
      <c r="P837" s="77">
        <v>17</v>
      </c>
      <c r="Q837" s="77">
        <v>16</v>
      </c>
      <c r="R837" s="77">
        <v>15</v>
      </c>
      <c r="S837" s="77">
        <v>14</v>
      </c>
      <c r="T837" s="77">
        <v>15</v>
      </c>
      <c r="U837" s="77">
        <v>13</v>
      </c>
      <c r="V837" s="77">
        <v>16</v>
      </c>
      <c r="W837" s="77">
        <v>19</v>
      </c>
      <c r="X837" s="77">
        <v>12</v>
      </c>
      <c r="Y837" s="77">
        <v>15</v>
      </c>
      <c r="Z837" s="77">
        <v>14</v>
      </c>
      <c r="AA837" s="77">
        <v>14</v>
      </c>
      <c r="AB837" s="77">
        <v>11</v>
      </c>
      <c r="AC837" s="77">
        <v>15</v>
      </c>
      <c r="AD837" s="77">
        <v>13</v>
      </c>
      <c r="AE837" s="78">
        <v>10</v>
      </c>
    </row>
    <row r="838" spans="1:35" s="2" customFormat="1" ht="14.45" customHeight="1" x14ac:dyDescent="0.3">
      <c r="A838" s="58"/>
      <c r="B838" s="59" t="s">
        <v>71</v>
      </c>
      <c r="C838" s="60">
        <v>7</v>
      </c>
      <c r="D838" s="60">
        <v>9</v>
      </c>
      <c r="E838" s="60">
        <v>8</v>
      </c>
      <c r="F838" s="60">
        <v>7</v>
      </c>
      <c r="G838" s="60">
        <v>7</v>
      </c>
      <c r="H838" s="60">
        <v>8</v>
      </c>
      <c r="I838" s="60">
        <v>10</v>
      </c>
      <c r="J838" s="60">
        <v>9</v>
      </c>
      <c r="K838" s="60">
        <v>7</v>
      </c>
      <c r="L838" s="60">
        <v>9</v>
      </c>
      <c r="M838" s="60">
        <v>11</v>
      </c>
      <c r="N838" s="60">
        <v>12</v>
      </c>
      <c r="O838" s="60">
        <v>11</v>
      </c>
      <c r="P838" s="60">
        <v>11</v>
      </c>
      <c r="Q838" s="60">
        <v>9</v>
      </c>
      <c r="R838" s="60">
        <v>6</v>
      </c>
      <c r="S838" s="60">
        <v>7</v>
      </c>
      <c r="T838" s="60">
        <v>5</v>
      </c>
      <c r="U838" s="60">
        <v>6</v>
      </c>
      <c r="V838" s="60">
        <v>6</v>
      </c>
      <c r="W838" s="60">
        <v>5</v>
      </c>
      <c r="X838" s="60">
        <v>8</v>
      </c>
      <c r="Y838" s="60">
        <v>7</v>
      </c>
      <c r="Z838" s="60">
        <v>4</v>
      </c>
      <c r="AA838" s="60">
        <v>7</v>
      </c>
      <c r="AB838" s="60">
        <v>6</v>
      </c>
      <c r="AC838" s="60">
        <v>6</v>
      </c>
      <c r="AD838" s="60">
        <v>6</v>
      </c>
      <c r="AE838" s="61">
        <v>7</v>
      </c>
    </row>
    <row r="839" spans="1:35" s="3" customFormat="1" ht="14.45" customHeight="1" x14ac:dyDescent="0.3">
      <c r="A839" s="66"/>
      <c r="B839" s="67" t="s">
        <v>113</v>
      </c>
      <c r="C839" s="68">
        <v>0</v>
      </c>
      <c r="D839" s="68">
        <v>0</v>
      </c>
      <c r="E839" s="68">
        <v>0</v>
      </c>
      <c r="F839" s="68">
        <v>0</v>
      </c>
      <c r="G839" s="68">
        <v>0</v>
      </c>
      <c r="H839" s="68">
        <v>0</v>
      </c>
      <c r="I839" s="68">
        <v>0</v>
      </c>
      <c r="J839" s="68">
        <v>0</v>
      </c>
      <c r="K839" s="68">
        <v>0</v>
      </c>
      <c r="L839" s="68">
        <v>0</v>
      </c>
      <c r="M839" s="68">
        <v>0</v>
      </c>
      <c r="N839" s="68">
        <v>0</v>
      </c>
      <c r="O839" s="68">
        <v>0</v>
      </c>
      <c r="P839" s="68">
        <v>0</v>
      </c>
      <c r="Q839" s="68">
        <v>0</v>
      </c>
      <c r="R839" s="68">
        <v>0</v>
      </c>
      <c r="S839" s="68">
        <v>0</v>
      </c>
      <c r="T839" s="68">
        <v>0</v>
      </c>
      <c r="U839" s="68">
        <v>0</v>
      </c>
      <c r="V839" s="68">
        <v>0</v>
      </c>
      <c r="W839" s="68">
        <v>0</v>
      </c>
      <c r="X839" s="68">
        <v>0</v>
      </c>
      <c r="Y839" s="68">
        <v>0</v>
      </c>
      <c r="Z839" s="68">
        <v>0</v>
      </c>
      <c r="AA839" s="68">
        <v>0</v>
      </c>
      <c r="AB839" s="68">
        <v>0</v>
      </c>
      <c r="AC839" s="68">
        <v>0</v>
      </c>
      <c r="AD839" s="68">
        <v>1</v>
      </c>
      <c r="AE839" s="69">
        <v>1</v>
      </c>
    </row>
    <row r="840" spans="1:35" s="2" customFormat="1" ht="14.45" customHeight="1" x14ac:dyDescent="0.3">
      <c r="A840" s="70" t="s">
        <v>109</v>
      </c>
      <c r="B840" s="71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3"/>
    </row>
    <row r="841" spans="1:35" s="2" customFormat="1" ht="14.45" customHeight="1" x14ac:dyDescent="0.3">
      <c r="A841" s="66"/>
      <c r="B841" s="67" t="s">
        <v>66</v>
      </c>
      <c r="C841" s="68">
        <v>0</v>
      </c>
      <c r="D841" s="68">
        <v>0</v>
      </c>
      <c r="E841" s="68">
        <v>0</v>
      </c>
      <c r="F841" s="68">
        <v>0</v>
      </c>
      <c r="G841" s="68">
        <v>0</v>
      </c>
      <c r="H841" s="68">
        <v>0</v>
      </c>
      <c r="I841" s="68">
        <v>0</v>
      </c>
      <c r="J841" s="68">
        <v>0</v>
      </c>
      <c r="K841" s="68">
        <v>0</v>
      </c>
      <c r="L841" s="68">
        <v>0</v>
      </c>
      <c r="M841" s="68">
        <v>0</v>
      </c>
      <c r="N841" s="68">
        <v>0</v>
      </c>
      <c r="O841" s="68">
        <v>0</v>
      </c>
      <c r="P841" s="68">
        <v>0</v>
      </c>
      <c r="Q841" s="68">
        <v>0</v>
      </c>
      <c r="R841" s="68">
        <v>0</v>
      </c>
      <c r="S841" s="68">
        <v>0</v>
      </c>
      <c r="T841" s="68">
        <v>0</v>
      </c>
      <c r="U841" s="68">
        <v>0</v>
      </c>
      <c r="V841" s="68">
        <v>0</v>
      </c>
      <c r="W841" s="68">
        <v>0</v>
      </c>
      <c r="X841" s="68">
        <v>4</v>
      </c>
      <c r="Y841" s="68">
        <v>4</v>
      </c>
      <c r="Z841" s="68">
        <v>6</v>
      </c>
      <c r="AA841" s="68">
        <v>22</v>
      </c>
      <c r="AB841" s="68">
        <v>25</v>
      </c>
      <c r="AC841" s="68">
        <v>29</v>
      </c>
      <c r="AD841" s="68">
        <v>34</v>
      </c>
      <c r="AE841" s="69">
        <v>47</v>
      </c>
    </row>
    <row r="842" spans="1:35" s="2" customFormat="1" ht="14.45" customHeight="1" x14ac:dyDescent="0.3">
      <c r="A842" s="70"/>
      <c r="B842" s="71" t="s">
        <v>67</v>
      </c>
      <c r="C842" s="72">
        <v>0</v>
      </c>
      <c r="D842" s="72">
        <v>0</v>
      </c>
      <c r="E842" s="72">
        <v>0</v>
      </c>
      <c r="F842" s="72">
        <v>0</v>
      </c>
      <c r="G842" s="72">
        <v>0</v>
      </c>
      <c r="H842" s="72">
        <v>0</v>
      </c>
      <c r="I842" s="72">
        <v>0</v>
      </c>
      <c r="J842" s="72">
        <v>0</v>
      </c>
      <c r="K842" s="72">
        <v>0</v>
      </c>
      <c r="L842" s="72">
        <v>0</v>
      </c>
      <c r="M842" s="72">
        <v>0</v>
      </c>
      <c r="N842" s="72">
        <v>0</v>
      </c>
      <c r="O842" s="72">
        <v>0</v>
      </c>
      <c r="P842" s="72">
        <v>0</v>
      </c>
      <c r="Q842" s="72">
        <v>0</v>
      </c>
      <c r="R842" s="72">
        <v>0</v>
      </c>
      <c r="S842" s="72">
        <v>0</v>
      </c>
      <c r="T842" s="72">
        <v>0</v>
      </c>
      <c r="U842" s="72">
        <v>0</v>
      </c>
      <c r="V842" s="72">
        <v>0</v>
      </c>
      <c r="W842" s="72">
        <v>0</v>
      </c>
      <c r="X842" s="72">
        <v>2</v>
      </c>
      <c r="Y842" s="72">
        <v>1</v>
      </c>
      <c r="Z842" s="72">
        <v>8</v>
      </c>
      <c r="AA842" s="72">
        <v>14</v>
      </c>
      <c r="AB842" s="72">
        <v>25</v>
      </c>
      <c r="AC842" s="72">
        <v>31</v>
      </c>
      <c r="AD842" s="72">
        <v>34</v>
      </c>
      <c r="AE842" s="73">
        <v>38</v>
      </c>
    </row>
    <row r="843" spans="1:35" s="2" customFormat="1" ht="14.45" customHeight="1" x14ac:dyDescent="0.3">
      <c r="A843" s="66"/>
      <c r="B843" s="67" t="s">
        <v>68</v>
      </c>
      <c r="C843" s="68">
        <v>0</v>
      </c>
      <c r="D843" s="68">
        <v>0</v>
      </c>
      <c r="E843" s="68">
        <v>0</v>
      </c>
      <c r="F843" s="68">
        <v>0</v>
      </c>
      <c r="G843" s="68">
        <v>0</v>
      </c>
      <c r="H843" s="68">
        <v>0</v>
      </c>
      <c r="I843" s="68">
        <v>0</v>
      </c>
      <c r="J843" s="68">
        <v>0</v>
      </c>
      <c r="K843" s="68">
        <v>0</v>
      </c>
      <c r="L843" s="68">
        <v>0</v>
      </c>
      <c r="M843" s="68">
        <v>0</v>
      </c>
      <c r="N843" s="68">
        <v>0</v>
      </c>
      <c r="O843" s="68">
        <v>0</v>
      </c>
      <c r="P843" s="68">
        <v>0</v>
      </c>
      <c r="Q843" s="68">
        <v>0</v>
      </c>
      <c r="R843" s="68">
        <v>0</v>
      </c>
      <c r="S843" s="68">
        <v>0</v>
      </c>
      <c r="T843" s="68">
        <v>0</v>
      </c>
      <c r="U843" s="68">
        <v>0</v>
      </c>
      <c r="V843" s="68">
        <v>0</v>
      </c>
      <c r="W843" s="68">
        <v>0</v>
      </c>
      <c r="X843" s="68">
        <v>4</v>
      </c>
      <c r="Y843" s="68">
        <v>4</v>
      </c>
      <c r="Z843" s="68">
        <v>10</v>
      </c>
      <c r="AA843" s="68">
        <v>23</v>
      </c>
      <c r="AB843" s="68">
        <v>28</v>
      </c>
      <c r="AC843" s="68">
        <v>33</v>
      </c>
      <c r="AD843" s="68">
        <v>43</v>
      </c>
      <c r="AE843" s="69">
        <v>50</v>
      </c>
    </row>
    <row r="844" spans="1:35" s="2" customFormat="1" ht="14.45" customHeight="1" x14ac:dyDescent="0.3">
      <c r="A844" s="70"/>
      <c r="B844" s="71" t="s">
        <v>69</v>
      </c>
      <c r="C844" s="72">
        <v>0</v>
      </c>
      <c r="D844" s="72">
        <v>0</v>
      </c>
      <c r="E844" s="72">
        <v>0</v>
      </c>
      <c r="F844" s="72">
        <v>0</v>
      </c>
      <c r="G844" s="72">
        <v>0</v>
      </c>
      <c r="H844" s="72">
        <v>0</v>
      </c>
      <c r="I844" s="72">
        <v>0</v>
      </c>
      <c r="J844" s="72">
        <v>0</v>
      </c>
      <c r="K844" s="72">
        <v>0</v>
      </c>
      <c r="L844" s="72">
        <v>0</v>
      </c>
      <c r="M844" s="72">
        <v>0</v>
      </c>
      <c r="N844" s="72">
        <v>0</v>
      </c>
      <c r="O844" s="72">
        <v>0</v>
      </c>
      <c r="P844" s="72">
        <v>0</v>
      </c>
      <c r="Q844" s="72">
        <v>0</v>
      </c>
      <c r="R844" s="72">
        <v>0</v>
      </c>
      <c r="S844" s="72">
        <v>0</v>
      </c>
      <c r="T844" s="72">
        <v>0</v>
      </c>
      <c r="U844" s="72">
        <v>0</v>
      </c>
      <c r="V844" s="72">
        <v>0</v>
      </c>
      <c r="W844" s="72">
        <v>0</v>
      </c>
      <c r="X844" s="72">
        <v>54</v>
      </c>
      <c r="Y844" s="72">
        <v>48</v>
      </c>
      <c r="Z844" s="72">
        <v>135</v>
      </c>
      <c r="AA844" s="72">
        <v>244</v>
      </c>
      <c r="AB844" s="72">
        <v>313</v>
      </c>
      <c r="AC844" s="72">
        <v>391</v>
      </c>
      <c r="AD844" s="72">
        <v>546</v>
      </c>
      <c r="AE844" s="73">
        <v>737</v>
      </c>
    </row>
    <row r="845" spans="1:35" s="2" customFormat="1" ht="14.45" customHeight="1" x14ac:dyDescent="0.3">
      <c r="A845" s="66"/>
      <c r="B845" s="67" t="s">
        <v>70</v>
      </c>
      <c r="C845" s="68">
        <v>0</v>
      </c>
      <c r="D845" s="68">
        <v>0</v>
      </c>
      <c r="E845" s="68">
        <v>0</v>
      </c>
      <c r="F845" s="68">
        <v>0</v>
      </c>
      <c r="G845" s="68">
        <v>0</v>
      </c>
      <c r="H845" s="68">
        <v>0</v>
      </c>
      <c r="I845" s="68">
        <v>0</v>
      </c>
      <c r="J845" s="68">
        <v>0</v>
      </c>
      <c r="K845" s="68">
        <v>0</v>
      </c>
      <c r="L845" s="68">
        <v>0</v>
      </c>
      <c r="M845" s="68">
        <v>0</v>
      </c>
      <c r="N845" s="68">
        <v>0</v>
      </c>
      <c r="O845" s="68">
        <v>0</v>
      </c>
      <c r="P845" s="68">
        <v>0</v>
      </c>
      <c r="Q845" s="68">
        <v>0</v>
      </c>
      <c r="R845" s="68">
        <v>0</v>
      </c>
      <c r="S845" s="68">
        <v>0</v>
      </c>
      <c r="T845" s="68">
        <v>0</v>
      </c>
      <c r="U845" s="68">
        <v>0</v>
      </c>
      <c r="V845" s="68">
        <v>0</v>
      </c>
      <c r="W845" s="68">
        <v>0</v>
      </c>
      <c r="X845" s="68">
        <v>8</v>
      </c>
      <c r="Y845" s="68">
        <v>9</v>
      </c>
      <c r="Z845" s="68">
        <v>20</v>
      </c>
      <c r="AA845" s="68">
        <v>20</v>
      </c>
      <c r="AB845" s="68">
        <v>19</v>
      </c>
      <c r="AC845" s="68">
        <v>34</v>
      </c>
      <c r="AD845" s="68">
        <v>48</v>
      </c>
      <c r="AE845" s="69">
        <v>54</v>
      </c>
    </row>
    <row r="846" spans="1:35" s="2" customFormat="1" ht="14.45" customHeight="1" x14ac:dyDescent="0.3">
      <c r="A846" s="70"/>
      <c r="B846" s="71" t="s">
        <v>71</v>
      </c>
      <c r="C846" s="72">
        <v>0</v>
      </c>
      <c r="D846" s="72">
        <v>0</v>
      </c>
      <c r="E846" s="72">
        <v>0</v>
      </c>
      <c r="F846" s="72">
        <v>0</v>
      </c>
      <c r="G846" s="72">
        <v>0</v>
      </c>
      <c r="H846" s="72">
        <v>0</v>
      </c>
      <c r="I846" s="72">
        <v>0</v>
      </c>
      <c r="J846" s="72">
        <v>0</v>
      </c>
      <c r="K846" s="72">
        <v>0</v>
      </c>
      <c r="L846" s="72">
        <v>0</v>
      </c>
      <c r="M846" s="72">
        <v>0</v>
      </c>
      <c r="N846" s="72">
        <v>0</v>
      </c>
      <c r="O846" s="72">
        <v>0</v>
      </c>
      <c r="P846" s="72">
        <v>0</v>
      </c>
      <c r="Q846" s="72">
        <v>0</v>
      </c>
      <c r="R846" s="72">
        <v>0</v>
      </c>
      <c r="S846" s="72">
        <v>0</v>
      </c>
      <c r="T846" s="72">
        <v>0</v>
      </c>
      <c r="U846" s="72">
        <v>0</v>
      </c>
      <c r="V846" s="72">
        <v>0</v>
      </c>
      <c r="W846" s="72">
        <v>0</v>
      </c>
      <c r="X846" s="72">
        <v>8</v>
      </c>
      <c r="Y846" s="72">
        <v>9</v>
      </c>
      <c r="Z846" s="72">
        <v>17</v>
      </c>
      <c r="AA846" s="72">
        <v>26</v>
      </c>
      <c r="AB846" s="72">
        <v>28</v>
      </c>
      <c r="AC846" s="72">
        <v>30</v>
      </c>
      <c r="AD846" s="72">
        <v>42</v>
      </c>
      <c r="AE846" s="73">
        <v>41</v>
      </c>
      <c r="AF846"/>
      <c r="AG846"/>
      <c r="AH846"/>
      <c r="AI846"/>
    </row>
    <row r="847" spans="1:35" s="3" customFormat="1" ht="14.45" customHeight="1" x14ac:dyDescent="0.3">
      <c r="A847" s="75"/>
      <c r="B847" s="76" t="s">
        <v>113</v>
      </c>
      <c r="C847" s="77">
        <v>0</v>
      </c>
      <c r="D847" s="77">
        <v>0</v>
      </c>
      <c r="E847" s="77">
        <v>0</v>
      </c>
      <c r="F847" s="77">
        <v>0</v>
      </c>
      <c r="G847" s="77">
        <v>0</v>
      </c>
      <c r="H847" s="77">
        <v>0</v>
      </c>
      <c r="I847" s="77">
        <v>0</v>
      </c>
      <c r="J847" s="77">
        <v>0</v>
      </c>
      <c r="K847" s="77">
        <v>0</v>
      </c>
      <c r="L847" s="77">
        <v>0</v>
      </c>
      <c r="M847" s="77">
        <v>0</v>
      </c>
      <c r="N847" s="77">
        <v>0</v>
      </c>
      <c r="O847" s="77">
        <v>0</v>
      </c>
      <c r="P847" s="77">
        <v>0</v>
      </c>
      <c r="Q847" s="77">
        <v>0</v>
      </c>
      <c r="R847" s="77">
        <v>0</v>
      </c>
      <c r="S847" s="77">
        <v>0</v>
      </c>
      <c r="T847" s="77">
        <v>0</v>
      </c>
      <c r="U847" s="77">
        <v>0</v>
      </c>
      <c r="V847" s="77">
        <v>0</v>
      </c>
      <c r="W847" s="77">
        <v>0</v>
      </c>
      <c r="X847" s="77">
        <v>0</v>
      </c>
      <c r="Y847" s="77">
        <v>0</v>
      </c>
      <c r="Z847" s="77">
        <v>0</v>
      </c>
      <c r="AA847" s="77">
        <v>0</v>
      </c>
      <c r="AB847" s="77">
        <v>0</v>
      </c>
      <c r="AC847" s="77">
        <v>0</v>
      </c>
      <c r="AD847" s="77">
        <v>8</v>
      </c>
      <c r="AE847" s="78">
        <v>8</v>
      </c>
      <c r="AF847"/>
      <c r="AG847"/>
      <c r="AH847"/>
      <c r="AI847"/>
    </row>
    <row r="848" spans="1:35" s="2" customFormat="1" ht="14.45" customHeight="1" x14ac:dyDescent="0.3">
      <c r="A848" s="58" t="s">
        <v>95</v>
      </c>
      <c r="B848" s="59"/>
      <c r="C848" s="60">
        <f t="shared" ref="C848:AD848" si="206">+C817+C825+C833+C841</f>
        <v>164</v>
      </c>
      <c r="D848" s="60">
        <f t="shared" si="206"/>
        <v>176</v>
      </c>
      <c r="E848" s="60">
        <f t="shared" si="206"/>
        <v>212</v>
      </c>
      <c r="F848" s="60">
        <f t="shared" si="206"/>
        <v>241</v>
      </c>
      <c r="G848" s="60">
        <f t="shared" si="206"/>
        <v>270</v>
      </c>
      <c r="H848" s="60">
        <f t="shared" si="206"/>
        <v>314</v>
      </c>
      <c r="I848" s="60">
        <f t="shared" si="206"/>
        <v>333</v>
      </c>
      <c r="J848" s="60">
        <f t="shared" si="206"/>
        <v>372</v>
      </c>
      <c r="K848" s="60">
        <f t="shared" si="206"/>
        <v>385</v>
      </c>
      <c r="L848" s="60">
        <f t="shared" si="206"/>
        <v>386</v>
      </c>
      <c r="M848" s="60">
        <f t="shared" si="206"/>
        <v>363</v>
      </c>
      <c r="N848" s="60">
        <f t="shared" si="206"/>
        <v>357</v>
      </c>
      <c r="O848" s="60">
        <f t="shared" si="206"/>
        <v>370</v>
      </c>
      <c r="P848" s="60">
        <f t="shared" si="206"/>
        <v>374</v>
      </c>
      <c r="Q848" s="60">
        <f t="shared" si="206"/>
        <v>387</v>
      </c>
      <c r="R848" s="60">
        <f t="shared" si="206"/>
        <v>403</v>
      </c>
      <c r="S848" s="60">
        <f t="shared" si="206"/>
        <v>399</v>
      </c>
      <c r="T848" s="60">
        <f t="shared" si="206"/>
        <v>381</v>
      </c>
      <c r="U848" s="60">
        <f t="shared" si="206"/>
        <v>372</v>
      </c>
      <c r="V848" s="60">
        <f t="shared" si="206"/>
        <v>369</v>
      </c>
      <c r="W848" s="60">
        <f t="shared" si="206"/>
        <v>374</v>
      </c>
      <c r="X848" s="60">
        <f t="shared" si="206"/>
        <v>339</v>
      </c>
      <c r="Y848" s="60">
        <f t="shared" si="206"/>
        <v>338</v>
      </c>
      <c r="Z848" s="60">
        <f t="shared" si="206"/>
        <v>308</v>
      </c>
      <c r="AA848" s="60">
        <f t="shared" si="206"/>
        <v>346</v>
      </c>
      <c r="AB848" s="60">
        <f t="shared" si="206"/>
        <v>348</v>
      </c>
      <c r="AC848" s="60">
        <f t="shared" si="206"/>
        <v>336</v>
      </c>
      <c r="AD848" s="60">
        <f t="shared" si="206"/>
        <v>340</v>
      </c>
      <c r="AE848" s="61">
        <f t="shared" ref="AE848" si="207">+AE817+AE825+AE833+AE841</f>
        <v>354</v>
      </c>
      <c r="AF848"/>
      <c r="AG848"/>
      <c r="AH848"/>
      <c r="AI848"/>
    </row>
    <row r="849" spans="1:37" s="2" customFormat="1" ht="14.45" customHeight="1" x14ac:dyDescent="0.3">
      <c r="A849" s="75" t="s">
        <v>96</v>
      </c>
      <c r="B849" s="76"/>
      <c r="C849" s="77">
        <f>+C818+C826+C834+C842</f>
        <v>132</v>
      </c>
      <c r="D849" s="77">
        <f t="shared" ref="D849:R849" si="208">+D818+D826+D834+D842</f>
        <v>119</v>
      </c>
      <c r="E849" s="77">
        <f t="shared" si="208"/>
        <v>117</v>
      </c>
      <c r="F849" s="77">
        <f t="shared" si="208"/>
        <v>112</v>
      </c>
      <c r="G849" s="77">
        <f t="shared" si="208"/>
        <v>103</v>
      </c>
      <c r="H849" s="77">
        <f t="shared" si="208"/>
        <v>118</v>
      </c>
      <c r="I849" s="77">
        <f t="shared" si="208"/>
        <v>115</v>
      </c>
      <c r="J849" s="77">
        <f t="shared" si="208"/>
        <v>129</v>
      </c>
      <c r="K849" s="77">
        <f t="shared" si="208"/>
        <v>153</v>
      </c>
      <c r="L849" s="77">
        <f t="shared" si="208"/>
        <v>175</v>
      </c>
      <c r="M849" s="77">
        <f t="shared" si="208"/>
        <v>187</v>
      </c>
      <c r="N849" s="77">
        <f t="shared" si="208"/>
        <v>216</v>
      </c>
      <c r="O849" s="77">
        <f t="shared" si="208"/>
        <v>248</v>
      </c>
      <c r="P849" s="77">
        <f t="shared" si="208"/>
        <v>259</v>
      </c>
      <c r="Q849" s="77">
        <f t="shared" si="208"/>
        <v>244</v>
      </c>
      <c r="R849" s="77">
        <f t="shared" si="208"/>
        <v>249</v>
      </c>
      <c r="S849" s="77">
        <f t="shared" ref="S849:AD849" si="209">+S818+S826+S834+S842</f>
        <v>239</v>
      </c>
      <c r="T849" s="77">
        <f t="shared" si="209"/>
        <v>243</v>
      </c>
      <c r="U849" s="77">
        <f t="shared" si="209"/>
        <v>255</v>
      </c>
      <c r="V849" s="77">
        <f t="shared" si="209"/>
        <v>259</v>
      </c>
      <c r="W849" s="77">
        <f t="shared" si="209"/>
        <v>265</v>
      </c>
      <c r="X849" s="77">
        <f t="shared" si="209"/>
        <v>239</v>
      </c>
      <c r="Y849" s="77">
        <f t="shared" si="209"/>
        <v>247</v>
      </c>
      <c r="Z849" s="77">
        <f t="shared" si="209"/>
        <v>262</v>
      </c>
      <c r="AA849" s="77">
        <f t="shared" si="209"/>
        <v>254</v>
      </c>
      <c r="AB849" s="77">
        <f t="shared" si="209"/>
        <v>254</v>
      </c>
      <c r="AC849" s="77">
        <f t="shared" si="209"/>
        <v>269</v>
      </c>
      <c r="AD849" s="77">
        <f t="shared" si="209"/>
        <v>285</v>
      </c>
      <c r="AE849" s="78">
        <f t="shared" ref="AE849" si="210">+AE818+AE826+AE834+AE842</f>
        <v>270</v>
      </c>
      <c r="AF849"/>
      <c r="AG849"/>
      <c r="AH849"/>
      <c r="AI849"/>
    </row>
    <row r="850" spans="1:37" s="2" customFormat="1" ht="14.45" customHeight="1" x14ac:dyDescent="0.3">
      <c r="A850" s="58" t="s">
        <v>97</v>
      </c>
      <c r="B850" s="59"/>
      <c r="C850" s="60">
        <f>+C819+C827+C835+C843</f>
        <v>81</v>
      </c>
      <c r="D850" s="60">
        <f t="shared" ref="D850:R850" si="211">+D819+D827+D835+D843</f>
        <v>76</v>
      </c>
      <c r="E850" s="60">
        <f t="shared" si="211"/>
        <v>75</v>
      </c>
      <c r="F850" s="60">
        <f t="shared" si="211"/>
        <v>69</v>
      </c>
      <c r="G850" s="60">
        <f t="shared" si="211"/>
        <v>79</v>
      </c>
      <c r="H850" s="60">
        <f t="shared" si="211"/>
        <v>86</v>
      </c>
      <c r="I850" s="60">
        <f t="shared" si="211"/>
        <v>82</v>
      </c>
      <c r="J850" s="60">
        <f t="shared" si="211"/>
        <v>86</v>
      </c>
      <c r="K850" s="60">
        <f t="shared" si="211"/>
        <v>91</v>
      </c>
      <c r="L850" s="60">
        <f t="shared" si="211"/>
        <v>109</v>
      </c>
      <c r="M850" s="60">
        <f t="shared" si="211"/>
        <v>115</v>
      </c>
      <c r="N850" s="60">
        <f t="shared" si="211"/>
        <v>130</v>
      </c>
      <c r="O850" s="60">
        <f t="shared" si="211"/>
        <v>145</v>
      </c>
      <c r="P850" s="60">
        <f t="shared" si="211"/>
        <v>166</v>
      </c>
      <c r="Q850" s="60">
        <f t="shared" si="211"/>
        <v>173</v>
      </c>
      <c r="R850" s="60">
        <f t="shared" si="211"/>
        <v>194</v>
      </c>
      <c r="S850" s="60">
        <f t="shared" ref="S850:AD850" si="212">+S819+S827+S835+S843</f>
        <v>191</v>
      </c>
      <c r="T850" s="60">
        <f t="shared" si="212"/>
        <v>205</v>
      </c>
      <c r="U850" s="60">
        <f t="shared" si="212"/>
        <v>216</v>
      </c>
      <c r="V850" s="60">
        <f t="shared" si="212"/>
        <v>219</v>
      </c>
      <c r="W850" s="60">
        <f t="shared" si="212"/>
        <v>234</v>
      </c>
      <c r="X850" s="60">
        <f t="shared" si="212"/>
        <v>216</v>
      </c>
      <c r="Y850" s="60">
        <f t="shared" si="212"/>
        <v>217</v>
      </c>
      <c r="Z850" s="60">
        <f t="shared" si="212"/>
        <v>231</v>
      </c>
      <c r="AA850" s="60">
        <f t="shared" si="212"/>
        <v>274</v>
      </c>
      <c r="AB850" s="60">
        <f t="shared" si="212"/>
        <v>272</v>
      </c>
      <c r="AC850" s="60">
        <f t="shared" si="212"/>
        <v>298</v>
      </c>
      <c r="AD850" s="60">
        <f t="shared" si="212"/>
        <v>339</v>
      </c>
      <c r="AE850" s="61">
        <f t="shared" ref="AE850" si="213">+AE819+AE827+AE835+AE843</f>
        <v>357</v>
      </c>
      <c r="AF850"/>
      <c r="AG850"/>
      <c r="AH850"/>
      <c r="AI850"/>
    </row>
    <row r="851" spans="1:37" s="2" customFormat="1" ht="14.45" customHeight="1" x14ac:dyDescent="0.3">
      <c r="A851" s="75" t="s">
        <v>98</v>
      </c>
      <c r="B851" s="76"/>
      <c r="C851" s="77">
        <f>+C820+C828+C836+C844</f>
        <v>2261</v>
      </c>
      <c r="D851" s="77">
        <f t="shared" ref="D851:R851" si="214">+D820+D828+D836+D844</f>
        <v>2545</v>
      </c>
      <c r="E851" s="77">
        <f t="shared" si="214"/>
        <v>2598</v>
      </c>
      <c r="F851" s="77">
        <f t="shared" si="214"/>
        <v>2527</v>
      </c>
      <c r="G851" s="77">
        <f t="shared" si="214"/>
        <v>2777</v>
      </c>
      <c r="H851" s="77">
        <f t="shared" si="214"/>
        <v>2964</v>
      </c>
      <c r="I851" s="77">
        <f t="shared" si="214"/>
        <v>3147</v>
      </c>
      <c r="J851" s="77">
        <f t="shared" si="214"/>
        <v>3230</v>
      </c>
      <c r="K851" s="77">
        <f t="shared" si="214"/>
        <v>3376</v>
      </c>
      <c r="L851" s="77">
        <f t="shared" si="214"/>
        <v>3453</v>
      </c>
      <c r="M851" s="77">
        <f t="shared" si="214"/>
        <v>3676</v>
      </c>
      <c r="N851" s="77">
        <f t="shared" si="214"/>
        <v>3704</v>
      </c>
      <c r="O851" s="77">
        <f t="shared" si="214"/>
        <v>3879</v>
      </c>
      <c r="P851" s="77">
        <f t="shared" si="214"/>
        <v>3968</v>
      </c>
      <c r="Q851" s="77">
        <f t="shared" si="214"/>
        <v>3953</v>
      </c>
      <c r="R851" s="77">
        <f t="shared" si="214"/>
        <v>3908</v>
      </c>
      <c r="S851" s="77">
        <f t="shared" ref="S851:AD851" si="215">+S820+S828+S836+S844</f>
        <v>3772</v>
      </c>
      <c r="T851" s="77">
        <f t="shared" si="215"/>
        <v>3833</v>
      </c>
      <c r="U851" s="77">
        <f t="shared" si="215"/>
        <v>3836</v>
      </c>
      <c r="V851" s="77">
        <f t="shared" si="215"/>
        <v>3813</v>
      </c>
      <c r="W851" s="77">
        <f t="shared" si="215"/>
        <v>3627</v>
      </c>
      <c r="X851" s="77">
        <f t="shared" si="215"/>
        <v>3241</v>
      </c>
      <c r="Y851" s="77">
        <f t="shared" si="215"/>
        <v>3283</v>
      </c>
      <c r="Z851" s="77">
        <f t="shared" si="215"/>
        <v>3373</v>
      </c>
      <c r="AA851" s="77">
        <f t="shared" si="215"/>
        <v>3301</v>
      </c>
      <c r="AB851" s="77">
        <f t="shared" si="215"/>
        <v>3280</v>
      </c>
      <c r="AC851" s="77">
        <f t="shared" si="215"/>
        <v>3302</v>
      </c>
      <c r="AD851" s="77">
        <f t="shared" si="215"/>
        <v>3521</v>
      </c>
      <c r="AE851" s="78">
        <f t="shared" ref="AE851" si="216">+AE820+AE828+AE836+AE844</f>
        <v>3790</v>
      </c>
      <c r="AF851"/>
      <c r="AG851"/>
      <c r="AH851"/>
      <c r="AI851"/>
    </row>
    <row r="852" spans="1:37" s="2" customFormat="1" ht="14.45" customHeight="1" x14ac:dyDescent="0.3">
      <c r="A852" s="58" t="s">
        <v>99</v>
      </c>
      <c r="B852" s="59"/>
      <c r="C852" s="60">
        <f>+C821+C829+C837+C845</f>
        <v>93</v>
      </c>
      <c r="D852" s="60">
        <f t="shared" ref="D852:R852" si="217">+D821+D829+D837+D845</f>
        <v>93</v>
      </c>
      <c r="E852" s="60">
        <f t="shared" si="217"/>
        <v>91</v>
      </c>
      <c r="F852" s="60">
        <f t="shared" si="217"/>
        <v>78</v>
      </c>
      <c r="G852" s="60">
        <f t="shared" si="217"/>
        <v>71</v>
      </c>
      <c r="H852" s="60">
        <f t="shared" si="217"/>
        <v>92</v>
      </c>
      <c r="I852" s="60">
        <f t="shared" si="217"/>
        <v>92</v>
      </c>
      <c r="J852" s="60">
        <f t="shared" si="217"/>
        <v>115</v>
      </c>
      <c r="K852" s="60">
        <f t="shared" si="217"/>
        <v>151</v>
      </c>
      <c r="L852" s="60">
        <f t="shared" si="217"/>
        <v>187</v>
      </c>
      <c r="M852" s="60">
        <f t="shared" si="217"/>
        <v>230</v>
      </c>
      <c r="N852" s="60">
        <f t="shared" si="217"/>
        <v>290</v>
      </c>
      <c r="O852" s="60">
        <f t="shared" si="217"/>
        <v>367</v>
      </c>
      <c r="P852" s="60">
        <f t="shared" si="217"/>
        <v>433</v>
      </c>
      <c r="Q852" s="60">
        <f t="shared" si="217"/>
        <v>458</v>
      </c>
      <c r="R852" s="60">
        <f t="shared" si="217"/>
        <v>490</v>
      </c>
      <c r="S852" s="60">
        <f t="shared" ref="S852:AD852" si="218">+S821+S829+S837+S845</f>
        <v>500</v>
      </c>
      <c r="T852" s="60">
        <f t="shared" si="218"/>
        <v>503</v>
      </c>
      <c r="U852" s="60">
        <f t="shared" si="218"/>
        <v>488</v>
      </c>
      <c r="V852" s="60">
        <f t="shared" si="218"/>
        <v>482</v>
      </c>
      <c r="W852" s="60">
        <f t="shared" si="218"/>
        <v>462</v>
      </c>
      <c r="X852" s="60">
        <f t="shared" si="218"/>
        <v>438</v>
      </c>
      <c r="Y852" s="60">
        <f t="shared" si="218"/>
        <v>446</v>
      </c>
      <c r="Z852" s="60">
        <f t="shared" si="218"/>
        <v>416</v>
      </c>
      <c r="AA852" s="60">
        <f t="shared" si="218"/>
        <v>396</v>
      </c>
      <c r="AB852" s="60">
        <f t="shared" si="218"/>
        <v>348</v>
      </c>
      <c r="AC852" s="60">
        <f t="shared" si="218"/>
        <v>388</v>
      </c>
      <c r="AD852" s="60">
        <f t="shared" si="218"/>
        <v>419</v>
      </c>
      <c r="AE852" s="61">
        <f t="shared" ref="AE852" si="219">+AE821+AE829+AE837+AE845</f>
        <v>370</v>
      </c>
      <c r="AF852"/>
      <c r="AG852"/>
      <c r="AH852"/>
      <c r="AI852"/>
    </row>
    <row r="853" spans="1:37" s="2" customFormat="1" ht="14.45" customHeight="1" x14ac:dyDescent="0.3">
      <c r="A853" s="75" t="s">
        <v>100</v>
      </c>
      <c r="B853" s="76"/>
      <c r="C853" s="77">
        <f>+C822+C830+C838+C846</f>
        <v>106</v>
      </c>
      <c r="D853" s="77">
        <f t="shared" ref="D853:R853" si="220">+D822+D830+D838+D846</f>
        <v>103</v>
      </c>
      <c r="E853" s="77">
        <f t="shared" si="220"/>
        <v>74</v>
      </c>
      <c r="F853" s="77">
        <f t="shared" si="220"/>
        <v>69</v>
      </c>
      <c r="G853" s="77">
        <f t="shared" si="220"/>
        <v>75</v>
      </c>
      <c r="H853" s="77">
        <f t="shared" si="220"/>
        <v>80</v>
      </c>
      <c r="I853" s="77">
        <f t="shared" si="220"/>
        <v>95</v>
      </c>
      <c r="J853" s="77">
        <f t="shared" si="220"/>
        <v>106</v>
      </c>
      <c r="K853" s="77">
        <f t="shared" si="220"/>
        <v>122</v>
      </c>
      <c r="L853" s="77">
        <f t="shared" si="220"/>
        <v>135</v>
      </c>
      <c r="M853" s="77">
        <f t="shared" si="220"/>
        <v>143</v>
      </c>
      <c r="N853" s="77">
        <f t="shared" si="220"/>
        <v>161</v>
      </c>
      <c r="O853" s="77">
        <f t="shared" si="220"/>
        <v>197</v>
      </c>
      <c r="P853" s="77">
        <f t="shared" si="220"/>
        <v>203</v>
      </c>
      <c r="Q853" s="77">
        <f t="shared" si="220"/>
        <v>209</v>
      </c>
      <c r="R853" s="77">
        <f t="shared" si="220"/>
        <v>228</v>
      </c>
      <c r="S853" s="77">
        <f t="shared" ref="S853:AD853" si="221">+S822+S830+S838+S846</f>
        <v>241</v>
      </c>
      <c r="T853" s="77">
        <f t="shared" si="221"/>
        <v>232</v>
      </c>
      <c r="U853" s="77">
        <f t="shared" si="221"/>
        <v>216</v>
      </c>
      <c r="V853" s="77">
        <f t="shared" si="221"/>
        <v>237</v>
      </c>
      <c r="W853" s="77">
        <f t="shared" si="221"/>
        <v>223</v>
      </c>
      <c r="X853" s="77">
        <f t="shared" si="221"/>
        <v>204</v>
      </c>
      <c r="Y853" s="77">
        <f t="shared" si="221"/>
        <v>211</v>
      </c>
      <c r="Z853" s="77">
        <f t="shared" si="221"/>
        <v>217</v>
      </c>
      <c r="AA853" s="77">
        <f t="shared" si="221"/>
        <v>225</v>
      </c>
      <c r="AB853" s="77">
        <f t="shared" si="221"/>
        <v>200</v>
      </c>
      <c r="AC853" s="77">
        <f t="shared" si="221"/>
        <v>201</v>
      </c>
      <c r="AD853" s="77">
        <f t="shared" si="221"/>
        <v>213</v>
      </c>
      <c r="AE853" s="78">
        <f t="shared" ref="AE853" si="222">+AE822+AE830+AE838+AE846</f>
        <v>207</v>
      </c>
      <c r="AF853"/>
      <c r="AG853"/>
      <c r="AH853"/>
      <c r="AI853"/>
    </row>
    <row r="854" spans="1:37" s="3" customFormat="1" ht="14.45" customHeight="1" x14ac:dyDescent="0.3">
      <c r="A854" s="70" t="s">
        <v>114</v>
      </c>
      <c r="B854" s="71"/>
      <c r="C854" s="72">
        <f>C823+C831+C839+C847</f>
        <v>0</v>
      </c>
      <c r="D854" s="72">
        <f t="shared" ref="D854:AD854" si="223">D823+D831+D839+D847</f>
        <v>0</v>
      </c>
      <c r="E854" s="72">
        <f t="shared" si="223"/>
        <v>0</v>
      </c>
      <c r="F854" s="72">
        <f t="shared" si="223"/>
        <v>0</v>
      </c>
      <c r="G854" s="72">
        <f t="shared" si="223"/>
        <v>0</v>
      </c>
      <c r="H854" s="72">
        <f t="shared" si="223"/>
        <v>0</v>
      </c>
      <c r="I854" s="72">
        <f t="shared" si="223"/>
        <v>0</v>
      </c>
      <c r="J854" s="72">
        <f t="shared" si="223"/>
        <v>0</v>
      </c>
      <c r="K854" s="72">
        <f t="shared" si="223"/>
        <v>0</v>
      </c>
      <c r="L854" s="72">
        <f t="shared" si="223"/>
        <v>0</v>
      </c>
      <c r="M854" s="72">
        <f t="shared" si="223"/>
        <v>0</v>
      </c>
      <c r="N854" s="72">
        <f t="shared" si="223"/>
        <v>0</v>
      </c>
      <c r="O854" s="72">
        <f t="shared" si="223"/>
        <v>0</v>
      </c>
      <c r="P854" s="72">
        <f t="shared" si="223"/>
        <v>0</v>
      </c>
      <c r="Q854" s="72">
        <f t="shared" si="223"/>
        <v>0</v>
      </c>
      <c r="R854" s="72">
        <f t="shared" si="223"/>
        <v>0</v>
      </c>
      <c r="S854" s="72">
        <f t="shared" si="223"/>
        <v>0</v>
      </c>
      <c r="T854" s="72">
        <f t="shared" si="223"/>
        <v>0</v>
      </c>
      <c r="U854" s="72">
        <f t="shared" si="223"/>
        <v>0</v>
      </c>
      <c r="V854" s="72">
        <f t="shared" si="223"/>
        <v>0</v>
      </c>
      <c r="W854" s="72">
        <f t="shared" si="223"/>
        <v>0</v>
      </c>
      <c r="X854" s="72">
        <f t="shared" si="223"/>
        <v>0</v>
      </c>
      <c r="Y854" s="72">
        <f t="shared" si="223"/>
        <v>0</v>
      </c>
      <c r="Z854" s="72">
        <f t="shared" si="223"/>
        <v>0</v>
      </c>
      <c r="AA854" s="72">
        <f t="shared" si="223"/>
        <v>0</v>
      </c>
      <c r="AB854" s="72">
        <f t="shared" si="223"/>
        <v>0</v>
      </c>
      <c r="AC854" s="72">
        <f t="shared" si="223"/>
        <v>0</v>
      </c>
      <c r="AD854" s="72">
        <f t="shared" si="223"/>
        <v>102</v>
      </c>
      <c r="AE854" s="73">
        <f t="shared" ref="AE854" si="224">AE823+AE831+AE839+AE847</f>
        <v>73</v>
      </c>
      <c r="AF854"/>
      <c r="AG854"/>
      <c r="AH854"/>
      <c r="AI854"/>
    </row>
    <row r="855" spans="1:37" s="4" customFormat="1" ht="14.45" customHeight="1" x14ac:dyDescent="0.3">
      <c r="A855" s="66" t="s">
        <v>101</v>
      </c>
      <c r="B855" s="101"/>
      <c r="C855" s="102">
        <f>SUM(C848:C854)</f>
        <v>2837</v>
      </c>
      <c r="D855" s="102">
        <f t="shared" ref="D855:AD855" si="225">SUM(D848:D854)</f>
        <v>3112</v>
      </c>
      <c r="E855" s="102">
        <f t="shared" si="225"/>
        <v>3167</v>
      </c>
      <c r="F855" s="102">
        <f t="shared" si="225"/>
        <v>3096</v>
      </c>
      <c r="G855" s="102">
        <f t="shared" si="225"/>
        <v>3375</v>
      </c>
      <c r="H855" s="102">
        <f t="shared" si="225"/>
        <v>3654</v>
      </c>
      <c r="I855" s="102">
        <f t="shared" si="225"/>
        <v>3864</v>
      </c>
      <c r="J855" s="102">
        <f t="shared" si="225"/>
        <v>4038</v>
      </c>
      <c r="K855" s="102">
        <f t="shared" si="225"/>
        <v>4278</v>
      </c>
      <c r="L855" s="102">
        <f t="shared" si="225"/>
        <v>4445</v>
      </c>
      <c r="M855" s="102">
        <f t="shared" si="225"/>
        <v>4714</v>
      </c>
      <c r="N855" s="102">
        <f t="shared" si="225"/>
        <v>4858</v>
      </c>
      <c r="O855" s="102">
        <f t="shared" si="225"/>
        <v>5206</v>
      </c>
      <c r="P855" s="102">
        <f t="shared" si="225"/>
        <v>5403</v>
      </c>
      <c r="Q855" s="102">
        <f t="shared" si="225"/>
        <v>5424</v>
      </c>
      <c r="R855" s="102">
        <f t="shared" si="225"/>
        <v>5472</v>
      </c>
      <c r="S855" s="102">
        <f t="shared" si="225"/>
        <v>5342</v>
      </c>
      <c r="T855" s="102">
        <f t="shared" si="225"/>
        <v>5397</v>
      </c>
      <c r="U855" s="102">
        <f t="shared" si="225"/>
        <v>5383</v>
      </c>
      <c r="V855" s="102">
        <f t="shared" si="225"/>
        <v>5379</v>
      </c>
      <c r="W855" s="102">
        <f t="shared" si="225"/>
        <v>5185</v>
      </c>
      <c r="X855" s="102">
        <f t="shared" si="225"/>
        <v>4677</v>
      </c>
      <c r="Y855" s="102">
        <f t="shared" si="225"/>
        <v>4742</v>
      </c>
      <c r="Z855" s="102">
        <f t="shared" si="225"/>
        <v>4807</v>
      </c>
      <c r="AA855" s="102">
        <f t="shared" si="225"/>
        <v>4796</v>
      </c>
      <c r="AB855" s="102">
        <f t="shared" si="225"/>
        <v>4702</v>
      </c>
      <c r="AC855" s="102">
        <f t="shared" si="225"/>
        <v>4794</v>
      </c>
      <c r="AD855" s="102">
        <f t="shared" si="225"/>
        <v>5219</v>
      </c>
      <c r="AE855" s="103">
        <f t="shared" ref="AE855" si="226">SUM(AE848:AE854)</f>
        <v>5421</v>
      </c>
    </row>
    <row r="856" spans="1:37" s="4" customFormat="1" ht="14.45" customHeight="1" x14ac:dyDescent="0.3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27"/>
      <c r="AE856" s="27"/>
    </row>
    <row r="857" spans="1:37" s="1" customFormat="1" ht="14.45" customHeight="1" x14ac:dyDescent="0.15">
      <c r="A857" s="52" t="s">
        <v>81</v>
      </c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26"/>
      <c r="AE857" s="26"/>
    </row>
    <row r="858" spans="1:37" s="2" customFormat="1" ht="14.45" customHeight="1" x14ac:dyDescent="0.3">
      <c r="A858" s="33" t="s">
        <v>89</v>
      </c>
      <c r="B858" s="34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6"/>
      <c r="AA858" s="35"/>
      <c r="AB858" s="35"/>
      <c r="AC858" s="35"/>
      <c r="AD858" s="35"/>
      <c r="AE858" s="85"/>
      <c r="AF858"/>
      <c r="AG858"/>
      <c r="AH858"/>
      <c r="AI858"/>
      <c r="AJ858"/>
      <c r="AK858"/>
    </row>
    <row r="859" spans="1:37" s="2" customFormat="1" ht="14.45" customHeight="1" x14ac:dyDescent="0.3">
      <c r="A859" s="75"/>
      <c r="B859" s="76" t="s">
        <v>66</v>
      </c>
      <c r="C859" s="77">
        <v>2</v>
      </c>
      <c r="D859" s="77">
        <v>1</v>
      </c>
      <c r="E859" s="77">
        <v>1</v>
      </c>
      <c r="F859" s="77">
        <v>0</v>
      </c>
      <c r="G859" s="77">
        <v>2</v>
      </c>
      <c r="H859" s="77">
        <v>2</v>
      </c>
      <c r="I859" s="77">
        <v>1</v>
      </c>
      <c r="J859" s="77">
        <v>4</v>
      </c>
      <c r="K859" s="77">
        <v>4</v>
      </c>
      <c r="L859" s="77">
        <v>4</v>
      </c>
      <c r="M859" s="77">
        <v>1</v>
      </c>
      <c r="N859" s="77">
        <v>2</v>
      </c>
      <c r="O859" s="77">
        <v>5</v>
      </c>
      <c r="P859" s="77">
        <v>5</v>
      </c>
      <c r="Q859" s="77">
        <v>1</v>
      </c>
      <c r="R859" s="77">
        <v>21</v>
      </c>
      <c r="S859" s="77">
        <v>14</v>
      </c>
      <c r="T859" s="77">
        <v>12</v>
      </c>
      <c r="U859" s="77">
        <v>12</v>
      </c>
      <c r="V859" s="77">
        <v>11</v>
      </c>
      <c r="W859" s="77">
        <v>8</v>
      </c>
      <c r="X859" s="77">
        <v>5</v>
      </c>
      <c r="Y859" s="77">
        <v>5</v>
      </c>
      <c r="Z859" s="77">
        <v>3</v>
      </c>
      <c r="AA859" s="77">
        <v>2</v>
      </c>
      <c r="AB859" s="77">
        <v>3</v>
      </c>
      <c r="AC859" s="77">
        <v>3</v>
      </c>
      <c r="AD859" s="77">
        <v>3</v>
      </c>
      <c r="AE859" s="78">
        <v>2</v>
      </c>
      <c r="AF859"/>
      <c r="AG859"/>
      <c r="AH859"/>
      <c r="AI859"/>
      <c r="AJ859"/>
      <c r="AK859"/>
    </row>
    <row r="860" spans="1:37" s="2" customFormat="1" ht="14.45" customHeight="1" x14ac:dyDescent="0.3">
      <c r="A860" s="33"/>
      <c r="B860" s="34" t="s">
        <v>67</v>
      </c>
      <c r="C860" s="35">
        <v>1</v>
      </c>
      <c r="D860" s="35">
        <v>1</v>
      </c>
      <c r="E860" s="35">
        <v>2</v>
      </c>
      <c r="F860" s="35">
        <v>1</v>
      </c>
      <c r="G860" s="35">
        <v>1</v>
      </c>
      <c r="H860" s="35">
        <v>1</v>
      </c>
      <c r="I860" s="35">
        <v>1</v>
      </c>
      <c r="J860" s="35">
        <v>0</v>
      </c>
      <c r="K860" s="35">
        <v>2</v>
      </c>
      <c r="L860" s="35">
        <v>1</v>
      </c>
      <c r="M860" s="35">
        <v>1</v>
      </c>
      <c r="N860" s="35">
        <v>2</v>
      </c>
      <c r="O860" s="35">
        <v>2</v>
      </c>
      <c r="P860" s="35">
        <v>1</v>
      </c>
      <c r="Q860" s="35">
        <v>1</v>
      </c>
      <c r="R860" s="35">
        <v>9</v>
      </c>
      <c r="S860" s="35">
        <v>9</v>
      </c>
      <c r="T860" s="35">
        <v>8</v>
      </c>
      <c r="U860" s="35">
        <v>7</v>
      </c>
      <c r="V860" s="35">
        <v>6</v>
      </c>
      <c r="W860" s="35">
        <v>5</v>
      </c>
      <c r="X860" s="35">
        <v>5</v>
      </c>
      <c r="Y860" s="35">
        <v>5</v>
      </c>
      <c r="Z860" s="36">
        <v>4</v>
      </c>
      <c r="AA860" s="35">
        <v>3</v>
      </c>
      <c r="AB860" s="35">
        <v>2</v>
      </c>
      <c r="AC860" s="35">
        <v>1</v>
      </c>
      <c r="AD860" s="35">
        <v>1</v>
      </c>
      <c r="AE860" s="85">
        <v>1</v>
      </c>
      <c r="AF860"/>
      <c r="AG860"/>
      <c r="AH860"/>
      <c r="AI860"/>
      <c r="AJ860"/>
      <c r="AK860"/>
    </row>
    <row r="861" spans="1:37" s="2" customFormat="1" ht="14.45" customHeight="1" x14ac:dyDescent="0.3">
      <c r="A861" s="75"/>
      <c r="B861" s="76" t="s">
        <v>68</v>
      </c>
      <c r="C861" s="77">
        <v>0</v>
      </c>
      <c r="D861" s="77">
        <v>0</v>
      </c>
      <c r="E861" s="77">
        <v>0</v>
      </c>
      <c r="F861" s="77">
        <v>1</v>
      </c>
      <c r="G861" s="77">
        <v>1</v>
      </c>
      <c r="H861" s="77">
        <v>1</v>
      </c>
      <c r="I861" s="77">
        <v>1</v>
      </c>
      <c r="J861" s="77">
        <v>0</v>
      </c>
      <c r="K861" s="77">
        <v>0</v>
      </c>
      <c r="L861" s="77">
        <v>0</v>
      </c>
      <c r="M861" s="77">
        <v>0</v>
      </c>
      <c r="N861" s="77">
        <v>0</v>
      </c>
      <c r="O861" s="77">
        <v>2</v>
      </c>
      <c r="P861" s="77">
        <v>0</v>
      </c>
      <c r="Q861" s="77">
        <v>0</v>
      </c>
      <c r="R861" s="77">
        <v>7</v>
      </c>
      <c r="S861" s="77">
        <v>7</v>
      </c>
      <c r="T861" s="77">
        <v>7</v>
      </c>
      <c r="U861" s="77">
        <v>6</v>
      </c>
      <c r="V861" s="77">
        <v>6</v>
      </c>
      <c r="W861" s="77">
        <v>5</v>
      </c>
      <c r="X861" s="77">
        <v>4</v>
      </c>
      <c r="Y861" s="77">
        <v>4</v>
      </c>
      <c r="Z861" s="77">
        <v>4</v>
      </c>
      <c r="AA861" s="77">
        <v>3</v>
      </c>
      <c r="AB861" s="77">
        <v>3</v>
      </c>
      <c r="AC861" s="77">
        <v>2</v>
      </c>
      <c r="AD861" s="77">
        <v>2</v>
      </c>
      <c r="AE861" s="78">
        <v>2</v>
      </c>
      <c r="AF861"/>
      <c r="AG861"/>
      <c r="AH861"/>
      <c r="AI861"/>
      <c r="AJ861"/>
      <c r="AK861"/>
    </row>
    <row r="862" spans="1:37" s="2" customFormat="1" ht="14.45" customHeight="1" x14ac:dyDescent="0.3">
      <c r="A862" s="33"/>
      <c r="B862" s="34" t="s">
        <v>69</v>
      </c>
      <c r="C862" s="35">
        <v>15</v>
      </c>
      <c r="D862" s="35">
        <v>13</v>
      </c>
      <c r="E862" s="35">
        <v>14</v>
      </c>
      <c r="F862" s="35">
        <v>17</v>
      </c>
      <c r="G862" s="35">
        <v>18</v>
      </c>
      <c r="H862" s="35">
        <v>15</v>
      </c>
      <c r="I862" s="35">
        <v>19</v>
      </c>
      <c r="J862" s="35">
        <v>25</v>
      </c>
      <c r="K862" s="35">
        <v>28</v>
      </c>
      <c r="L862" s="35">
        <v>28</v>
      </c>
      <c r="M862" s="35">
        <v>32</v>
      </c>
      <c r="N862" s="35">
        <v>35</v>
      </c>
      <c r="O862" s="35">
        <v>24</v>
      </c>
      <c r="P862" s="35">
        <v>30</v>
      </c>
      <c r="Q862" s="35">
        <v>12</v>
      </c>
      <c r="R862" s="35">
        <v>136</v>
      </c>
      <c r="S862" s="35">
        <v>128</v>
      </c>
      <c r="T862" s="35">
        <v>127</v>
      </c>
      <c r="U862" s="35">
        <v>127</v>
      </c>
      <c r="V862" s="35">
        <v>111</v>
      </c>
      <c r="W862" s="35">
        <v>105</v>
      </c>
      <c r="X862" s="35">
        <v>84</v>
      </c>
      <c r="Y862" s="35">
        <v>83</v>
      </c>
      <c r="Z862" s="36">
        <v>77</v>
      </c>
      <c r="AA862" s="35">
        <v>60</v>
      </c>
      <c r="AB862" s="35">
        <v>54</v>
      </c>
      <c r="AC862" s="35">
        <v>43</v>
      </c>
      <c r="AD862" s="35">
        <v>38</v>
      </c>
      <c r="AE862" s="85">
        <v>37</v>
      </c>
      <c r="AF862"/>
      <c r="AG862"/>
      <c r="AH862"/>
      <c r="AI862"/>
      <c r="AJ862"/>
      <c r="AK862"/>
    </row>
    <row r="863" spans="1:37" s="2" customFormat="1" ht="14.45" customHeight="1" x14ac:dyDescent="0.3">
      <c r="A863" s="75"/>
      <c r="B863" s="76" t="s">
        <v>70</v>
      </c>
      <c r="C863" s="77">
        <v>0</v>
      </c>
      <c r="D863" s="77">
        <v>0</v>
      </c>
      <c r="E863" s="77">
        <v>0</v>
      </c>
      <c r="F863" s="77">
        <v>0</v>
      </c>
      <c r="G863" s="77">
        <v>0</v>
      </c>
      <c r="H863" s="77">
        <v>0</v>
      </c>
      <c r="I863" s="77">
        <v>0</v>
      </c>
      <c r="J863" s="77">
        <v>0</v>
      </c>
      <c r="K863" s="77">
        <v>4</v>
      </c>
      <c r="L863" s="77">
        <v>4</v>
      </c>
      <c r="M863" s="77">
        <v>4</v>
      </c>
      <c r="N863" s="77">
        <v>8</v>
      </c>
      <c r="O863" s="77">
        <v>19</v>
      </c>
      <c r="P863" s="77">
        <v>16</v>
      </c>
      <c r="Q863" s="77">
        <v>3</v>
      </c>
      <c r="R863" s="77">
        <v>20</v>
      </c>
      <c r="S863" s="77">
        <v>16</v>
      </c>
      <c r="T863" s="77">
        <v>15</v>
      </c>
      <c r="U863" s="77">
        <v>13</v>
      </c>
      <c r="V863" s="77">
        <v>11</v>
      </c>
      <c r="W863" s="77">
        <v>9</v>
      </c>
      <c r="X863" s="77">
        <v>9</v>
      </c>
      <c r="Y863" s="77">
        <v>9</v>
      </c>
      <c r="Z863" s="77">
        <v>6</v>
      </c>
      <c r="AA863" s="77">
        <v>3</v>
      </c>
      <c r="AB863" s="77">
        <v>2</v>
      </c>
      <c r="AC863" s="77">
        <v>3</v>
      </c>
      <c r="AD863" s="77">
        <v>4</v>
      </c>
      <c r="AE863" s="78">
        <v>1</v>
      </c>
      <c r="AF863"/>
      <c r="AG863"/>
      <c r="AH863"/>
      <c r="AI863"/>
      <c r="AJ863"/>
      <c r="AK863"/>
    </row>
    <row r="864" spans="1:37" s="2" customFormat="1" ht="14.45" customHeight="1" x14ac:dyDescent="0.3">
      <c r="A864" s="33"/>
      <c r="B864" s="34" t="s">
        <v>71</v>
      </c>
      <c r="C864" s="35">
        <v>2</v>
      </c>
      <c r="D864" s="35">
        <v>1</v>
      </c>
      <c r="E864" s="35">
        <v>2</v>
      </c>
      <c r="F864" s="35">
        <v>2</v>
      </c>
      <c r="G864" s="35">
        <v>2</v>
      </c>
      <c r="H864" s="35">
        <v>1</v>
      </c>
      <c r="I864" s="35">
        <v>2</v>
      </c>
      <c r="J864" s="35">
        <v>2</v>
      </c>
      <c r="K864" s="35">
        <v>3</v>
      </c>
      <c r="L864" s="35">
        <v>3</v>
      </c>
      <c r="M864" s="35">
        <v>4</v>
      </c>
      <c r="N864" s="35">
        <v>4</v>
      </c>
      <c r="O864" s="35">
        <v>4</v>
      </c>
      <c r="P864" s="35">
        <v>5</v>
      </c>
      <c r="Q864" s="35">
        <v>2</v>
      </c>
      <c r="R864" s="35">
        <v>21</v>
      </c>
      <c r="S864" s="35">
        <v>16</v>
      </c>
      <c r="T864" s="35">
        <v>15</v>
      </c>
      <c r="U864" s="35">
        <v>12</v>
      </c>
      <c r="V864" s="35">
        <v>13</v>
      </c>
      <c r="W864" s="35">
        <v>9</v>
      </c>
      <c r="X864" s="35">
        <v>5</v>
      </c>
      <c r="Y864" s="35">
        <v>5</v>
      </c>
      <c r="Z864" s="36">
        <v>3</v>
      </c>
      <c r="AA864" s="35">
        <v>3</v>
      </c>
      <c r="AB864" s="35">
        <v>3</v>
      </c>
      <c r="AC864" s="35">
        <v>3</v>
      </c>
      <c r="AD864" s="35">
        <v>3</v>
      </c>
      <c r="AE864" s="85">
        <v>3</v>
      </c>
      <c r="AF864"/>
      <c r="AG864"/>
      <c r="AH864"/>
      <c r="AI864"/>
      <c r="AJ864"/>
      <c r="AK864"/>
    </row>
    <row r="865" spans="1:37" s="3" customFormat="1" ht="14.45" customHeight="1" x14ac:dyDescent="0.3">
      <c r="A865" s="86"/>
      <c r="B865" s="87" t="s">
        <v>113</v>
      </c>
      <c r="C865" s="88">
        <v>0</v>
      </c>
      <c r="D865" s="88">
        <v>0</v>
      </c>
      <c r="E865" s="88">
        <v>0</v>
      </c>
      <c r="F865" s="88">
        <v>0</v>
      </c>
      <c r="G865" s="88">
        <v>0</v>
      </c>
      <c r="H865" s="88">
        <v>0</v>
      </c>
      <c r="I865" s="88">
        <v>0</v>
      </c>
      <c r="J865" s="88">
        <v>0</v>
      </c>
      <c r="K865" s="88">
        <v>0</v>
      </c>
      <c r="L865" s="88">
        <v>0</v>
      </c>
      <c r="M865" s="88">
        <v>0</v>
      </c>
      <c r="N865" s="88">
        <v>0</v>
      </c>
      <c r="O865" s="88">
        <v>0</v>
      </c>
      <c r="P865" s="88">
        <v>0</v>
      </c>
      <c r="Q865" s="88">
        <v>0</v>
      </c>
      <c r="R865" s="88">
        <v>0</v>
      </c>
      <c r="S865" s="88">
        <v>0</v>
      </c>
      <c r="T865" s="88">
        <v>0</v>
      </c>
      <c r="U865" s="88">
        <v>0</v>
      </c>
      <c r="V865" s="88">
        <v>0</v>
      </c>
      <c r="W865" s="88">
        <v>0</v>
      </c>
      <c r="X865" s="88">
        <v>0</v>
      </c>
      <c r="Y865" s="88">
        <v>0</v>
      </c>
      <c r="Z865" s="89">
        <v>0</v>
      </c>
      <c r="AA865" s="88">
        <v>0</v>
      </c>
      <c r="AB865" s="88">
        <v>0</v>
      </c>
      <c r="AC865" s="88">
        <v>0</v>
      </c>
      <c r="AD865" s="88">
        <v>7</v>
      </c>
      <c r="AE865" s="90">
        <v>2</v>
      </c>
      <c r="AF865"/>
      <c r="AG865"/>
      <c r="AH865"/>
      <c r="AI865"/>
      <c r="AJ865"/>
      <c r="AK865"/>
    </row>
    <row r="866" spans="1:37" s="2" customFormat="1" ht="14.45" customHeight="1" x14ac:dyDescent="0.3">
      <c r="A866" s="33" t="s">
        <v>59</v>
      </c>
      <c r="B866" s="34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6"/>
      <c r="AA866" s="35"/>
      <c r="AB866" s="35"/>
      <c r="AC866" s="35"/>
      <c r="AD866" s="35"/>
      <c r="AE866" s="85"/>
    </row>
    <row r="867" spans="1:37" s="2" customFormat="1" ht="14.45" customHeight="1" x14ac:dyDescent="0.3">
      <c r="A867" s="75"/>
      <c r="B867" s="76" t="s">
        <v>66</v>
      </c>
      <c r="C867" s="77">
        <v>146</v>
      </c>
      <c r="D867" s="77">
        <v>162</v>
      </c>
      <c r="E867" s="77">
        <v>196</v>
      </c>
      <c r="F867" s="77">
        <v>227</v>
      </c>
      <c r="G867" s="77">
        <v>261</v>
      </c>
      <c r="H867" s="77">
        <v>305</v>
      </c>
      <c r="I867" s="77">
        <v>326</v>
      </c>
      <c r="J867" s="77">
        <v>362</v>
      </c>
      <c r="K867" s="77">
        <v>377</v>
      </c>
      <c r="L867" s="77">
        <v>379</v>
      </c>
      <c r="M867" s="77">
        <v>359</v>
      </c>
      <c r="N867" s="77">
        <v>352</v>
      </c>
      <c r="O867" s="77">
        <v>363</v>
      </c>
      <c r="P867" s="77">
        <v>367</v>
      </c>
      <c r="Q867" s="77">
        <v>385</v>
      </c>
      <c r="R867" s="77">
        <v>381</v>
      </c>
      <c r="S867" s="77">
        <v>384</v>
      </c>
      <c r="T867" s="77">
        <v>366</v>
      </c>
      <c r="U867" s="77">
        <v>359</v>
      </c>
      <c r="V867" s="77">
        <v>357</v>
      </c>
      <c r="W867" s="77">
        <v>364</v>
      </c>
      <c r="X867" s="77">
        <v>326</v>
      </c>
      <c r="Y867" s="77">
        <v>329</v>
      </c>
      <c r="Z867" s="77">
        <v>302</v>
      </c>
      <c r="AA867" s="77">
        <v>342</v>
      </c>
      <c r="AB867" s="77">
        <v>342</v>
      </c>
      <c r="AC867" s="77">
        <v>330</v>
      </c>
      <c r="AD867" s="77">
        <v>334</v>
      </c>
      <c r="AE867" s="78">
        <v>351</v>
      </c>
    </row>
    <row r="868" spans="1:37" s="2" customFormat="1" ht="14.45" customHeight="1" x14ac:dyDescent="0.3">
      <c r="A868" s="33"/>
      <c r="B868" s="34" t="s">
        <v>67</v>
      </c>
      <c r="C868" s="35">
        <v>119</v>
      </c>
      <c r="D868" s="35">
        <v>105</v>
      </c>
      <c r="E868" s="35">
        <v>101</v>
      </c>
      <c r="F868" s="35">
        <v>102</v>
      </c>
      <c r="G868" s="35">
        <v>93</v>
      </c>
      <c r="H868" s="35">
        <v>105</v>
      </c>
      <c r="I868" s="35">
        <v>105</v>
      </c>
      <c r="J868" s="35">
        <v>122</v>
      </c>
      <c r="K868" s="35">
        <v>144</v>
      </c>
      <c r="L868" s="35">
        <v>167</v>
      </c>
      <c r="M868" s="35">
        <v>182</v>
      </c>
      <c r="N868" s="35">
        <v>211</v>
      </c>
      <c r="O868" s="35">
        <v>231</v>
      </c>
      <c r="P868" s="35">
        <v>246</v>
      </c>
      <c r="Q868" s="35">
        <v>231</v>
      </c>
      <c r="R868" s="35">
        <v>230</v>
      </c>
      <c r="S868" s="35">
        <v>224</v>
      </c>
      <c r="T868" s="35">
        <v>229</v>
      </c>
      <c r="U868" s="35">
        <v>243</v>
      </c>
      <c r="V868" s="35">
        <v>247</v>
      </c>
      <c r="W868" s="35">
        <v>255</v>
      </c>
      <c r="X868" s="35">
        <v>230</v>
      </c>
      <c r="Y868" s="35">
        <v>236</v>
      </c>
      <c r="Z868" s="36">
        <v>254</v>
      </c>
      <c r="AA868" s="35">
        <v>246</v>
      </c>
      <c r="AB868" s="35">
        <v>246</v>
      </c>
      <c r="AC868" s="35">
        <v>260</v>
      </c>
      <c r="AD868" s="35">
        <v>275</v>
      </c>
      <c r="AE868" s="85">
        <v>262</v>
      </c>
    </row>
    <row r="869" spans="1:37" s="2" customFormat="1" ht="14.45" customHeight="1" x14ac:dyDescent="0.3">
      <c r="A869" s="75"/>
      <c r="B869" s="76" t="s">
        <v>68</v>
      </c>
      <c r="C869" s="77">
        <v>73</v>
      </c>
      <c r="D869" s="77">
        <v>67</v>
      </c>
      <c r="E869" s="77">
        <v>66</v>
      </c>
      <c r="F869" s="77">
        <v>60</v>
      </c>
      <c r="G869" s="77">
        <v>71</v>
      </c>
      <c r="H869" s="77">
        <v>80</v>
      </c>
      <c r="I869" s="77">
        <v>77</v>
      </c>
      <c r="J869" s="77">
        <v>81</v>
      </c>
      <c r="K869" s="77">
        <v>85</v>
      </c>
      <c r="L869" s="77">
        <v>101</v>
      </c>
      <c r="M869" s="77">
        <v>109</v>
      </c>
      <c r="N869" s="77">
        <v>124</v>
      </c>
      <c r="O869" s="77">
        <v>137</v>
      </c>
      <c r="P869" s="77">
        <v>160</v>
      </c>
      <c r="Q869" s="77">
        <v>170</v>
      </c>
      <c r="R869" s="77">
        <v>184</v>
      </c>
      <c r="S869" s="77">
        <v>179</v>
      </c>
      <c r="T869" s="77">
        <v>192</v>
      </c>
      <c r="U869" s="77">
        <v>205</v>
      </c>
      <c r="V869" s="77">
        <v>204</v>
      </c>
      <c r="W869" s="77">
        <v>222</v>
      </c>
      <c r="X869" s="77">
        <v>208</v>
      </c>
      <c r="Y869" s="77">
        <v>209</v>
      </c>
      <c r="Z869" s="77">
        <v>219</v>
      </c>
      <c r="AA869" s="77">
        <v>262</v>
      </c>
      <c r="AB869" s="77">
        <v>260</v>
      </c>
      <c r="AC869" s="77">
        <v>288</v>
      </c>
      <c r="AD869" s="77">
        <v>329</v>
      </c>
      <c r="AE869" s="78">
        <v>347</v>
      </c>
    </row>
    <row r="870" spans="1:37" s="2" customFormat="1" ht="14.45" customHeight="1" x14ac:dyDescent="0.3">
      <c r="A870" s="33"/>
      <c r="B870" s="34" t="s">
        <v>69</v>
      </c>
      <c r="C870" s="35">
        <v>2168</v>
      </c>
      <c r="D870" s="35">
        <v>2424</v>
      </c>
      <c r="E870" s="35">
        <v>2498</v>
      </c>
      <c r="F870" s="35">
        <v>2438</v>
      </c>
      <c r="G870" s="35">
        <v>2677</v>
      </c>
      <c r="H870" s="35">
        <v>2871</v>
      </c>
      <c r="I870" s="35">
        <v>3042</v>
      </c>
      <c r="J870" s="35">
        <v>3135</v>
      </c>
      <c r="K870" s="35">
        <v>3279</v>
      </c>
      <c r="L870" s="35">
        <v>3370</v>
      </c>
      <c r="M870" s="35">
        <v>3585</v>
      </c>
      <c r="N870" s="35">
        <v>3627</v>
      </c>
      <c r="O870" s="35">
        <v>3783</v>
      </c>
      <c r="P870" s="35">
        <v>3876</v>
      </c>
      <c r="Q870" s="35">
        <v>3889</v>
      </c>
      <c r="R870" s="35">
        <v>3721</v>
      </c>
      <c r="S870" s="35">
        <v>3579</v>
      </c>
      <c r="T870" s="35">
        <v>3636</v>
      </c>
      <c r="U870" s="35">
        <v>3652</v>
      </c>
      <c r="V870" s="35">
        <v>3638</v>
      </c>
      <c r="W870" s="35">
        <v>3466</v>
      </c>
      <c r="X870" s="35">
        <v>3096</v>
      </c>
      <c r="Y870" s="35">
        <v>3142</v>
      </c>
      <c r="Z870" s="36">
        <v>3249</v>
      </c>
      <c r="AA870" s="35">
        <v>3196</v>
      </c>
      <c r="AB870" s="35">
        <v>3184</v>
      </c>
      <c r="AC870" s="35">
        <v>3221</v>
      </c>
      <c r="AD870" s="35">
        <v>3441</v>
      </c>
      <c r="AE870" s="85">
        <v>3713</v>
      </c>
    </row>
    <row r="871" spans="1:37" s="2" customFormat="1" ht="14.45" customHeight="1" x14ac:dyDescent="0.3">
      <c r="A871" s="75"/>
      <c r="B871" s="76" t="s">
        <v>70</v>
      </c>
      <c r="C871" s="77">
        <v>86</v>
      </c>
      <c r="D871" s="77">
        <v>85</v>
      </c>
      <c r="E871" s="77">
        <v>83</v>
      </c>
      <c r="F871" s="77">
        <v>72</v>
      </c>
      <c r="G871" s="77">
        <v>64</v>
      </c>
      <c r="H871" s="77">
        <v>88</v>
      </c>
      <c r="I871" s="77">
        <v>90</v>
      </c>
      <c r="J871" s="77">
        <v>112</v>
      </c>
      <c r="K871" s="77">
        <v>141</v>
      </c>
      <c r="L871" s="77">
        <v>177</v>
      </c>
      <c r="M871" s="77">
        <v>221</v>
      </c>
      <c r="N871" s="77">
        <v>273</v>
      </c>
      <c r="O871" s="77">
        <v>340</v>
      </c>
      <c r="P871" s="77">
        <v>405</v>
      </c>
      <c r="Q871" s="77">
        <v>450</v>
      </c>
      <c r="R871" s="77">
        <v>462</v>
      </c>
      <c r="S871" s="77">
        <v>470</v>
      </c>
      <c r="T871" s="77">
        <v>476</v>
      </c>
      <c r="U871" s="77">
        <v>460</v>
      </c>
      <c r="V871" s="77">
        <v>451</v>
      </c>
      <c r="W871" s="77">
        <v>430</v>
      </c>
      <c r="X871" s="77">
        <v>408</v>
      </c>
      <c r="Y871" s="77">
        <v>416</v>
      </c>
      <c r="Z871" s="77">
        <v>392</v>
      </c>
      <c r="AA871" s="77">
        <v>375</v>
      </c>
      <c r="AB871" s="77">
        <v>325</v>
      </c>
      <c r="AC871" s="77">
        <v>362</v>
      </c>
      <c r="AD871" s="77">
        <v>395</v>
      </c>
      <c r="AE871" s="78">
        <v>355</v>
      </c>
    </row>
    <row r="872" spans="1:37" s="2" customFormat="1" ht="14.45" customHeight="1" x14ac:dyDescent="0.3">
      <c r="A872" s="33"/>
      <c r="B872" s="34" t="s">
        <v>71</v>
      </c>
      <c r="C872" s="35">
        <v>97</v>
      </c>
      <c r="D872" s="35">
        <v>96</v>
      </c>
      <c r="E872" s="35">
        <v>65</v>
      </c>
      <c r="F872" s="35">
        <v>64</v>
      </c>
      <c r="G872" s="35">
        <v>69</v>
      </c>
      <c r="H872" s="35">
        <v>76</v>
      </c>
      <c r="I872" s="35">
        <v>86</v>
      </c>
      <c r="J872" s="35">
        <v>98</v>
      </c>
      <c r="K872" s="35">
        <v>111</v>
      </c>
      <c r="L872" s="35">
        <v>125</v>
      </c>
      <c r="M872" s="35">
        <v>133</v>
      </c>
      <c r="N872" s="35">
        <v>153</v>
      </c>
      <c r="O872" s="35">
        <v>184</v>
      </c>
      <c r="P872" s="35">
        <v>186</v>
      </c>
      <c r="Q872" s="35">
        <v>202</v>
      </c>
      <c r="R872" s="35">
        <v>205</v>
      </c>
      <c r="S872" s="35">
        <v>224</v>
      </c>
      <c r="T872" s="35">
        <v>213</v>
      </c>
      <c r="U872" s="35">
        <v>201</v>
      </c>
      <c r="V872" s="35">
        <v>219</v>
      </c>
      <c r="W872" s="35">
        <v>208</v>
      </c>
      <c r="X872" s="35">
        <v>195</v>
      </c>
      <c r="Y872" s="35">
        <v>202</v>
      </c>
      <c r="Z872" s="36">
        <v>211</v>
      </c>
      <c r="AA872" s="35">
        <v>219</v>
      </c>
      <c r="AB872" s="35">
        <v>191</v>
      </c>
      <c r="AC872" s="35">
        <v>193</v>
      </c>
      <c r="AD872" s="35">
        <v>204</v>
      </c>
      <c r="AE872" s="85">
        <v>199</v>
      </c>
    </row>
    <row r="873" spans="1:37" s="3" customFormat="1" ht="14.45" customHeight="1" x14ac:dyDescent="0.3">
      <c r="A873" s="86"/>
      <c r="B873" s="87" t="s">
        <v>113</v>
      </c>
      <c r="C873" s="88">
        <v>0</v>
      </c>
      <c r="D873" s="88">
        <v>0</v>
      </c>
      <c r="E873" s="88">
        <v>0</v>
      </c>
      <c r="F873" s="88">
        <v>0</v>
      </c>
      <c r="G873" s="88">
        <v>0</v>
      </c>
      <c r="H873" s="88">
        <v>0</v>
      </c>
      <c r="I873" s="88">
        <v>0</v>
      </c>
      <c r="J873" s="88">
        <v>0</v>
      </c>
      <c r="K873" s="88">
        <v>0</v>
      </c>
      <c r="L873" s="88">
        <v>0</v>
      </c>
      <c r="M873" s="88">
        <v>0</v>
      </c>
      <c r="N873" s="88">
        <v>0</v>
      </c>
      <c r="O873" s="88">
        <v>0</v>
      </c>
      <c r="P873" s="88">
        <v>0</v>
      </c>
      <c r="Q873" s="88">
        <v>0</v>
      </c>
      <c r="R873" s="88">
        <v>0</v>
      </c>
      <c r="S873" s="88">
        <v>0</v>
      </c>
      <c r="T873" s="88">
        <v>0</v>
      </c>
      <c r="U873" s="88">
        <v>0</v>
      </c>
      <c r="V873" s="88">
        <v>0</v>
      </c>
      <c r="W873" s="88">
        <v>0</v>
      </c>
      <c r="X873" s="88">
        <v>0</v>
      </c>
      <c r="Y873" s="88">
        <v>0</v>
      </c>
      <c r="Z873" s="89">
        <v>0</v>
      </c>
      <c r="AA873" s="88">
        <v>0</v>
      </c>
      <c r="AB873" s="88">
        <v>0</v>
      </c>
      <c r="AC873" s="88">
        <v>0</v>
      </c>
      <c r="AD873" s="88">
        <v>91</v>
      </c>
      <c r="AE873" s="90">
        <v>67</v>
      </c>
    </row>
    <row r="874" spans="1:37" s="2" customFormat="1" ht="14.45" customHeight="1" x14ac:dyDescent="0.3">
      <c r="A874" s="91" t="s">
        <v>60</v>
      </c>
      <c r="B874" s="92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4"/>
    </row>
    <row r="875" spans="1:37" s="2" customFormat="1" ht="14.45" customHeight="1" x14ac:dyDescent="0.3">
      <c r="A875" s="86"/>
      <c r="B875" s="87" t="s">
        <v>66</v>
      </c>
      <c r="C875" s="88">
        <v>14</v>
      </c>
      <c r="D875" s="88">
        <v>11</v>
      </c>
      <c r="E875" s="88">
        <v>12</v>
      </c>
      <c r="F875" s="88">
        <v>12</v>
      </c>
      <c r="G875" s="88">
        <v>5</v>
      </c>
      <c r="H875" s="88">
        <v>6</v>
      </c>
      <c r="I875" s="88">
        <v>5</v>
      </c>
      <c r="J875" s="88">
        <v>5</v>
      </c>
      <c r="K875" s="88">
        <v>3</v>
      </c>
      <c r="L875" s="88">
        <v>3</v>
      </c>
      <c r="M875" s="88">
        <v>3</v>
      </c>
      <c r="N875" s="88">
        <v>3</v>
      </c>
      <c r="O875" s="88">
        <v>2</v>
      </c>
      <c r="P875" s="88">
        <v>2</v>
      </c>
      <c r="Q875" s="88">
        <v>1</v>
      </c>
      <c r="R875" s="88">
        <v>1</v>
      </c>
      <c r="S875" s="88">
        <v>1</v>
      </c>
      <c r="T875" s="88">
        <v>3</v>
      </c>
      <c r="U875" s="88">
        <v>1</v>
      </c>
      <c r="V875" s="88">
        <v>1</v>
      </c>
      <c r="W875" s="88">
        <v>1</v>
      </c>
      <c r="X875" s="88">
        <v>7</v>
      </c>
      <c r="Y875" s="88">
        <v>4</v>
      </c>
      <c r="Z875" s="89">
        <v>2</v>
      </c>
      <c r="AA875" s="88">
        <v>2</v>
      </c>
      <c r="AB875" s="88">
        <v>3</v>
      </c>
      <c r="AC875" s="88">
        <v>3</v>
      </c>
      <c r="AD875" s="88">
        <v>2</v>
      </c>
      <c r="AE875" s="90">
        <v>1</v>
      </c>
    </row>
    <row r="876" spans="1:37" s="2" customFormat="1" ht="14.45" customHeight="1" x14ac:dyDescent="0.3">
      <c r="A876" s="95"/>
      <c r="B876" s="92" t="s">
        <v>67</v>
      </c>
      <c r="C876" s="93">
        <v>12</v>
      </c>
      <c r="D876" s="93">
        <v>13</v>
      </c>
      <c r="E876" s="93">
        <v>14</v>
      </c>
      <c r="F876" s="93">
        <v>9</v>
      </c>
      <c r="G876" s="93">
        <v>9</v>
      </c>
      <c r="H876" s="93">
        <v>12</v>
      </c>
      <c r="I876" s="93">
        <v>9</v>
      </c>
      <c r="J876" s="93">
        <v>7</v>
      </c>
      <c r="K876" s="93">
        <v>7</v>
      </c>
      <c r="L876" s="93">
        <v>7</v>
      </c>
      <c r="M876" s="93">
        <v>4</v>
      </c>
      <c r="N876" s="93">
        <v>3</v>
      </c>
      <c r="O876" s="93">
        <v>14</v>
      </c>
      <c r="P876" s="93">
        <v>11</v>
      </c>
      <c r="Q876" s="93">
        <v>11</v>
      </c>
      <c r="R876" s="93">
        <v>9</v>
      </c>
      <c r="S876" s="93">
        <v>5</v>
      </c>
      <c r="T876" s="93">
        <v>5</v>
      </c>
      <c r="U876" s="93">
        <v>4</v>
      </c>
      <c r="V876" s="93">
        <v>6</v>
      </c>
      <c r="W876" s="93">
        <v>5</v>
      </c>
      <c r="X876" s="93">
        <v>3</v>
      </c>
      <c r="Y876" s="93">
        <v>6</v>
      </c>
      <c r="Z876" s="93">
        <v>4</v>
      </c>
      <c r="AA876" s="93">
        <v>5</v>
      </c>
      <c r="AB876" s="93">
        <v>5</v>
      </c>
      <c r="AC876" s="93">
        <v>7</v>
      </c>
      <c r="AD876" s="93">
        <v>9</v>
      </c>
      <c r="AE876" s="94">
        <v>6</v>
      </c>
    </row>
    <row r="877" spans="1:37" s="2" customFormat="1" ht="14.45" customHeight="1" x14ac:dyDescent="0.3">
      <c r="A877" s="86"/>
      <c r="B877" s="87" t="s">
        <v>68</v>
      </c>
      <c r="C877" s="88">
        <v>8</v>
      </c>
      <c r="D877" s="88">
        <v>9</v>
      </c>
      <c r="E877" s="88">
        <v>8</v>
      </c>
      <c r="F877" s="88">
        <v>7</v>
      </c>
      <c r="G877" s="88">
        <v>7</v>
      </c>
      <c r="H877" s="88">
        <v>5</v>
      </c>
      <c r="I877" s="88">
        <v>4</v>
      </c>
      <c r="J877" s="88">
        <v>5</v>
      </c>
      <c r="K877" s="88">
        <v>6</v>
      </c>
      <c r="L877" s="88">
        <v>8</v>
      </c>
      <c r="M877" s="88">
        <v>6</v>
      </c>
      <c r="N877" s="88">
        <v>6</v>
      </c>
      <c r="O877" s="88">
        <v>6</v>
      </c>
      <c r="P877" s="88">
        <v>5</v>
      </c>
      <c r="Q877" s="88">
        <v>3</v>
      </c>
      <c r="R877" s="88">
        <v>3</v>
      </c>
      <c r="S877" s="88">
        <v>5</v>
      </c>
      <c r="T877" s="88">
        <v>6</v>
      </c>
      <c r="U877" s="88">
        <v>5</v>
      </c>
      <c r="V877" s="88">
        <v>8</v>
      </c>
      <c r="W877" s="88">
        <v>6</v>
      </c>
      <c r="X877" s="88">
        <v>4</v>
      </c>
      <c r="Y877" s="88">
        <v>4</v>
      </c>
      <c r="Z877" s="89">
        <v>8</v>
      </c>
      <c r="AA877" s="88">
        <v>9</v>
      </c>
      <c r="AB877" s="88">
        <v>9</v>
      </c>
      <c r="AC877" s="88">
        <v>8</v>
      </c>
      <c r="AD877" s="88">
        <v>7</v>
      </c>
      <c r="AE877" s="90">
        <v>5</v>
      </c>
    </row>
    <row r="878" spans="1:37" s="2" customFormat="1" ht="14.45" customHeight="1" x14ac:dyDescent="0.3">
      <c r="A878" s="91"/>
      <c r="B878" s="92" t="s">
        <v>69</v>
      </c>
      <c r="C878" s="93">
        <v>76</v>
      </c>
      <c r="D878" s="93">
        <v>105</v>
      </c>
      <c r="E878" s="93">
        <v>84</v>
      </c>
      <c r="F878" s="93">
        <v>72</v>
      </c>
      <c r="G878" s="93">
        <v>80</v>
      </c>
      <c r="H878" s="93">
        <v>77</v>
      </c>
      <c r="I878" s="93">
        <v>85</v>
      </c>
      <c r="J878" s="93">
        <v>70</v>
      </c>
      <c r="K878" s="93">
        <v>68</v>
      </c>
      <c r="L878" s="93">
        <v>54</v>
      </c>
      <c r="M878" s="93">
        <v>59</v>
      </c>
      <c r="N878" s="93">
        <v>42</v>
      </c>
      <c r="O878" s="93">
        <v>71</v>
      </c>
      <c r="P878" s="93">
        <v>59</v>
      </c>
      <c r="Q878" s="93">
        <v>52</v>
      </c>
      <c r="R878" s="93">
        <v>49</v>
      </c>
      <c r="S878" s="93">
        <v>63</v>
      </c>
      <c r="T878" s="93">
        <v>66</v>
      </c>
      <c r="U878" s="93">
        <v>53</v>
      </c>
      <c r="V878" s="93">
        <v>58</v>
      </c>
      <c r="W878" s="93">
        <v>49</v>
      </c>
      <c r="X878" s="93">
        <v>53</v>
      </c>
      <c r="Y878" s="93">
        <v>50</v>
      </c>
      <c r="Z878" s="93">
        <v>40</v>
      </c>
      <c r="AA878" s="93">
        <v>35</v>
      </c>
      <c r="AB878" s="93">
        <v>34</v>
      </c>
      <c r="AC878" s="93">
        <v>31</v>
      </c>
      <c r="AD878" s="93">
        <v>36</v>
      </c>
      <c r="AE878" s="94">
        <v>33</v>
      </c>
    </row>
    <row r="879" spans="1:37" s="2" customFormat="1" ht="14.45" customHeight="1" x14ac:dyDescent="0.3">
      <c r="A879" s="86"/>
      <c r="B879" s="87" t="s">
        <v>70</v>
      </c>
      <c r="C879" s="88">
        <v>6</v>
      </c>
      <c r="D879" s="88">
        <v>8</v>
      </c>
      <c r="E879" s="88">
        <v>8</v>
      </c>
      <c r="F879" s="88">
        <v>6</v>
      </c>
      <c r="G879" s="88">
        <v>7</v>
      </c>
      <c r="H879" s="88">
        <v>3</v>
      </c>
      <c r="I879" s="88">
        <v>2</v>
      </c>
      <c r="J879" s="88">
        <v>3</v>
      </c>
      <c r="K879" s="88">
        <v>6</v>
      </c>
      <c r="L879" s="88">
        <v>6</v>
      </c>
      <c r="M879" s="88">
        <v>5</v>
      </c>
      <c r="N879" s="88">
        <v>8</v>
      </c>
      <c r="O879" s="88">
        <v>8</v>
      </c>
      <c r="P879" s="88">
        <v>9</v>
      </c>
      <c r="Q879" s="88">
        <v>4</v>
      </c>
      <c r="R879" s="88">
        <v>7</v>
      </c>
      <c r="S879" s="88">
        <v>14</v>
      </c>
      <c r="T879" s="88">
        <v>12</v>
      </c>
      <c r="U879" s="88">
        <v>13</v>
      </c>
      <c r="V879" s="88">
        <v>18</v>
      </c>
      <c r="W879" s="88">
        <v>19</v>
      </c>
      <c r="X879" s="88">
        <v>18</v>
      </c>
      <c r="Y879" s="88">
        <v>18</v>
      </c>
      <c r="Z879" s="89">
        <v>14</v>
      </c>
      <c r="AA879" s="88">
        <v>14</v>
      </c>
      <c r="AB879" s="88">
        <v>16</v>
      </c>
      <c r="AC879" s="88">
        <v>19</v>
      </c>
      <c r="AD879" s="88">
        <v>17</v>
      </c>
      <c r="AE879" s="90">
        <v>11</v>
      </c>
    </row>
    <row r="880" spans="1:37" s="2" customFormat="1" ht="14.45" customHeight="1" x14ac:dyDescent="0.3">
      <c r="A880" s="91"/>
      <c r="B880" s="92" t="s">
        <v>71</v>
      </c>
      <c r="C880" s="93">
        <v>7</v>
      </c>
      <c r="D880" s="93">
        <v>6</v>
      </c>
      <c r="E880" s="93">
        <v>7</v>
      </c>
      <c r="F880" s="93">
        <v>3</v>
      </c>
      <c r="G880" s="93">
        <v>4</v>
      </c>
      <c r="H880" s="93">
        <v>3</v>
      </c>
      <c r="I880" s="93">
        <v>7</v>
      </c>
      <c r="J880" s="93">
        <v>6</v>
      </c>
      <c r="K880" s="93">
        <v>8</v>
      </c>
      <c r="L880" s="93">
        <v>7</v>
      </c>
      <c r="M880" s="93">
        <v>6</v>
      </c>
      <c r="N880" s="93">
        <v>4</v>
      </c>
      <c r="O880" s="93">
        <v>9</v>
      </c>
      <c r="P880" s="93">
        <v>11</v>
      </c>
      <c r="Q880" s="93">
        <v>5</v>
      </c>
      <c r="R880" s="93">
        <v>2</v>
      </c>
      <c r="S880" s="93">
        <v>1</v>
      </c>
      <c r="T880" s="93">
        <v>4</v>
      </c>
      <c r="U880" s="93">
        <v>3</v>
      </c>
      <c r="V880" s="93">
        <v>5</v>
      </c>
      <c r="W880" s="93">
        <v>6</v>
      </c>
      <c r="X880" s="93">
        <v>4</v>
      </c>
      <c r="Y880" s="93">
        <v>4</v>
      </c>
      <c r="Z880" s="93">
        <v>3</v>
      </c>
      <c r="AA880" s="93">
        <v>3</v>
      </c>
      <c r="AB880" s="93">
        <v>6</v>
      </c>
      <c r="AC880" s="93">
        <v>5</v>
      </c>
      <c r="AD880" s="93">
        <v>5</v>
      </c>
      <c r="AE880" s="94">
        <v>4</v>
      </c>
    </row>
    <row r="881" spans="1:32" s="3" customFormat="1" ht="14.45" customHeight="1" x14ac:dyDescent="0.3">
      <c r="A881" s="75"/>
      <c r="B881" s="76" t="s">
        <v>113</v>
      </c>
      <c r="C881" s="77">
        <v>0</v>
      </c>
      <c r="D881" s="77">
        <v>0</v>
      </c>
      <c r="E881" s="77">
        <v>0</v>
      </c>
      <c r="F881" s="77">
        <v>0</v>
      </c>
      <c r="G881" s="77">
        <v>0</v>
      </c>
      <c r="H881" s="77">
        <v>0</v>
      </c>
      <c r="I881" s="77">
        <v>0</v>
      </c>
      <c r="J881" s="77">
        <v>0</v>
      </c>
      <c r="K881" s="77">
        <v>0</v>
      </c>
      <c r="L881" s="77">
        <v>0</v>
      </c>
      <c r="M881" s="77">
        <v>0</v>
      </c>
      <c r="N881" s="77">
        <v>0</v>
      </c>
      <c r="O881" s="77">
        <v>0</v>
      </c>
      <c r="P881" s="77">
        <v>0</v>
      </c>
      <c r="Q881" s="77">
        <v>0</v>
      </c>
      <c r="R881" s="77">
        <v>0</v>
      </c>
      <c r="S881" s="77">
        <v>0</v>
      </c>
      <c r="T881" s="77">
        <v>0</v>
      </c>
      <c r="U881" s="77">
        <v>0</v>
      </c>
      <c r="V881" s="77">
        <v>0</v>
      </c>
      <c r="W881" s="77">
        <v>0</v>
      </c>
      <c r="X881" s="77">
        <v>0</v>
      </c>
      <c r="Y881" s="77">
        <v>0</v>
      </c>
      <c r="Z881" s="77">
        <v>0</v>
      </c>
      <c r="AA881" s="77">
        <v>0</v>
      </c>
      <c r="AB881" s="77">
        <v>0</v>
      </c>
      <c r="AC881" s="77">
        <v>0</v>
      </c>
      <c r="AD881" s="77">
        <v>4</v>
      </c>
      <c r="AE881" s="78">
        <v>4</v>
      </c>
    </row>
    <row r="882" spans="1:32" s="2" customFormat="1" ht="14.45" customHeight="1" x14ac:dyDescent="0.3">
      <c r="A882" s="33" t="s">
        <v>61</v>
      </c>
      <c r="B882" s="34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>
        <v>0</v>
      </c>
      <c r="U882" s="35"/>
      <c r="V882" s="35"/>
      <c r="W882" s="35"/>
      <c r="X882" s="35"/>
      <c r="Y882" s="35"/>
      <c r="Z882" s="36"/>
      <c r="AA882" s="35"/>
      <c r="AB882" s="35"/>
      <c r="AC882" s="35"/>
      <c r="AD882" s="35"/>
      <c r="AE882" s="85"/>
    </row>
    <row r="883" spans="1:32" s="2" customFormat="1" ht="14.45" customHeight="1" x14ac:dyDescent="0.3">
      <c r="A883" s="75"/>
      <c r="B883" s="76" t="s">
        <v>66</v>
      </c>
      <c r="C883" s="77">
        <v>2</v>
      </c>
      <c r="D883" s="77">
        <v>2</v>
      </c>
      <c r="E883" s="77">
        <v>3</v>
      </c>
      <c r="F883" s="77">
        <v>2</v>
      </c>
      <c r="G883" s="77">
        <v>2</v>
      </c>
      <c r="H883" s="77">
        <v>1</v>
      </c>
      <c r="I883" s="77">
        <v>1</v>
      </c>
      <c r="J883" s="77">
        <v>1</v>
      </c>
      <c r="K883" s="77">
        <v>1</v>
      </c>
      <c r="L883" s="77">
        <v>0</v>
      </c>
      <c r="M883" s="77">
        <v>0</v>
      </c>
      <c r="N883" s="77">
        <v>0</v>
      </c>
      <c r="O883" s="77">
        <v>0</v>
      </c>
      <c r="P883" s="77">
        <v>0</v>
      </c>
      <c r="Q883" s="77">
        <v>0</v>
      </c>
      <c r="R883" s="77">
        <v>0</v>
      </c>
      <c r="S883" s="77">
        <v>0</v>
      </c>
      <c r="T883" s="77">
        <v>0</v>
      </c>
      <c r="U883" s="77">
        <v>0</v>
      </c>
      <c r="V883" s="77">
        <v>0</v>
      </c>
      <c r="W883" s="77">
        <v>1</v>
      </c>
      <c r="X883" s="77">
        <v>0</v>
      </c>
      <c r="Y883" s="77">
        <v>0</v>
      </c>
      <c r="Z883" s="77">
        <v>0</v>
      </c>
      <c r="AA883" s="77">
        <v>0</v>
      </c>
      <c r="AB883" s="77">
        <v>0</v>
      </c>
      <c r="AC883" s="77">
        <v>0</v>
      </c>
      <c r="AD883" s="77">
        <v>0</v>
      </c>
      <c r="AE883" s="78">
        <v>0</v>
      </c>
    </row>
    <row r="884" spans="1:32" s="2" customFormat="1" ht="14.45" customHeight="1" x14ac:dyDescent="0.3">
      <c r="A884" s="33"/>
      <c r="B884" s="34" t="s">
        <v>67</v>
      </c>
      <c r="C884" s="35">
        <v>0</v>
      </c>
      <c r="D884" s="35">
        <v>0</v>
      </c>
      <c r="E884" s="35">
        <v>0</v>
      </c>
      <c r="F884" s="35">
        <v>0</v>
      </c>
      <c r="G884" s="35">
        <v>0</v>
      </c>
      <c r="H884" s="35">
        <v>0</v>
      </c>
      <c r="I884" s="35">
        <v>0</v>
      </c>
      <c r="J884" s="35">
        <v>0</v>
      </c>
      <c r="K884" s="35">
        <v>0</v>
      </c>
      <c r="L884" s="35">
        <v>0</v>
      </c>
      <c r="M884" s="35">
        <v>0</v>
      </c>
      <c r="N884" s="35">
        <v>0</v>
      </c>
      <c r="O884" s="35">
        <v>1</v>
      </c>
      <c r="P884" s="35">
        <v>1</v>
      </c>
      <c r="Q884" s="35">
        <v>1</v>
      </c>
      <c r="R884" s="35">
        <v>1</v>
      </c>
      <c r="S884" s="35">
        <v>1</v>
      </c>
      <c r="T884" s="35">
        <v>1</v>
      </c>
      <c r="U884" s="35">
        <v>1</v>
      </c>
      <c r="V884" s="35">
        <v>0</v>
      </c>
      <c r="W884" s="35">
        <v>0</v>
      </c>
      <c r="X884" s="35">
        <v>1</v>
      </c>
      <c r="Y884" s="35">
        <v>0</v>
      </c>
      <c r="Z884" s="36">
        <v>0</v>
      </c>
      <c r="AA884" s="35">
        <v>0</v>
      </c>
      <c r="AB884" s="35">
        <v>0</v>
      </c>
      <c r="AC884" s="35">
        <v>0</v>
      </c>
      <c r="AD884" s="35">
        <v>0</v>
      </c>
      <c r="AE884" s="85">
        <v>1</v>
      </c>
    </row>
    <row r="885" spans="1:32" s="2" customFormat="1" ht="14.45" customHeight="1" x14ac:dyDescent="0.3">
      <c r="A885" s="75"/>
      <c r="B885" s="76" t="s">
        <v>68</v>
      </c>
      <c r="C885" s="77">
        <v>0</v>
      </c>
      <c r="D885" s="77">
        <v>0</v>
      </c>
      <c r="E885" s="77">
        <v>1</v>
      </c>
      <c r="F885" s="77">
        <v>1</v>
      </c>
      <c r="G885" s="77">
        <v>0</v>
      </c>
      <c r="H885" s="77">
        <v>0</v>
      </c>
      <c r="I885" s="77">
        <v>0</v>
      </c>
      <c r="J885" s="77">
        <v>0</v>
      </c>
      <c r="K885" s="77">
        <v>0</v>
      </c>
      <c r="L885" s="77">
        <v>0</v>
      </c>
      <c r="M885" s="77">
        <v>0</v>
      </c>
      <c r="N885" s="77">
        <v>0</v>
      </c>
      <c r="O885" s="77">
        <v>0</v>
      </c>
      <c r="P885" s="77">
        <v>1</v>
      </c>
      <c r="Q885" s="77">
        <v>0</v>
      </c>
      <c r="R885" s="77">
        <v>0</v>
      </c>
      <c r="S885" s="77">
        <v>0</v>
      </c>
      <c r="T885" s="77">
        <v>0</v>
      </c>
      <c r="U885" s="77">
        <v>0</v>
      </c>
      <c r="V885" s="77">
        <v>1</v>
      </c>
      <c r="W885" s="77">
        <v>1</v>
      </c>
      <c r="X885" s="77">
        <v>0</v>
      </c>
      <c r="Y885" s="77">
        <v>0</v>
      </c>
      <c r="Z885" s="77">
        <v>0</v>
      </c>
      <c r="AA885" s="77">
        <v>0</v>
      </c>
      <c r="AB885" s="77">
        <v>0</v>
      </c>
      <c r="AC885" s="77">
        <v>0</v>
      </c>
      <c r="AD885" s="77">
        <v>1</v>
      </c>
      <c r="AE885" s="78">
        <v>3</v>
      </c>
    </row>
    <row r="886" spans="1:32" s="2" customFormat="1" ht="14.45" customHeight="1" x14ac:dyDescent="0.3">
      <c r="A886" s="33"/>
      <c r="B886" s="34" t="s">
        <v>69</v>
      </c>
      <c r="C886" s="35">
        <v>2</v>
      </c>
      <c r="D886" s="35">
        <v>0</v>
      </c>
      <c r="E886" s="35">
        <v>2</v>
      </c>
      <c r="F886" s="35">
        <v>0</v>
      </c>
      <c r="G886" s="35">
        <v>2</v>
      </c>
      <c r="H886" s="35">
        <v>1</v>
      </c>
      <c r="I886" s="35">
        <v>1</v>
      </c>
      <c r="J886" s="35">
        <v>0</v>
      </c>
      <c r="K886" s="35">
        <v>0</v>
      </c>
      <c r="L886" s="35">
        <v>0</v>
      </c>
      <c r="M886" s="35">
        <v>0</v>
      </c>
      <c r="N886" s="35">
        <v>0</v>
      </c>
      <c r="O886" s="35">
        <v>1</v>
      </c>
      <c r="P886" s="35">
        <v>3</v>
      </c>
      <c r="Q886" s="35">
        <v>0</v>
      </c>
      <c r="R886" s="35">
        <v>1</v>
      </c>
      <c r="S886" s="35">
        <v>1</v>
      </c>
      <c r="T886" s="35">
        <v>2</v>
      </c>
      <c r="U886" s="35">
        <v>1</v>
      </c>
      <c r="V886" s="35">
        <v>3</v>
      </c>
      <c r="W886" s="35">
        <v>5</v>
      </c>
      <c r="X886" s="35">
        <v>4</v>
      </c>
      <c r="Y886" s="35">
        <v>4</v>
      </c>
      <c r="Z886" s="36">
        <v>3</v>
      </c>
      <c r="AA886" s="35">
        <v>5</v>
      </c>
      <c r="AB886" s="35">
        <v>4</v>
      </c>
      <c r="AC886" s="35">
        <v>3</v>
      </c>
      <c r="AD886" s="35">
        <v>3</v>
      </c>
      <c r="AE886" s="85">
        <v>3</v>
      </c>
    </row>
    <row r="887" spans="1:32" s="2" customFormat="1" ht="14.45" customHeight="1" x14ac:dyDescent="0.3">
      <c r="A887" s="75"/>
      <c r="B887" s="76" t="s">
        <v>70</v>
      </c>
      <c r="C887" s="77">
        <v>0</v>
      </c>
      <c r="D887" s="77">
        <v>0</v>
      </c>
      <c r="E887" s="77">
        <v>0</v>
      </c>
      <c r="F887" s="77">
        <v>0</v>
      </c>
      <c r="G887" s="77">
        <v>0</v>
      </c>
      <c r="H887" s="77">
        <v>0</v>
      </c>
      <c r="I887" s="77">
        <v>0</v>
      </c>
      <c r="J887" s="77">
        <v>0</v>
      </c>
      <c r="K887" s="77">
        <v>0</v>
      </c>
      <c r="L887" s="77">
        <v>0</v>
      </c>
      <c r="M887" s="77">
        <v>0</v>
      </c>
      <c r="N887" s="77">
        <v>1</v>
      </c>
      <c r="O887" s="77">
        <v>0</v>
      </c>
      <c r="P887" s="77">
        <v>3</v>
      </c>
      <c r="Q887" s="77">
        <v>1</v>
      </c>
      <c r="R887" s="77">
        <v>1</v>
      </c>
      <c r="S887" s="77">
        <v>0</v>
      </c>
      <c r="T887" s="77">
        <v>0</v>
      </c>
      <c r="U887" s="77">
        <v>1</v>
      </c>
      <c r="V887" s="77">
        <v>1</v>
      </c>
      <c r="W887" s="77">
        <v>3</v>
      </c>
      <c r="X887" s="77">
        <v>2</v>
      </c>
      <c r="Y887" s="77">
        <v>1</v>
      </c>
      <c r="Z887" s="77">
        <v>2</v>
      </c>
      <c r="AA887" s="77">
        <v>3</v>
      </c>
      <c r="AB887" s="77">
        <v>2</v>
      </c>
      <c r="AC887" s="77">
        <v>1</v>
      </c>
      <c r="AD887" s="77">
        <v>0</v>
      </c>
      <c r="AE887" s="78">
        <v>1</v>
      </c>
    </row>
    <row r="888" spans="1:32" s="2" customFormat="1" ht="14.45" customHeight="1" x14ac:dyDescent="0.3">
      <c r="A888" s="33"/>
      <c r="B888" s="34" t="s">
        <v>71</v>
      </c>
      <c r="C888" s="35">
        <v>0</v>
      </c>
      <c r="D888" s="35">
        <v>0</v>
      </c>
      <c r="E888" s="35">
        <v>0</v>
      </c>
      <c r="F888" s="35">
        <v>0</v>
      </c>
      <c r="G888" s="35">
        <v>0</v>
      </c>
      <c r="H888" s="35">
        <v>0</v>
      </c>
      <c r="I888" s="35">
        <v>0</v>
      </c>
      <c r="J888" s="35">
        <v>0</v>
      </c>
      <c r="K888" s="35">
        <v>0</v>
      </c>
      <c r="L888" s="35">
        <v>0</v>
      </c>
      <c r="M888" s="35">
        <v>0</v>
      </c>
      <c r="N888" s="35">
        <v>0</v>
      </c>
      <c r="O888" s="35">
        <v>0</v>
      </c>
      <c r="P888" s="35">
        <v>1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35">
        <v>0</v>
      </c>
      <c r="Z888" s="36">
        <v>0</v>
      </c>
      <c r="AA888" s="35">
        <v>0</v>
      </c>
      <c r="AB888" s="35">
        <v>0</v>
      </c>
      <c r="AC888" s="35">
        <v>0</v>
      </c>
      <c r="AD888" s="35">
        <v>1</v>
      </c>
      <c r="AE888" s="85">
        <v>1</v>
      </c>
    </row>
    <row r="889" spans="1:32" s="3" customFormat="1" ht="14.45" customHeight="1" x14ac:dyDescent="0.3">
      <c r="A889" s="86"/>
      <c r="B889" s="87" t="s">
        <v>113</v>
      </c>
      <c r="C889" s="88">
        <v>0</v>
      </c>
      <c r="D889" s="88">
        <v>0</v>
      </c>
      <c r="E889" s="88">
        <v>0</v>
      </c>
      <c r="F889" s="88">
        <v>0</v>
      </c>
      <c r="G889" s="88">
        <v>0</v>
      </c>
      <c r="H889" s="88">
        <v>0</v>
      </c>
      <c r="I889" s="88">
        <v>0</v>
      </c>
      <c r="J889" s="88">
        <v>0</v>
      </c>
      <c r="K889" s="88">
        <v>0</v>
      </c>
      <c r="L889" s="88">
        <v>0</v>
      </c>
      <c r="M889" s="88">
        <v>0</v>
      </c>
      <c r="N889" s="88">
        <v>0</v>
      </c>
      <c r="O889" s="88">
        <v>0</v>
      </c>
      <c r="P889" s="88">
        <v>0</v>
      </c>
      <c r="Q889" s="88">
        <v>0</v>
      </c>
      <c r="R889" s="88">
        <v>0</v>
      </c>
      <c r="S889" s="88">
        <v>0</v>
      </c>
      <c r="T889" s="88">
        <v>0</v>
      </c>
      <c r="U889" s="88">
        <v>0</v>
      </c>
      <c r="V889" s="88">
        <v>0</v>
      </c>
      <c r="W889" s="88">
        <v>0</v>
      </c>
      <c r="X889" s="88">
        <v>0</v>
      </c>
      <c r="Y889" s="88">
        <v>0</v>
      </c>
      <c r="Z889" s="89">
        <v>0</v>
      </c>
      <c r="AA889" s="88">
        <v>0</v>
      </c>
      <c r="AB889" s="88">
        <v>0</v>
      </c>
      <c r="AC889" s="88">
        <v>0</v>
      </c>
      <c r="AD889" s="88">
        <v>0</v>
      </c>
      <c r="AE889" s="90">
        <v>0</v>
      </c>
    </row>
    <row r="890" spans="1:32" s="2" customFormat="1" ht="14.45" customHeight="1" x14ac:dyDescent="0.3">
      <c r="A890" s="91" t="s">
        <v>107</v>
      </c>
      <c r="B890" s="92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4"/>
    </row>
    <row r="891" spans="1:32" s="2" customFormat="1" ht="14.45" customHeight="1" x14ac:dyDescent="0.3">
      <c r="A891" s="86"/>
      <c r="B891" s="87" t="s">
        <v>66</v>
      </c>
      <c r="C891" s="88">
        <v>0</v>
      </c>
      <c r="D891" s="88">
        <v>0</v>
      </c>
      <c r="E891" s="88">
        <v>0</v>
      </c>
      <c r="F891" s="88">
        <v>0</v>
      </c>
      <c r="G891" s="88">
        <v>0</v>
      </c>
      <c r="H891" s="88">
        <v>0</v>
      </c>
      <c r="I891" s="88">
        <v>0</v>
      </c>
      <c r="J891" s="88">
        <v>0</v>
      </c>
      <c r="K891" s="88">
        <v>0</v>
      </c>
      <c r="L891" s="88">
        <v>0</v>
      </c>
      <c r="M891" s="88">
        <v>0</v>
      </c>
      <c r="N891" s="88">
        <v>0</v>
      </c>
      <c r="O891" s="88">
        <v>0</v>
      </c>
      <c r="P891" s="88">
        <v>0</v>
      </c>
      <c r="Q891" s="88">
        <v>0</v>
      </c>
      <c r="R891" s="88">
        <v>0</v>
      </c>
      <c r="S891" s="88">
        <v>0</v>
      </c>
      <c r="T891" s="88">
        <v>0</v>
      </c>
      <c r="U891" s="88">
        <v>0</v>
      </c>
      <c r="V891" s="88">
        <v>0</v>
      </c>
      <c r="W891" s="88">
        <v>0</v>
      </c>
      <c r="X891" s="88">
        <v>0</v>
      </c>
      <c r="Y891" s="88">
        <v>0</v>
      </c>
      <c r="Z891" s="89">
        <v>0</v>
      </c>
      <c r="AA891" s="88">
        <v>0</v>
      </c>
      <c r="AB891" s="88">
        <v>0</v>
      </c>
      <c r="AC891" s="88">
        <v>0</v>
      </c>
      <c r="AD891" s="88">
        <v>0</v>
      </c>
      <c r="AE891" s="90">
        <v>0</v>
      </c>
      <c r="AF891"/>
    </row>
    <row r="892" spans="1:32" s="2" customFormat="1" ht="14.45" customHeight="1" x14ac:dyDescent="0.3">
      <c r="A892" s="91"/>
      <c r="B892" s="92" t="s">
        <v>67</v>
      </c>
      <c r="C892" s="93">
        <v>0</v>
      </c>
      <c r="D892" s="93">
        <v>0</v>
      </c>
      <c r="E892" s="93">
        <v>0</v>
      </c>
      <c r="F892" s="93">
        <v>0</v>
      </c>
      <c r="G892" s="93">
        <v>0</v>
      </c>
      <c r="H892" s="93">
        <v>0</v>
      </c>
      <c r="I892" s="93">
        <v>0</v>
      </c>
      <c r="J892" s="93">
        <v>0</v>
      </c>
      <c r="K892" s="93">
        <v>0</v>
      </c>
      <c r="L892" s="93">
        <v>0</v>
      </c>
      <c r="M892" s="93">
        <v>0</v>
      </c>
      <c r="N892" s="93">
        <v>0</v>
      </c>
      <c r="O892" s="93">
        <v>0</v>
      </c>
      <c r="P892" s="93">
        <v>0</v>
      </c>
      <c r="Q892" s="93">
        <v>0</v>
      </c>
      <c r="R892" s="93">
        <v>0</v>
      </c>
      <c r="S892" s="93">
        <v>0</v>
      </c>
      <c r="T892" s="93">
        <v>0</v>
      </c>
      <c r="U892" s="93">
        <v>0</v>
      </c>
      <c r="V892" s="93">
        <v>0</v>
      </c>
      <c r="W892" s="93">
        <v>0</v>
      </c>
      <c r="X892" s="93">
        <v>0</v>
      </c>
      <c r="Y892" s="93">
        <v>0</v>
      </c>
      <c r="Z892" s="93">
        <v>0</v>
      </c>
      <c r="AA892" s="93">
        <v>0</v>
      </c>
      <c r="AB892" s="93">
        <v>0</v>
      </c>
      <c r="AC892" s="93">
        <v>0</v>
      </c>
      <c r="AD892" s="93">
        <v>0</v>
      </c>
      <c r="AE892" s="94">
        <v>0</v>
      </c>
      <c r="AF892"/>
    </row>
    <row r="893" spans="1:32" s="2" customFormat="1" ht="14.45" customHeight="1" x14ac:dyDescent="0.3">
      <c r="A893" s="86"/>
      <c r="B893" s="87" t="s">
        <v>68</v>
      </c>
      <c r="C893" s="88">
        <v>0</v>
      </c>
      <c r="D893" s="88">
        <v>0</v>
      </c>
      <c r="E893" s="88">
        <v>0</v>
      </c>
      <c r="F893" s="88">
        <v>0</v>
      </c>
      <c r="G893" s="88">
        <v>0</v>
      </c>
      <c r="H893" s="88">
        <v>0</v>
      </c>
      <c r="I893" s="88">
        <v>0</v>
      </c>
      <c r="J893" s="88">
        <v>0</v>
      </c>
      <c r="K893" s="88">
        <v>0</v>
      </c>
      <c r="L893" s="88">
        <v>0</v>
      </c>
      <c r="M893" s="88">
        <v>0</v>
      </c>
      <c r="N893" s="88">
        <v>0</v>
      </c>
      <c r="O893" s="88">
        <v>0</v>
      </c>
      <c r="P893" s="88">
        <v>0</v>
      </c>
      <c r="Q893" s="88">
        <v>0</v>
      </c>
      <c r="R893" s="88">
        <v>0</v>
      </c>
      <c r="S893" s="88">
        <v>0</v>
      </c>
      <c r="T893" s="88">
        <v>0</v>
      </c>
      <c r="U893" s="88">
        <v>0</v>
      </c>
      <c r="V893" s="88">
        <v>0</v>
      </c>
      <c r="W893" s="88">
        <v>0</v>
      </c>
      <c r="X893" s="88">
        <v>0</v>
      </c>
      <c r="Y893" s="88">
        <v>0</v>
      </c>
      <c r="Z893" s="89">
        <v>0</v>
      </c>
      <c r="AA893" s="88">
        <v>0</v>
      </c>
      <c r="AB893" s="88">
        <v>0</v>
      </c>
      <c r="AC893" s="88">
        <v>0</v>
      </c>
      <c r="AD893" s="88">
        <v>0</v>
      </c>
      <c r="AE893" s="90">
        <v>0</v>
      </c>
    </row>
    <row r="894" spans="1:32" s="2" customFormat="1" ht="14.45" customHeight="1" x14ac:dyDescent="0.3">
      <c r="A894" s="91"/>
      <c r="B894" s="92" t="s">
        <v>69</v>
      </c>
      <c r="C894" s="93">
        <v>0</v>
      </c>
      <c r="D894" s="93">
        <v>3</v>
      </c>
      <c r="E894" s="93">
        <v>0</v>
      </c>
      <c r="F894" s="93">
        <v>0</v>
      </c>
      <c r="G894" s="93">
        <v>0</v>
      </c>
      <c r="H894" s="93">
        <v>0</v>
      </c>
      <c r="I894" s="93">
        <v>0</v>
      </c>
      <c r="J894" s="93">
        <v>0</v>
      </c>
      <c r="K894" s="93">
        <v>1</v>
      </c>
      <c r="L894" s="93">
        <v>1</v>
      </c>
      <c r="M894" s="93">
        <v>0</v>
      </c>
      <c r="N894" s="93">
        <v>0</v>
      </c>
      <c r="O894" s="93">
        <v>0</v>
      </c>
      <c r="P894" s="93">
        <v>0</v>
      </c>
      <c r="Q894" s="93">
        <v>0</v>
      </c>
      <c r="R894" s="93">
        <v>1</v>
      </c>
      <c r="S894" s="93">
        <v>1</v>
      </c>
      <c r="T894" s="93">
        <v>2</v>
      </c>
      <c r="U894" s="93">
        <v>3</v>
      </c>
      <c r="V894" s="93">
        <v>3</v>
      </c>
      <c r="W894" s="93">
        <v>2</v>
      </c>
      <c r="X894" s="93">
        <v>2</v>
      </c>
      <c r="Y894" s="93">
        <v>2</v>
      </c>
      <c r="Z894" s="93">
        <v>2</v>
      </c>
      <c r="AA894" s="93">
        <v>3</v>
      </c>
      <c r="AB894" s="93">
        <v>3</v>
      </c>
      <c r="AC894" s="93">
        <v>3</v>
      </c>
      <c r="AD894" s="93">
        <v>2</v>
      </c>
      <c r="AE894" s="94">
        <v>1</v>
      </c>
    </row>
    <row r="895" spans="1:32" s="2" customFormat="1" ht="14.45" customHeight="1" x14ac:dyDescent="0.3">
      <c r="A895" s="86"/>
      <c r="B895" s="87" t="s">
        <v>70</v>
      </c>
      <c r="C895" s="88">
        <v>1</v>
      </c>
      <c r="D895" s="88">
        <v>0</v>
      </c>
      <c r="E895" s="88">
        <v>0</v>
      </c>
      <c r="F895" s="88">
        <v>0</v>
      </c>
      <c r="G895" s="88">
        <v>0</v>
      </c>
      <c r="H895" s="88">
        <v>1</v>
      </c>
      <c r="I895" s="88">
        <v>0</v>
      </c>
      <c r="J895" s="88">
        <v>0</v>
      </c>
      <c r="K895" s="88">
        <v>0</v>
      </c>
      <c r="L895" s="88">
        <v>0</v>
      </c>
      <c r="M895" s="88">
        <v>0</v>
      </c>
      <c r="N895" s="88">
        <v>0</v>
      </c>
      <c r="O895" s="88">
        <v>0</v>
      </c>
      <c r="P895" s="88">
        <v>0</v>
      </c>
      <c r="Q895" s="88">
        <v>0</v>
      </c>
      <c r="R895" s="88">
        <v>0</v>
      </c>
      <c r="S895" s="88">
        <v>0</v>
      </c>
      <c r="T895" s="88">
        <v>0</v>
      </c>
      <c r="U895" s="88">
        <v>1</v>
      </c>
      <c r="V895" s="88">
        <v>1</v>
      </c>
      <c r="W895" s="88">
        <v>1</v>
      </c>
      <c r="X895" s="88">
        <v>0</v>
      </c>
      <c r="Y895" s="88">
        <v>1</v>
      </c>
      <c r="Z895" s="89">
        <v>1</v>
      </c>
      <c r="AA895" s="88">
        <v>1</v>
      </c>
      <c r="AB895" s="88">
        <v>1</v>
      </c>
      <c r="AC895" s="88">
        <v>1</v>
      </c>
      <c r="AD895" s="88">
        <v>1</v>
      </c>
      <c r="AE895" s="90">
        <v>0</v>
      </c>
    </row>
    <row r="896" spans="1:32" s="2" customFormat="1" ht="14.45" customHeight="1" x14ac:dyDescent="0.3">
      <c r="A896" s="95"/>
      <c r="B896" s="92" t="s">
        <v>71</v>
      </c>
      <c r="C896" s="93">
        <v>0</v>
      </c>
      <c r="D896" s="93">
        <v>0</v>
      </c>
      <c r="E896" s="93">
        <v>0</v>
      </c>
      <c r="F896" s="93">
        <v>0</v>
      </c>
      <c r="G896" s="93">
        <v>0</v>
      </c>
      <c r="H896" s="93">
        <v>0</v>
      </c>
      <c r="I896" s="93">
        <v>0</v>
      </c>
      <c r="J896" s="93">
        <v>0</v>
      </c>
      <c r="K896" s="93">
        <v>0</v>
      </c>
      <c r="L896" s="93">
        <v>0</v>
      </c>
      <c r="M896" s="93">
        <v>0</v>
      </c>
      <c r="N896" s="93">
        <v>0</v>
      </c>
      <c r="O896" s="93">
        <v>0</v>
      </c>
      <c r="P896" s="93">
        <v>0</v>
      </c>
      <c r="Q896" s="93">
        <v>0</v>
      </c>
      <c r="R896" s="93">
        <v>0</v>
      </c>
      <c r="S896" s="93">
        <v>0</v>
      </c>
      <c r="T896" s="93">
        <v>0</v>
      </c>
      <c r="U896" s="93">
        <v>0</v>
      </c>
      <c r="V896" s="93">
        <v>0</v>
      </c>
      <c r="W896" s="93">
        <v>0</v>
      </c>
      <c r="X896" s="93">
        <v>0</v>
      </c>
      <c r="Y896" s="93">
        <v>0</v>
      </c>
      <c r="Z896" s="93">
        <v>0</v>
      </c>
      <c r="AA896" s="93">
        <v>0</v>
      </c>
      <c r="AB896" s="93">
        <v>0</v>
      </c>
      <c r="AC896" s="93">
        <v>0</v>
      </c>
      <c r="AD896" s="93">
        <v>0</v>
      </c>
      <c r="AE896" s="94">
        <v>0</v>
      </c>
    </row>
    <row r="897" spans="1:31" s="3" customFormat="1" ht="14.45" customHeight="1" x14ac:dyDescent="0.3">
      <c r="A897" s="96"/>
      <c r="B897" s="76" t="s">
        <v>113</v>
      </c>
      <c r="C897" s="77">
        <v>0</v>
      </c>
      <c r="D897" s="77">
        <v>0</v>
      </c>
      <c r="E897" s="77">
        <v>0</v>
      </c>
      <c r="F897" s="77">
        <v>0</v>
      </c>
      <c r="G897" s="77">
        <v>0</v>
      </c>
      <c r="H897" s="77">
        <v>0</v>
      </c>
      <c r="I897" s="77">
        <v>0</v>
      </c>
      <c r="J897" s="77">
        <v>0</v>
      </c>
      <c r="K897" s="77">
        <v>0</v>
      </c>
      <c r="L897" s="77">
        <v>0</v>
      </c>
      <c r="M897" s="77">
        <v>0</v>
      </c>
      <c r="N897" s="77">
        <v>0</v>
      </c>
      <c r="O897" s="77">
        <v>0</v>
      </c>
      <c r="P897" s="77">
        <v>0</v>
      </c>
      <c r="Q897" s="77">
        <v>0</v>
      </c>
      <c r="R897" s="77">
        <v>0</v>
      </c>
      <c r="S897" s="77">
        <v>0</v>
      </c>
      <c r="T897" s="77">
        <v>0</v>
      </c>
      <c r="U897" s="77">
        <v>0</v>
      </c>
      <c r="V897" s="77">
        <v>0</v>
      </c>
      <c r="W897" s="77">
        <v>0</v>
      </c>
      <c r="X897" s="77">
        <v>0</v>
      </c>
      <c r="Y897" s="77">
        <v>0</v>
      </c>
      <c r="Z897" s="77">
        <v>0</v>
      </c>
      <c r="AA897" s="77">
        <v>0</v>
      </c>
      <c r="AB897" s="77">
        <v>0</v>
      </c>
      <c r="AC897" s="77">
        <v>0</v>
      </c>
      <c r="AD897" s="77">
        <v>0</v>
      </c>
      <c r="AE897" s="78">
        <v>0</v>
      </c>
    </row>
    <row r="898" spans="1:31" s="2" customFormat="1" ht="14.45" customHeight="1" x14ac:dyDescent="0.3">
      <c r="A898" s="33" t="s">
        <v>110</v>
      </c>
      <c r="B898" s="34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6"/>
      <c r="AA898" s="35"/>
      <c r="AB898" s="35"/>
      <c r="AC898" s="35"/>
      <c r="AD898" s="35"/>
      <c r="AE898" s="85"/>
    </row>
    <row r="899" spans="1:31" s="2" customFormat="1" ht="14.45" customHeight="1" x14ac:dyDescent="0.3">
      <c r="A899" s="75"/>
      <c r="B899" s="76" t="s">
        <v>66</v>
      </c>
      <c r="C899" s="77">
        <v>0</v>
      </c>
      <c r="D899" s="77">
        <v>0</v>
      </c>
      <c r="E899" s="77">
        <v>0</v>
      </c>
      <c r="F899" s="77">
        <v>0</v>
      </c>
      <c r="G899" s="77">
        <v>0</v>
      </c>
      <c r="H899" s="77">
        <v>0</v>
      </c>
      <c r="I899" s="77">
        <v>0</v>
      </c>
      <c r="J899" s="77">
        <v>0</v>
      </c>
      <c r="K899" s="77">
        <v>0</v>
      </c>
      <c r="L899" s="77">
        <v>0</v>
      </c>
      <c r="M899" s="77">
        <v>0</v>
      </c>
      <c r="N899" s="77">
        <v>0</v>
      </c>
      <c r="O899" s="77">
        <v>0</v>
      </c>
      <c r="P899" s="77">
        <v>0</v>
      </c>
      <c r="Q899" s="77">
        <v>0</v>
      </c>
      <c r="R899" s="77">
        <v>0</v>
      </c>
      <c r="S899" s="77">
        <v>0</v>
      </c>
      <c r="T899" s="77">
        <v>0</v>
      </c>
      <c r="U899" s="77">
        <v>0</v>
      </c>
      <c r="V899" s="77">
        <v>0</v>
      </c>
      <c r="W899" s="77">
        <v>0</v>
      </c>
      <c r="X899" s="77">
        <v>1</v>
      </c>
      <c r="Y899" s="77">
        <v>0</v>
      </c>
      <c r="Z899" s="77">
        <v>1</v>
      </c>
      <c r="AA899" s="77">
        <v>0</v>
      </c>
      <c r="AB899" s="77">
        <v>0</v>
      </c>
      <c r="AC899" s="77">
        <v>0</v>
      </c>
      <c r="AD899" s="77">
        <v>1</v>
      </c>
      <c r="AE899" s="78">
        <v>0</v>
      </c>
    </row>
    <row r="900" spans="1:31" s="2" customFormat="1" ht="14.45" customHeight="1" x14ac:dyDescent="0.3">
      <c r="A900" s="33"/>
      <c r="B900" s="34" t="s">
        <v>67</v>
      </c>
      <c r="C900" s="35">
        <v>0</v>
      </c>
      <c r="D900" s="35">
        <v>0</v>
      </c>
      <c r="E900" s="35">
        <v>0</v>
      </c>
      <c r="F900" s="35">
        <v>0</v>
      </c>
      <c r="G900" s="35">
        <v>0</v>
      </c>
      <c r="H900" s="35">
        <v>0</v>
      </c>
      <c r="I900" s="35">
        <v>0</v>
      </c>
      <c r="J900" s="35">
        <v>0</v>
      </c>
      <c r="K900" s="35">
        <v>0</v>
      </c>
      <c r="L900" s="35">
        <v>0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35">
        <v>0</v>
      </c>
      <c r="Z900" s="36">
        <v>0</v>
      </c>
      <c r="AA900" s="35">
        <v>0</v>
      </c>
      <c r="AB900" s="35">
        <v>1</v>
      </c>
      <c r="AC900" s="35">
        <v>1</v>
      </c>
      <c r="AD900" s="35">
        <v>0</v>
      </c>
      <c r="AE900" s="85">
        <v>0</v>
      </c>
    </row>
    <row r="901" spans="1:31" s="2" customFormat="1" ht="14.45" customHeight="1" x14ac:dyDescent="0.3">
      <c r="A901" s="75"/>
      <c r="B901" s="76" t="s">
        <v>68</v>
      </c>
      <c r="C901" s="77">
        <v>0</v>
      </c>
      <c r="D901" s="77">
        <v>0</v>
      </c>
      <c r="E901" s="77">
        <v>0</v>
      </c>
      <c r="F901" s="77">
        <v>0</v>
      </c>
      <c r="G901" s="77">
        <v>0</v>
      </c>
      <c r="H901" s="77">
        <v>0</v>
      </c>
      <c r="I901" s="77">
        <v>0</v>
      </c>
      <c r="J901" s="77">
        <v>0</v>
      </c>
      <c r="K901" s="77">
        <v>0</v>
      </c>
      <c r="L901" s="77">
        <v>0</v>
      </c>
      <c r="M901" s="77">
        <v>0</v>
      </c>
      <c r="N901" s="77">
        <v>0</v>
      </c>
      <c r="O901" s="77">
        <v>0</v>
      </c>
      <c r="P901" s="77">
        <v>0</v>
      </c>
      <c r="Q901" s="77">
        <v>0</v>
      </c>
      <c r="R901" s="77">
        <v>0</v>
      </c>
      <c r="S901" s="77">
        <v>0</v>
      </c>
      <c r="T901" s="77">
        <v>0</v>
      </c>
      <c r="U901" s="77">
        <v>0</v>
      </c>
      <c r="V901" s="77">
        <v>0</v>
      </c>
      <c r="W901" s="77">
        <v>0</v>
      </c>
      <c r="X901" s="77">
        <v>0</v>
      </c>
      <c r="Y901" s="77">
        <v>0</v>
      </c>
      <c r="Z901" s="77">
        <v>0</v>
      </c>
      <c r="AA901" s="77">
        <v>0</v>
      </c>
      <c r="AB901" s="77">
        <v>0</v>
      </c>
      <c r="AC901" s="77">
        <v>0</v>
      </c>
      <c r="AD901" s="77">
        <v>0</v>
      </c>
      <c r="AE901" s="78">
        <v>0</v>
      </c>
    </row>
    <row r="902" spans="1:31" s="2" customFormat="1" ht="14.45" customHeight="1" x14ac:dyDescent="0.3">
      <c r="A902" s="33"/>
      <c r="B902" s="34" t="s">
        <v>69</v>
      </c>
      <c r="C902" s="35">
        <v>0</v>
      </c>
      <c r="D902" s="35">
        <v>0</v>
      </c>
      <c r="E902" s="35">
        <v>0</v>
      </c>
      <c r="F902" s="35">
        <v>0</v>
      </c>
      <c r="G902" s="35">
        <v>0</v>
      </c>
      <c r="H902" s="35">
        <v>0</v>
      </c>
      <c r="I902" s="35">
        <v>0</v>
      </c>
      <c r="J902" s="35">
        <v>0</v>
      </c>
      <c r="K902" s="35">
        <v>0</v>
      </c>
      <c r="L902" s="35">
        <v>0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2</v>
      </c>
      <c r="Y902" s="35">
        <v>2</v>
      </c>
      <c r="Z902" s="36">
        <v>2</v>
      </c>
      <c r="AA902" s="35">
        <v>2</v>
      </c>
      <c r="AB902" s="35">
        <v>1</v>
      </c>
      <c r="AC902" s="35">
        <v>1</v>
      </c>
      <c r="AD902" s="35">
        <v>1</v>
      </c>
      <c r="AE902" s="85">
        <v>3</v>
      </c>
    </row>
    <row r="903" spans="1:31" s="2" customFormat="1" ht="14.45" customHeight="1" x14ac:dyDescent="0.3">
      <c r="A903" s="75"/>
      <c r="B903" s="76" t="s">
        <v>70</v>
      </c>
      <c r="C903" s="77">
        <v>0</v>
      </c>
      <c r="D903" s="77">
        <v>0</v>
      </c>
      <c r="E903" s="77">
        <v>0</v>
      </c>
      <c r="F903" s="77">
        <v>0</v>
      </c>
      <c r="G903" s="77">
        <v>0</v>
      </c>
      <c r="H903" s="77">
        <v>0</v>
      </c>
      <c r="I903" s="77">
        <v>0</v>
      </c>
      <c r="J903" s="77">
        <v>0</v>
      </c>
      <c r="K903" s="77">
        <v>0</v>
      </c>
      <c r="L903" s="77">
        <v>0</v>
      </c>
      <c r="M903" s="77">
        <v>0</v>
      </c>
      <c r="N903" s="77">
        <v>0</v>
      </c>
      <c r="O903" s="77">
        <v>0</v>
      </c>
      <c r="P903" s="77">
        <v>0</v>
      </c>
      <c r="Q903" s="77">
        <v>0</v>
      </c>
      <c r="R903" s="77">
        <v>0</v>
      </c>
      <c r="S903" s="77">
        <v>0</v>
      </c>
      <c r="T903" s="77">
        <v>0</v>
      </c>
      <c r="U903" s="77">
        <v>0</v>
      </c>
      <c r="V903" s="77">
        <v>0</v>
      </c>
      <c r="W903" s="77">
        <v>0</v>
      </c>
      <c r="X903" s="77">
        <v>1</v>
      </c>
      <c r="Y903" s="77">
        <v>1</v>
      </c>
      <c r="Z903" s="77">
        <v>1</v>
      </c>
      <c r="AA903" s="77">
        <v>0</v>
      </c>
      <c r="AB903" s="77">
        <v>2</v>
      </c>
      <c r="AC903" s="77">
        <v>2</v>
      </c>
      <c r="AD903" s="77">
        <v>2</v>
      </c>
      <c r="AE903" s="78">
        <v>2</v>
      </c>
    </row>
    <row r="904" spans="1:31" s="2" customFormat="1" ht="14.45" customHeight="1" x14ac:dyDescent="0.3">
      <c r="A904" s="33"/>
      <c r="B904" s="34" t="s">
        <v>71</v>
      </c>
      <c r="C904" s="35">
        <v>0</v>
      </c>
      <c r="D904" s="35">
        <v>0</v>
      </c>
      <c r="E904" s="35">
        <v>0</v>
      </c>
      <c r="F904" s="35">
        <v>0</v>
      </c>
      <c r="G904" s="35">
        <v>0</v>
      </c>
      <c r="H904" s="35">
        <v>0</v>
      </c>
      <c r="I904" s="35">
        <v>0</v>
      </c>
      <c r="J904" s="35">
        <v>0</v>
      </c>
      <c r="K904" s="35">
        <v>0</v>
      </c>
      <c r="L904" s="35">
        <v>0</v>
      </c>
      <c r="M904" s="35">
        <v>0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35">
        <v>0</v>
      </c>
      <c r="Z904" s="36">
        <v>0</v>
      </c>
      <c r="AA904" s="35">
        <v>0</v>
      </c>
      <c r="AB904" s="35">
        <v>0</v>
      </c>
      <c r="AC904" s="35">
        <v>0</v>
      </c>
      <c r="AD904" s="35">
        <v>0</v>
      </c>
      <c r="AE904" s="85">
        <v>0</v>
      </c>
    </row>
    <row r="905" spans="1:31" s="3" customFormat="1" ht="14.45" customHeight="1" x14ac:dyDescent="0.3">
      <c r="A905" s="86"/>
      <c r="B905" s="87" t="s">
        <v>113</v>
      </c>
      <c r="C905" s="88">
        <v>0</v>
      </c>
      <c r="D905" s="88">
        <v>0</v>
      </c>
      <c r="E905" s="88">
        <v>0</v>
      </c>
      <c r="F905" s="88">
        <v>0</v>
      </c>
      <c r="G905" s="88">
        <v>0</v>
      </c>
      <c r="H905" s="88">
        <v>0</v>
      </c>
      <c r="I905" s="88">
        <v>0</v>
      </c>
      <c r="J905" s="88">
        <v>0</v>
      </c>
      <c r="K905" s="88">
        <v>0</v>
      </c>
      <c r="L905" s="88">
        <v>0</v>
      </c>
      <c r="M905" s="88">
        <v>0</v>
      </c>
      <c r="N905" s="88">
        <v>0</v>
      </c>
      <c r="O905" s="88">
        <v>0</v>
      </c>
      <c r="P905" s="88">
        <v>0</v>
      </c>
      <c r="Q905" s="88">
        <v>0</v>
      </c>
      <c r="R905" s="88">
        <v>0</v>
      </c>
      <c r="S905" s="88">
        <v>0</v>
      </c>
      <c r="T905" s="88">
        <v>0</v>
      </c>
      <c r="U905" s="88">
        <v>0</v>
      </c>
      <c r="V905" s="88">
        <v>0</v>
      </c>
      <c r="W905" s="88">
        <v>0</v>
      </c>
      <c r="X905" s="88">
        <v>0</v>
      </c>
      <c r="Y905" s="88">
        <v>0</v>
      </c>
      <c r="Z905" s="89">
        <v>0</v>
      </c>
      <c r="AA905" s="88">
        <v>0</v>
      </c>
      <c r="AB905" s="88">
        <v>0</v>
      </c>
      <c r="AC905" s="88">
        <v>0</v>
      </c>
      <c r="AD905" s="88">
        <v>0</v>
      </c>
      <c r="AE905" s="90">
        <v>0</v>
      </c>
    </row>
    <row r="906" spans="1:31" s="2" customFormat="1" ht="14.45" customHeight="1" x14ac:dyDescent="0.3">
      <c r="A906" s="91" t="s">
        <v>95</v>
      </c>
      <c r="B906" s="92"/>
      <c r="C906" s="93">
        <f t="shared" ref="C906:AC906" si="227">+C859+C867+C875+C891+C883+C899</f>
        <v>164</v>
      </c>
      <c r="D906" s="93">
        <f t="shared" si="227"/>
        <v>176</v>
      </c>
      <c r="E906" s="93">
        <f t="shared" si="227"/>
        <v>212</v>
      </c>
      <c r="F906" s="93">
        <f t="shared" si="227"/>
        <v>241</v>
      </c>
      <c r="G906" s="93">
        <f t="shared" si="227"/>
        <v>270</v>
      </c>
      <c r="H906" s="93">
        <f t="shared" si="227"/>
        <v>314</v>
      </c>
      <c r="I906" s="93">
        <f t="shared" si="227"/>
        <v>333</v>
      </c>
      <c r="J906" s="93">
        <f t="shared" si="227"/>
        <v>372</v>
      </c>
      <c r="K906" s="93">
        <f t="shared" si="227"/>
        <v>385</v>
      </c>
      <c r="L906" s="93">
        <f t="shared" si="227"/>
        <v>386</v>
      </c>
      <c r="M906" s="93">
        <f t="shared" si="227"/>
        <v>363</v>
      </c>
      <c r="N906" s="93">
        <f t="shared" si="227"/>
        <v>357</v>
      </c>
      <c r="O906" s="93">
        <f t="shared" si="227"/>
        <v>370</v>
      </c>
      <c r="P906" s="93">
        <f t="shared" si="227"/>
        <v>374</v>
      </c>
      <c r="Q906" s="93">
        <f t="shared" si="227"/>
        <v>387</v>
      </c>
      <c r="R906" s="93">
        <f t="shared" si="227"/>
        <v>403</v>
      </c>
      <c r="S906" s="93">
        <f t="shared" si="227"/>
        <v>399</v>
      </c>
      <c r="T906" s="93">
        <f t="shared" si="227"/>
        <v>381</v>
      </c>
      <c r="U906" s="93">
        <f t="shared" si="227"/>
        <v>372</v>
      </c>
      <c r="V906" s="93">
        <f t="shared" si="227"/>
        <v>369</v>
      </c>
      <c r="W906" s="93">
        <f t="shared" si="227"/>
        <v>374</v>
      </c>
      <c r="X906" s="93">
        <f t="shared" si="227"/>
        <v>339</v>
      </c>
      <c r="Y906" s="93">
        <f t="shared" si="227"/>
        <v>338</v>
      </c>
      <c r="Z906" s="93">
        <f t="shared" si="227"/>
        <v>308</v>
      </c>
      <c r="AA906" s="93">
        <f t="shared" si="227"/>
        <v>346</v>
      </c>
      <c r="AB906" s="93">
        <f t="shared" si="227"/>
        <v>348</v>
      </c>
      <c r="AC906" s="93">
        <f t="shared" si="227"/>
        <v>336</v>
      </c>
      <c r="AD906" s="93">
        <f t="shared" ref="AD906:AE911" si="228">+AD859+AD867+AD875+AD891+AD883+AD899</f>
        <v>340</v>
      </c>
      <c r="AE906" s="94">
        <f t="shared" si="228"/>
        <v>354</v>
      </c>
    </row>
    <row r="907" spans="1:31" s="2" customFormat="1" ht="14.45" customHeight="1" x14ac:dyDescent="0.3">
      <c r="A907" s="86" t="s">
        <v>96</v>
      </c>
      <c r="B907" s="87"/>
      <c r="C907" s="88">
        <f t="shared" ref="C907:AC907" si="229">+C860+C868+C876+C892+C884+C900</f>
        <v>132</v>
      </c>
      <c r="D907" s="88">
        <f t="shared" si="229"/>
        <v>119</v>
      </c>
      <c r="E907" s="88">
        <f t="shared" si="229"/>
        <v>117</v>
      </c>
      <c r="F907" s="88">
        <f t="shared" si="229"/>
        <v>112</v>
      </c>
      <c r="G907" s="88">
        <f t="shared" si="229"/>
        <v>103</v>
      </c>
      <c r="H907" s="88">
        <f t="shared" si="229"/>
        <v>118</v>
      </c>
      <c r="I907" s="88">
        <f t="shared" si="229"/>
        <v>115</v>
      </c>
      <c r="J907" s="88">
        <f t="shared" si="229"/>
        <v>129</v>
      </c>
      <c r="K907" s="88">
        <f t="shared" si="229"/>
        <v>153</v>
      </c>
      <c r="L907" s="88">
        <f t="shared" si="229"/>
        <v>175</v>
      </c>
      <c r="M907" s="88">
        <f t="shared" si="229"/>
        <v>187</v>
      </c>
      <c r="N907" s="88">
        <f t="shared" si="229"/>
        <v>216</v>
      </c>
      <c r="O907" s="88">
        <f t="shared" si="229"/>
        <v>248</v>
      </c>
      <c r="P907" s="88">
        <f t="shared" si="229"/>
        <v>259</v>
      </c>
      <c r="Q907" s="88">
        <f t="shared" si="229"/>
        <v>244</v>
      </c>
      <c r="R907" s="88">
        <f t="shared" si="229"/>
        <v>249</v>
      </c>
      <c r="S907" s="88">
        <f t="shared" si="229"/>
        <v>239</v>
      </c>
      <c r="T907" s="88">
        <f t="shared" si="229"/>
        <v>243</v>
      </c>
      <c r="U907" s="88">
        <f t="shared" si="229"/>
        <v>255</v>
      </c>
      <c r="V907" s="88">
        <f t="shared" si="229"/>
        <v>259</v>
      </c>
      <c r="W907" s="88">
        <f t="shared" si="229"/>
        <v>265</v>
      </c>
      <c r="X907" s="88">
        <f t="shared" si="229"/>
        <v>239</v>
      </c>
      <c r="Y907" s="88">
        <f t="shared" si="229"/>
        <v>247</v>
      </c>
      <c r="Z907" s="89">
        <f t="shared" si="229"/>
        <v>262</v>
      </c>
      <c r="AA907" s="89">
        <f t="shared" si="229"/>
        <v>254</v>
      </c>
      <c r="AB907" s="89">
        <f t="shared" si="229"/>
        <v>254</v>
      </c>
      <c r="AC907" s="89">
        <f t="shared" si="229"/>
        <v>269</v>
      </c>
      <c r="AD907" s="89">
        <f t="shared" si="228"/>
        <v>285</v>
      </c>
      <c r="AE907" s="97">
        <f t="shared" si="228"/>
        <v>270</v>
      </c>
    </row>
    <row r="908" spans="1:31" s="2" customFormat="1" ht="14.45" customHeight="1" x14ac:dyDescent="0.3">
      <c r="A908" s="91" t="s">
        <v>97</v>
      </c>
      <c r="B908" s="92"/>
      <c r="C908" s="93">
        <f t="shared" ref="C908:AC908" si="230">+C861+C869+C877+C893+C885+C901</f>
        <v>81</v>
      </c>
      <c r="D908" s="93">
        <f t="shared" si="230"/>
        <v>76</v>
      </c>
      <c r="E908" s="93">
        <f t="shared" si="230"/>
        <v>75</v>
      </c>
      <c r="F908" s="93">
        <f t="shared" si="230"/>
        <v>69</v>
      </c>
      <c r="G908" s="93">
        <f t="shared" si="230"/>
        <v>79</v>
      </c>
      <c r="H908" s="93">
        <f t="shared" si="230"/>
        <v>86</v>
      </c>
      <c r="I908" s="93">
        <f t="shared" si="230"/>
        <v>82</v>
      </c>
      <c r="J908" s="93">
        <f t="shared" si="230"/>
        <v>86</v>
      </c>
      <c r="K908" s="93">
        <f t="shared" si="230"/>
        <v>91</v>
      </c>
      <c r="L908" s="93">
        <f t="shared" si="230"/>
        <v>109</v>
      </c>
      <c r="M908" s="93">
        <f t="shared" si="230"/>
        <v>115</v>
      </c>
      <c r="N908" s="93">
        <f t="shared" si="230"/>
        <v>130</v>
      </c>
      <c r="O908" s="93">
        <f t="shared" si="230"/>
        <v>145</v>
      </c>
      <c r="P908" s="93">
        <f t="shared" si="230"/>
        <v>166</v>
      </c>
      <c r="Q908" s="93">
        <f t="shared" si="230"/>
        <v>173</v>
      </c>
      <c r="R908" s="93">
        <f t="shared" si="230"/>
        <v>194</v>
      </c>
      <c r="S908" s="93">
        <f t="shared" si="230"/>
        <v>191</v>
      </c>
      <c r="T908" s="93">
        <f t="shared" si="230"/>
        <v>205</v>
      </c>
      <c r="U908" s="93">
        <f t="shared" si="230"/>
        <v>216</v>
      </c>
      <c r="V908" s="93">
        <f t="shared" si="230"/>
        <v>219</v>
      </c>
      <c r="W908" s="93">
        <f t="shared" si="230"/>
        <v>234</v>
      </c>
      <c r="X908" s="93">
        <f t="shared" si="230"/>
        <v>216</v>
      </c>
      <c r="Y908" s="93">
        <f t="shared" si="230"/>
        <v>217</v>
      </c>
      <c r="Z908" s="93">
        <f t="shared" si="230"/>
        <v>231</v>
      </c>
      <c r="AA908" s="93">
        <f t="shared" si="230"/>
        <v>274</v>
      </c>
      <c r="AB908" s="93">
        <f t="shared" si="230"/>
        <v>272</v>
      </c>
      <c r="AC908" s="93">
        <f t="shared" si="230"/>
        <v>298</v>
      </c>
      <c r="AD908" s="93">
        <f t="shared" si="228"/>
        <v>339</v>
      </c>
      <c r="AE908" s="94">
        <f t="shared" si="228"/>
        <v>357</v>
      </c>
    </row>
    <row r="909" spans="1:31" s="2" customFormat="1" ht="14.45" customHeight="1" x14ac:dyDescent="0.3">
      <c r="A909" s="86" t="s">
        <v>98</v>
      </c>
      <c r="B909" s="87"/>
      <c r="C909" s="88">
        <f t="shared" ref="C909:AC909" si="231">+C862+C870+C878+C894+C886+C902</f>
        <v>2261</v>
      </c>
      <c r="D909" s="88">
        <f t="shared" si="231"/>
        <v>2545</v>
      </c>
      <c r="E909" s="88">
        <f t="shared" si="231"/>
        <v>2598</v>
      </c>
      <c r="F909" s="88">
        <f t="shared" si="231"/>
        <v>2527</v>
      </c>
      <c r="G909" s="88">
        <f t="shared" si="231"/>
        <v>2777</v>
      </c>
      <c r="H909" s="88">
        <f t="shared" si="231"/>
        <v>2964</v>
      </c>
      <c r="I909" s="88">
        <f t="shared" si="231"/>
        <v>3147</v>
      </c>
      <c r="J909" s="88">
        <f t="shared" si="231"/>
        <v>3230</v>
      </c>
      <c r="K909" s="88">
        <f t="shared" si="231"/>
        <v>3376</v>
      </c>
      <c r="L909" s="88">
        <f t="shared" si="231"/>
        <v>3453</v>
      </c>
      <c r="M909" s="88">
        <f t="shared" si="231"/>
        <v>3676</v>
      </c>
      <c r="N909" s="88">
        <f t="shared" si="231"/>
        <v>3704</v>
      </c>
      <c r="O909" s="88">
        <f t="shared" si="231"/>
        <v>3879</v>
      </c>
      <c r="P909" s="88">
        <f t="shared" si="231"/>
        <v>3968</v>
      </c>
      <c r="Q909" s="88">
        <f t="shared" si="231"/>
        <v>3953</v>
      </c>
      <c r="R909" s="88">
        <f t="shared" si="231"/>
        <v>3908</v>
      </c>
      <c r="S909" s="88">
        <f t="shared" si="231"/>
        <v>3772</v>
      </c>
      <c r="T909" s="88">
        <f t="shared" si="231"/>
        <v>3833</v>
      </c>
      <c r="U909" s="88">
        <f t="shared" si="231"/>
        <v>3836</v>
      </c>
      <c r="V909" s="88">
        <f t="shared" si="231"/>
        <v>3813</v>
      </c>
      <c r="W909" s="88">
        <f t="shared" si="231"/>
        <v>3627</v>
      </c>
      <c r="X909" s="88">
        <f t="shared" si="231"/>
        <v>3241</v>
      </c>
      <c r="Y909" s="88">
        <f t="shared" si="231"/>
        <v>3283</v>
      </c>
      <c r="Z909" s="89">
        <f t="shared" si="231"/>
        <v>3373</v>
      </c>
      <c r="AA909" s="89">
        <f t="shared" si="231"/>
        <v>3301</v>
      </c>
      <c r="AB909" s="89">
        <f t="shared" si="231"/>
        <v>3280</v>
      </c>
      <c r="AC909" s="89">
        <f t="shared" si="231"/>
        <v>3302</v>
      </c>
      <c r="AD909" s="89">
        <f t="shared" si="228"/>
        <v>3521</v>
      </c>
      <c r="AE909" s="97">
        <f t="shared" si="228"/>
        <v>3790</v>
      </c>
    </row>
    <row r="910" spans="1:31" s="2" customFormat="1" ht="14.45" customHeight="1" x14ac:dyDescent="0.3">
      <c r="A910" s="91" t="s">
        <v>99</v>
      </c>
      <c r="B910" s="92"/>
      <c r="C910" s="93">
        <f t="shared" ref="C910:AC910" si="232">+C863+C871+C879+C895+C887+C903</f>
        <v>93</v>
      </c>
      <c r="D910" s="93">
        <f t="shared" si="232"/>
        <v>93</v>
      </c>
      <c r="E910" s="93">
        <f t="shared" si="232"/>
        <v>91</v>
      </c>
      <c r="F910" s="93">
        <f t="shared" si="232"/>
        <v>78</v>
      </c>
      <c r="G910" s="93">
        <f t="shared" si="232"/>
        <v>71</v>
      </c>
      <c r="H910" s="93">
        <f t="shared" si="232"/>
        <v>92</v>
      </c>
      <c r="I910" s="93">
        <f t="shared" si="232"/>
        <v>92</v>
      </c>
      <c r="J910" s="93">
        <f t="shared" si="232"/>
        <v>115</v>
      </c>
      <c r="K910" s="93">
        <f t="shared" si="232"/>
        <v>151</v>
      </c>
      <c r="L910" s="93">
        <f t="shared" si="232"/>
        <v>187</v>
      </c>
      <c r="M910" s="93">
        <f t="shared" si="232"/>
        <v>230</v>
      </c>
      <c r="N910" s="93">
        <f t="shared" si="232"/>
        <v>290</v>
      </c>
      <c r="O910" s="93">
        <f t="shared" si="232"/>
        <v>367</v>
      </c>
      <c r="P910" s="93">
        <f t="shared" si="232"/>
        <v>433</v>
      </c>
      <c r="Q910" s="93">
        <f t="shared" si="232"/>
        <v>458</v>
      </c>
      <c r="R910" s="93">
        <f t="shared" si="232"/>
        <v>490</v>
      </c>
      <c r="S910" s="93">
        <f t="shared" si="232"/>
        <v>500</v>
      </c>
      <c r="T910" s="93">
        <f t="shared" si="232"/>
        <v>503</v>
      </c>
      <c r="U910" s="93">
        <f t="shared" si="232"/>
        <v>488</v>
      </c>
      <c r="V910" s="93">
        <f t="shared" si="232"/>
        <v>482</v>
      </c>
      <c r="W910" s="93">
        <f t="shared" si="232"/>
        <v>462</v>
      </c>
      <c r="X910" s="93">
        <f t="shared" si="232"/>
        <v>438</v>
      </c>
      <c r="Y910" s="93">
        <f t="shared" si="232"/>
        <v>446</v>
      </c>
      <c r="Z910" s="93">
        <f t="shared" si="232"/>
        <v>416</v>
      </c>
      <c r="AA910" s="93">
        <f t="shared" si="232"/>
        <v>396</v>
      </c>
      <c r="AB910" s="93">
        <f t="shared" si="232"/>
        <v>348</v>
      </c>
      <c r="AC910" s="93">
        <f t="shared" si="232"/>
        <v>388</v>
      </c>
      <c r="AD910" s="93">
        <f t="shared" si="228"/>
        <v>419</v>
      </c>
      <c r="AE910" s="94">
        <f t="shared" si="228"/>
        <v>370</v>
      </c>
    </row>
    <row r="911" spans="1:31" s="2" customFormat="1" ht="14.45" customHeight="1" x14ac:dyDescent="0.3">
      <c r="A911" s="86" t="s">
        <v>100</v>
      </c>
      <c r="B911" s="87"/>
      <c r="C911" s="88">
        <f t="shared" ref="C911:AC911" si="233">+C864+C872+C880+C896+C888+C904</f>
        <v>106</v>
      </c>
      <c r="D911" s="88">
        <f t="shared" si="233"/>
        <v>103</v>
      </c>
      <c r="E911" s="88">
        <f t="shared" si="233"/>
        <v>74</v>
      </c>
      <c r="F911" s="88">
        <f t="shared" si="233"/>
        <v>69</v>
      </c>
      <c r="G911" s="88">
        <f t="shared" si="233"/>
        <v>75</v>
      </c>
      <c r="H911" s="88">
        <f t="shared" si="233"/>
        <v>80</v>
      </c>
      <c r="I911" s="88">
        <f t="shared" si="233"/>
        <v>95</v>
      </c>
      <c r="J911" s="88">
        <f t="shared" si="233"/>
        <v>106</v>
      </c>
      <c r="K911" s="88">
        <f t="shared" si="233"/>
        <v>122</v>
      </c>
      <c r="L911" s="88">
        <f t="shared" si="233"/>
        <v>135</v>
      </c>
      <c r="M911" s="88">
        <f t="shared" si="233"/>
        <v>143</v>
      </c>
      <c r="N911" s="88">
        <f t="shared" si="233"/>
        <v>161</v>
      </c>
      <c r="O911" s="88">
        <f t="shared" si="233"/>
        <v>197</v>
      </c>
      <c r="P911" s="88">
        <f t="shared" si="233"/>
        <v>203</v>
      </c>
      <c r="Q911" s="88">
        <f t="shared" si="233"/>
        <v>209</v>
      </c>
      <c r="R911" s="88">
        <f t="shared" si="233"/>
        <v>228</v>
      </c>
      <c r="S911" s="88">
        <f t="shared" si="233"/>
        <v>241</v>
      </c>
      <c r="T911" s="88">
        <f t="shared" si="233"/>
        <v>232</v>
      </c>
      <c r="U911" s="88">
        <f t="shared" si="233"/>
        <v>216</v>
      </c>
      <c r="V911" s="88">
        <f t="shared" si="233"/>
        <v>237</v>
      </c>
      <c r="W911" s="88">
        <f t="shared" si="233"/>
        <v>223</v>
      </c>
      <c r="X911" s="88">
        <f t="shared" si="233"/>
        <v>204</v>
      </c>
      <c r="Y911" s="88">
        <f t="shared" si="233"/>
        <v>211</v>
      </c>
      <c r="Z911" s="89">
        <f t="shared" si="233"/>
        <v>217</v>
      </c>
      <c r="AA911" s="89">
        <f t="shared" si="233"/>
        <v>225</v>
      </c>
      <c r="AB911" s="89">
        <f t="shared" si="233"/>
        <v>200</v>
      </c>
      <c r="AC911" s="89">
        <f t="shared" si="233"/>
        <v>201</v>
      </c>
      <c r="AD911" s="89">
        <f t="shared" si="228"/>
        <v>213</v>
      </c>
      <c r="AE911" s="97">
        <f t="shared" si="228"/>
        <v>207</v>
      </c>
    </row>
    <row r="912" spans="1:31" s="3" customFormat="1" ht="14.45" customHeight="1" x14ac:dyDescent="0.3">
      <c r="A912" s="33" t="s">
        <v>114</v>
      </c>
      <c r="B912" s="34"/>
      <c r="C912" s="35">
        <f>C866+C873+C881+C889+C897+C905</f>
        <v>0</v>
      </c>
      <c r="D912" s="35">
        <f t="shared" ref="D912:AC912" si="234">D866+D873+D881+D889+D897+D905</f>
        <v>0</v>
      </c>
      <c r="E912" s="35">
        <f t="shared" si="234"/>
        <v>0</v>
      </c>
      <c r="F912" s="35">
        <f t="shared" si="234"/>
        <v>0</v>
      </c>
      <c r="G912" s="35">
        <f t="shared" si="234"/>
        <v>0</v>
      </c>
      <c r="H912" s="35">
        <f t="shared" si="234"/>
        <v>0</v>
      </c>
      <c r="I912" s="35">
        <f t="shared" si="234"/>
        <v>0</v>
      </c>
      <c r="J912" s="35">
        <f t="shared" si="234"/>
        <v>0</v>
      </c>
      <c r="K912" s="35">
        <f t="shared" si="234"/>
        <v>0</v>
      </c>
      <c r="L912" s="35">
        <f t="shared" si="234"/>
        <v>0</v>
      </c>
      <c r="M912" s="35">
        <f t="shared" si="234"/>
        <v>0</v>
      </c>
      <c r="N912" s="35">
        <f t="shared" si="234"/>
        <v>0</v>
      </c>
      <c r="O912" s="35">
        <f t="shared" si="234"/>
        <v>0</v>
      </c>
      <c r="P912" s="35">
        <f t="shared" si="234"/>
        <v>0</v>
      </c>
      <c r="Q912" s="35">
        <f t="shared" si="234"/>
        <v>0</v>
      </c>
      <c r="R912" s="35">
        <f t="shared" si="234"/>
        <v>0</v>
      </c>
      <c r="S912" s="35">
        <f t="shared" si="234"/>
        <v>0</v>
      </c>
      <c r="T912" s="35">
        <f t="shared" si="234"/>
        <v>0</v>
      </c>
      <c r="U912" s="35">
        <f t="shared" si="234"/>
        <v>0</v>
      </c>
      <c r="V912" s="35">
        <f t="shared" si="234"/>
        <v>0</v>
      </c>
      <c r="W912" s="35">
        <f t="shared" si="234"/>
        <v>0</v>
      </c>
      <c r="X912" s="35">
        <f t="shared" si="234"/>
        <v>0</v>
      </c>
      <c r="Y912" s="35">
        <f t="shared" si="234"/>
        <v>0</v>
      </c>
      <c r="Z912" s="35">
        <f t="shared" si="234"/>
        <v>0</v>
      </c>
      <c r="AA912" s="35">
        <f t="shared" si="234"/>
        <v>0</v>
      </c>
      <c r="AB912" s="35">
        <f t="shared" si="234"/>
        <v>0</v>
      </c>
      <c r="AC912" s="35">
        <f t="shared" si="234"/>
        <v>0</v>
      </c>
      <c r="AD912" s="35">
        <f>AD865+AD873+AD881+AD889+AD897+AD905</f>
        <v>102</v>
      </c>
      <c r="AE912" s="85">
        <f>AE865+AE873+AE881+AE889+AE897+AE905</f>
        <v>73</v>
      </c>
    </row>
    <row r="913" spans="1:33" s="4" customFormat="1" ht="14.45" customHeight="1" x14ac:dyDescent="0.3">
      <c r="A913" s="75" t="s">
        <v>101</v>
      </c>
      <c r="B913" s="98"/>
      <c r="C913" s="99">
        <f>SUM(C906:C912)</f>
        <v>2837</v>
      </c>
      <c r="D913" s="99">
        <f t="shared" ref="D913:AD913" si="235">SUM(D906:D912)</f>
        <v>3112</v>
      </c>
      <c r="E913" s="99">
        <f t="shared" si="235"/>
        <v>3167</v>
      </c>
      <c r="F913" s="99">
        <f t="shared" si="235"/>
        <v>3096</v>
      </c>
      <c r="G913" s="99">
        <f t="shared" si="235"/>
        <v>3375</v>
      </c>
      <c r="H913" s="99">
        <f t="shared" si="235"/>
        <v>3654</v>
      </c>
      <c r="I913" s="99">
        <f t="shared" si="235"/>
        <v>3864</v>
      </c>
      <c r="J913" s="99">
        <f t="shared" si="235"/>
        <v>4038</v>
      </c>
      <c r="K913" s="99">
        <f t="shared" si="235"/>
        <v>4278</v>
      </c>
      <c r="L913" s="99">
        <f t="shared" si="235"/>
        <v>4445</v>
      </c>
      <c r="M913" s="99">
        <f t="shared" si="235"/>
        <v>4714</v>
      </c>
      <c r="N913" s="99">
        <f t="shared" si="235"/>
        <v>4858</v>
      </c>
      <c r="O913" s="99">
        <f t="shared" si="235"/>
        <v>5206</v>
      </c>
      <c r="P913" s="99">
        <f t="shared" si="235"/>
        <v>5403</v>
      </c>
      <c r="Q913" s="99">
        <f t="shared" si="235"/>
        <v>5424</v>
      </c>
      <c r="R913" s="99">
        <f t="shared" si="235"/>
        <v>5472</v>
      </c>
      <c r="S913" s="99">
        <f t="shared" si="235"/>
        <v>5342</v>
      </c>
      <c r="T913" s="99">
        <f t="shared" si="235"/>
        <v>5397</v>
      </c>
      <c r="U913" s="99">
        <f t="shared" si="235"/>
        <v>5383</v>
      </c>
      <c r="V913" s="99">
        <f t="shared" si="235"/>
        <v>5379</v>
      </c>
      <c r="W913" s="99">
        <f t="shared" si="235"/>
        <v>5185</v>
      </c>
      <c r="X913" s="99">
        <f t="shared" si="235"/>
        <v>4677</v>
      </c>
      <c r="Y913" s="99">
        <f t="shared" si="235"/>
        <v>4742</v>
      </c>
      <c r="Z913" s="99">
        <f t="shared" si="235"/>
        <v>4807</v>
      </c>
      <c r="AA913" s="99">
        <f t="shared" si="235"/>
        <v>4796</v>
      </c>
      <c r="AB913" s="99">
        <f t="shared" si="235"/>
        <v>4702</v>
      </c>
      <c r="AC913" s="99">
        <f t="shared" si="235"/>
        <v>4794</v>
      </c>
      <c r="AD913" s="99">
        <f t="shared" si="235"/>
        <v>5219</v>
      </c>
      <c r="AE913" s="100">
        <f t="shared" ref="AE913" si="236">SUM(AE906:AE912)</f>
        <v>5421</v>
      </c>
    </row>
    <row r="914" spans="1:33" s="4" customFormat="1" ht="14.45" customHeight="1" x14ac:dyDescent="0.3">
      <c r="A914" s="48" t="s">
        <v>108</v>
      </c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</row>
    <row r="915" spans="1:33" s="1" customFormat="1" ht="14.45" customHeight="1" x14ac:dyDescent="0.15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</row>
    <row r="916" spans="1:33" s="2" customFormat="1" ht="14.45" customHeight="1" x14ac:dyDescent="0.3">
      <c r="A916" s="58" t="s">
        <v>89</v>
      </c>
      <c r="B916" s="59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1"/>
    </row>
    <row r="917" spans="1:33" s="2" customFormat="1" ht="14.45" customHeight="1" x14ac:dyDescent="0.3">
      <c r="A917" s="62"/>
      <c r="B917" s="63" t="s">
        <v>66</v>
      </c>
      <c r="C917" s="64">
        <v>3</v>
      </c>
      <c r="D917" s="64">
        <v>1</v>
      </c>
      <c r="E917" s="64">
        <v>1</v>
      </c>
      <c r="F917" s="64">
        <v>0</v>
      </c>
      <c r="G917" s="64">
        <v>0</v>
      </c>
      <c r="H917" s="64">
        <v>0</v>
      </c>
      <c r="I917" s="64">
        <v>0</v>
      </c>
      <c r="J917" s="64">
        <v>0</v>
      </c>
      <c r="K917" s="64">
        <v>0</v>
      </c>
      <c r="L917" s="64">
        <v>0</v>
      </c>
      <c r="M917" s="64">
        <v>0</v>
      </c>
      <c r="N917" s="64">
        <v>0</v>
      </c>
      <c r="O917" s="64">
        <v>0</v>
      </c>
      <c r="P917" s="64">
        <v>0</v>
      </c>
      <c r="Q917" s="64">
        <v>0</v>
      </c>
      <c r="R917" s="64">
        <v>0</v>
      </c>
      <c r="S917" s="64">
        <v>0</v>
      </c>
      <c r="T917" s="64">
        <v>0</v>
      </c>
      <c r="U917" s="64">
        <v>0</v>
      </c>
      <c r="V917" s="64">
        <v>0</v>
      </c>
      <c r="W917" s="64">
        <v>0</v>
      </c>
      <c r="X917" s="64">
        <v>0</v>
      </c>
      <c r="Y917" s="64">
        <v>0</v>
      </c>
      <c r="Z917" s="64">
        <v>0</v>
      </c>
      <c r="AA917" s="64">
        <v>0</v>
      </c>
      <c r="AB917" s="64">
        <v>0</v>
      </c>
      <c r="AC917" s="64">
        <v>0</v>
      </c>
      <c r="AD917" s="64">
        <v>0</v>
      </c>
      <c r="AE917" s="65">
        <v>0</v>
      </c>
    </row>
    <row r="918" spans="1:33" s="2" customFormat="1" ht="14.45" customHeight="1" x14ac:dyDescent="0.3">
      <c r="A918" s="58"/>
      <c r="B918" s="59" t="s">
        <v>67</v>
      </c>
      <c r="C918" s="60">
        <v>0</v>
      </c>
      <c r="D918" s="60">
        <v>1</v>
      </c>
      <c r="E918" s="60">
        <v>1</v>
      </c>
      <c r="F918" s="60">
        <v>0</v>
      </c>
      <c r="G918" s="60">
        <v>0</v>
      </c>
      <c r="H918" s="60">
        <v>0</v>
      </c>
      <c r="I918" s="60">
        <v>0</v>
      </c>
      <c r="J918" s="60">
        <v>0</v>
      </c>
      <c r="K918" s="60">
        <v>0</v>
      </c>
      <c r="L918" s="60">
        <v>0</v>
      </c>
      <c r="M918" s="60">
        <v>0</v>
      </c>
      <c r="N918" s="60">
        <v>0</v>
      </c>
      <c r="O918" s="60">
        <v>0</v>
      </c>
      <c r="P918" s="60">
        <v>0</v>
      </c>
      <c r="Q918" s="60">
        <v>0</v>
      </c>
      <c r="R918" s="60">
        <v>0</v>
      </c>
      <c r="S918" s="60">
        <v>0</v>
      </c>
      <c r="T918" s="60">
        <v>0</v>
      </c>
      <c r="U918" s="60">
        <v>0</v>
      </c>
      <c r="V918" s="60">
        <v>0</v>
      </c>
      <c r="W918" s="60">
        <v>0</v>
      </c>
      <c r="X918" s="60">
        <v>0</v>
      </c>
      <c r="Y918" s="60">
        <v>0</v>
      </c>
      <c r="Z918" s="60">
        <v>0</v>
      </c>
      <c r="AA918" s="60">
        <v>0</v>
      </c>
      <c r="AB918" s="60">
        <v>0</v>
      </c>
      <c r="AC918" s="60">
        <v>0</v>
      </c>
      <c r="AD918" s="60">
        <v>0</v>
      </c>
      <c r="AE918" s="61">
        <v>0</v>
      </c>
    </row>
    <row r="919" spans="1:33" s="2" customFormat="1" ht="14.45" customHeight="1" x14ac:dyDescent="0.3">
      <c r="A919" s="62"/>
      <c r="B919" s="63" t="s">
        <v>68</v>
      </c>
      <c r="C919" s="64">
        <v>1</v>
      </c>
      <c r="D919" s="64">
        <v>0</v>
      </c>
      <c r="E919" s="64">
        <v>0</v>
      </c>
      <c r="F919" s="64">
        <v>0</v>
      </c>
      <c r="G919" s="64">
        <v>0</v>
      </c>
      <c r="H919" s="64">
        <v>0</v>
      </c>
      <c r="I919" s="64">
        <v>0</v>
      </c>
      <c r="J919" s="64">
        <v>0</v>
      </c>
      <c r="K919" s="64">
        <v>0</v>
      </c>
      <c r="L919" s="64">
        <v>0</v>
      </c>
      <c r="M919" s="64">
        <v>0</v>
      </c>
      <c r="N919" s="64">
        <v>0</v>
      </c>
      <c r="O919" s="64">
        <v>0</v>
      </c>
      <c r="P919" s="64">
        <v>0</v>
      </c>
      <c r="Q919" s="64">
        <v>0</v>
      </c>
      <c r="R919" s="64">
        <v>0</v>
      </c>
      <c r="S919" s="64">
        <v>0</v>
      </c>
      <c r="T919" s="64">
        <v>0</v>
      </c>
      <c r="U919" s="64">
        <v>0</v>
      </c>
      <c r="V919" s="64">
        <v>0</v>
      </c>
      <c r="W919" s="64">
        <v>0</v>
      </c>
      <c r="X919" s="64">
        <v>0</v>
      </c>
      <c r="Y919" s="64">
        <v>0</v>
      </c>
      <c r="Z919" s="64">
        <v>0</v>
      </c>
      <c r="AA919" s="64">
        <v>0</v>
      </c>
      <c r="AB919" s="64">
        <v>0</v>
      </c>
      <c r="AC919" s="64">
        <v>0</v>
      </c>
      <c r="AD919" s="64">
        <v>0</v>
      </c>
      <c r="AE919" s="65">
        <v>0</v>
      </c>
    </row>
    <row r="920" spans="1:33" s="2" customFormat="1" ht="14.45" customHeight="1" x14ac:dyDescent="0.3">
      <c r="A920" s="58"/>
      <c r="B920" s="59" t="s">
        <v>69</v>
      </c>
      <c r="C920" s="60">
        <v>7</v>
      </c>
      <c r="D920" s="60">
        <v>4</v>
      </c>
      <c r="E920" s="60">
        <v>4</v>
      </c>
      <c r="F920" s="60">
        <v>0</v>
      </c>
      <c r="G920" s="60">
        <v>0</v>
      </c>
      <c r="H920" s="60">
        <v>0</v>
      </c>
      <c r="I920" s="60">
        <v>0</v>
      </c>
      <c r="J920" s="60">
        <v>0</v>
      </c>
      <c r="K920" s="60">
        <v>0</v>
      </c>
      <c r="L920" s="60">
        <v>0</v>
      </c>
      <c r="M920" s="60">
        <v>0</v>
      </c>
      <c r="N920" s="60">
        <v>0</v>
      </c>
      <c r="O920" s="60">
        <v>0</v>
      </c>
      <c r="P920" s="60">
        <v>0</v>
      </c>
      <c r="Q920" s="60">
        <v>0</v>
      </c>
      <c r="R920" s="60">
        <v>0</v>
      </c>
      <c r="S920" s="60">
        <v>0</v>
      </c>
      <c r="T920" s="60">
        <v>0</v>
      </c>
      <c r="U920" s="60">
        <v>0</v>
      </c>
      <c r="V920" s="60">
        <v>0</v>
      </c>
      <c r="W920" s="60">
        <v>0</v>
      </c>
      <c r="X920" s="60">
        <v>0</v>
      </c>
      <c r="Y920" s="60">
        <v>0</v>
      </c>
      <c r="Z920" s="60">
        <v>0</v>
      </c>
      <c r="AA920" s="60">
        <v>0</v>
      </c>
      <c r="AB920" s="60">
        <v>0</v>
      </c>
      <c r="AC920" s="60">
        <v>0</v>
      </c>
      <c r="AD920" s="60">
        <v>0</v>
      </c>
      <c r="AE920" s="61">
        <v>0</v>
      </c>
    </row>
    <row r="921" spans="1:33" s="2" customFormat="1" ht="14.45" customHeight="1" x14ac:dyDescent="0.3">
      <c r="A921" s="62"/>
      <c r="B921" s="63" t="s">
        <v>70</v>
      </c>
      <c r="C921" s="64">
        <v>1</v>
      </c>
      <c r="D921" s="64">
        <v>0</v>
      </c>
      <c r="E921" s="64">
        <v>1</v>
      </c>
      <c r="F921" s="64">
        <v>0</v>
      </c>
      <c r="G921" s="64">
        <v>0</v>
      </c>
      <c r="H921" s="64">
        <v>0</v>
      </c>
      <c r="I921" s="64">
        <v>0</v>
      </c>
      <c r="J921" s="64">
        <v>0</v>
      </c>
      <c r="K921" s="64">
        <v>0</v>
      </c>
      <c r="L921" s="64">
        <v>0</v>
      </c>
      <c r="M921" s="64">
        <v>0</v>
      </c>
      <c r="N921" s="64">
        <v>0</v>
      </c>
      <c r="O921" s="64">
        <v>0</v>
      </c>
      <c r="P921" s="64">
        <v>0</v>
      </c>
      <c r="Q921" s="64">
        <v>0</v>
      </c>
      <c r="R921" s="64">
        <v>0</v>
      </c>
      <c r="S921" s="64">
        <v>0</v>
      </c>
      <c r="T921" s="64">
        <v>0</v>
      </c>
      <c r="U921" s="64">
        <v>0</v>
      </c>
      <c r="V921" s="64">
        <v>0</v>
      </c>
      <c r="W921" s="64">
        <v>0</v>
      </c>
      <c r="X921" s="64">
        <v>0</v>
      </c>
      <c r="Y921" s="64">
        <v>0</v>
      </c>
      <c r="Z921" s="64">
        <v>0</v>
      </c>
      <c r="AA921" s="64">
        <v>0</v>
      </c>
      <c r="AB921" s="64">
        <v>0</v>
      </c>
      <c r="AC921" s="64">
        <v>0</v>
      </c>
      <c r="AD921" s="64">
        <v>0</v>
      </c>
      <c r="AE921" s="65">
        <v>0</v>
      </c>
    </row>
    <row r="922" spans="1:33" s="2" customFormat="1" ht="14.45" customHeight="1" x14ac:dyDescent="0.3">
      <c r="A922" s="58"/>
      <c r="B922" s="59" t="s">
        <v>71</v>
      </c>
      <c r="C922" s="60">
        <v>0</v>
      </c>
      <c r="D922" s="60">
        <v>0</v>
      </c>
      <c r="E922" s="60">
        <v>1</v>
      </c>
      <c r="F922" s="60">
        <v>0</v>
      </c>
      <c r="G922" s="60">
        <v>0</v>
      </c>
      <c r="H922" s="60">
        <v>0</v>
      </c>
      <c r="I922" s="60">
        <v>0</v>
      </c>
      <c r="J922" s="60">
        <v>0</v>
      </c>
      <c r="K922" s="60">
        <v>0</v>
      </c>
      <c r="L922" s="60">
        <v>0</v>
      </c>
      <c r="M922" s="60">
        <v>0</v>
      </c>
      <c r="N922" s="60">
        <v>0</v>
      </c>
      <c r="O922" s="60">
        <v>0</v>
      </c>
      <c r="P922" s="60">
        <v>0</v>
      </c>
      <c r="Q922" s="60">
        <v>0</v>
      </c>
      <c r="R922" s="60">
        <v>0</v>
      </c>
      <c r="S922" s="60">
        <v>0</v>
      </c>
      <c r="T922" s="60">
        <v>0</v>
      </c>
      <c r="U922" s="60">
        <v>0</v>
      </c>
      <c r="V922" s="60">
        <v>0</v>
      </c>
      <c r="W922" s="60">
        <v>0</v>
      </c>
      <c r="X922" s="60">
        <v>0</v>
      </c>
      <c r="Y922" s="60">
        <v>0</v>
      </c>
      <c r="Z922" s="60">
        <v>0</v>
      </c>
      <c r="AA922" s="60">
        <v>0</v>
      </c>
      <c r="AB922" s="60">
        <v>0</v>
      </c>
      <c r="AC922" s="60">
        <v>0</v>
      </c>
      <c r="AD922" s="60">
        <v>0</v>
      </c>
      <c r="AE922" s="61">
        <v>0</v>
      </c>
    </row>
    <row r="923" spans="1:33" s="3" customFormat="1" ht="14.45" customHeight="1" x14ac:dyDescent="0.3">
      <c r="A923" s="66"/>
      <c r="B923" s="67" t="s">
        <v>113</v>
      </c>
      <c r="C923" s="68">
        <v>0</v>
      </c>
      <c r="D923" s="68">
        <v>0</v>
      </c>
      <c r="E923" s="68">
        <v>0</v>
      </c>
      <c r="F923" s="68">
        <v>0</v>
      </c>
      <c r="G923" s="68">
        <v>0</v>
      </c>
      <c r="H923" s="68">
        <v>0</v>
      </c>
      <c r="I923" s="68">
        <v>0</v>
      </c>
      <c r="J923" s="68">
        <v>0</v>
      </c>
      <c r="K923" s="68">
        <v>0</v>
      </c>
      <c r="L923" s="68">
        <v>0</v>
      </c>
      <c r="M923" s="68">
        <v>0</v>
      </c>
      <c r="N923" s="68">
        <v>0</v>
      </c>
      <c r="O923" s="68">
        <v>0</v>
      </c>
      <c r="P923" s="68">
        <v>0</v>
      </c>
      <c r="Q923" s="68">
        <v>0</v>
      </c>
      <c r="R923" s="68">
        <v>0</v>
      </c>
      <c r="S923" s="68">
        <v>0</v>
      </c>
      <c r="T923" s="68">
        <v>0</v>
      </c>
      <c r="U923" s="68">
        <v>0</v>
      </c>
      <c r="V923" s="68">
        <v>0</v>
      </c>
      <c r="W923" s="68">
        <v>0</v>
      </c>
      <c r="X923" s="68">
        <v>0</v>
      </c>
      <c r="Y923" s="68">
        <v>0</v>
      </c>
      <c r="Z923" s="68">
        <v>0</v>
      </c>
      <c r="AA923" s="68">
        <v>0</v>
      </c>
      <c r="AB923" s="68">
        <v>0</v>
      </c>
      <c r="AC923" s="68">
        <v>0</v>
      </c>
      <c r="AD923" s="68">
        <v>0</v>
      </c>
      <c r="AE923" s="69">
        <v>0</v>
      </c>
    </row>
    <row r="924" spans="1:33" s="2" customFormat="1" ht="14.45" customHeight="1" x14ac:dyDescent="0.3">
      <c r="A924" s="70" t="s">
        <v>62</v>
      </c>
      <c r="B924" s="71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3"/>
    </row>
    <row r="925" spans="1:33" s="2" customFormat="1" ht="14.45" customHeight="1" x14ac:dyDescent="0.3">
      <c r="A925" s="66"/>
      <c r="B925" s="67" t="s">
        <v>66</v>
      </c>
      <c r="C925" s="68">
        <v>83</v>
      </c>
      <c r="D925" s="68">
        <v>94</v>
      </c>
      <c r="E925" s="68">
        <v>107</v>
      </c>
      <c r="F925" s="68">
        <v>107</v>
      </c>
      <c r="G925" s="68">
        <v>116</v>
      </c>
      <c r="H925" s="68">
        <v>136</v>
      </c>
      <c r="I925" s="68">
        <v>146</v>
      </c>
      <c r="J925" s="68">
        <v>158</v>
      </c>
      <c r="K925" s="68">
        <v>157</v>
      </c>
      <c r="L925" s="68">
        <v>159</v>
      </c>
      <c r="M925" s="68">
        <v>136</v>
      </c>
      <c r="N925" s="68">
        <v>136</v>
      </c>
      <c r="O925" s="68">
        <v>141</v>
      </c>
      <c r="P925" s="68">
        <v>135</v>
      </c>
      <c r="Q925" s="68">
        <v>145</v>
      </c>
      <c r="R925" s="68">
        <v>144</v>
      </c>
      <c r="S925" s="68">
        <v>138</v>
      </c>
      <c r="T925" s="68">
        <v>134</v>
      </c>
      <c r="U925" s="68">
        <v>128</v>
      </c>
      <c r="V925" s="68">
        <v>129</v>
      </c>
      <c r="W925" s="68">
        <v>124</v>
      </c>
      <c r="X925" s="68">
        <v>117</v>
      </c>
      <c r="Y925" s="68">
        <v>121</v>
      </c>
      <c r="Z925" s="74">
        <v>114</v>
      </c>
      <c r="AA925" s="68">
        <v>126</v>
      </c>
      <c r="AB925" s="68">
        <v>134</v>
      </c>
      <c r="AC925" s="68">
        <v>125</v>
      </c>
      <c r="AD925" s="68">
        <v>120</v>
      </c>
      <c r="AE925" s="69">
        <v>125</v>
      </c>
      <c r="AG925" s="41"/>
    </row>
    <row r="926" spans="1:33" s="2" customFormat="1" ht="14.45" customHeight="1" x14ac:dyDescent="0.3">
      <c r="A926" s="70"/>
      <c r="B926" s="71" t="s">
        <v>67</v>
      </c>
      <c r="C926" s="72">
        <v>80</v>
      </c>
      <c r="D926" s="72">
        <v>80</v>
      </c>
      <c r="E926" s="72">
        <v>71</v>
      </c>
      <c r="F926" s="72">
        <v>69</v>
      </c>
      <c r="G926" s="72">
        <v>67</v>
      </c>
      <c r="H926" s="72">
        <v>64</v>
      </c>
      <c r="I926" s="72">
        <v>65</v>
      </c>
      <c r="J926" s="72">
        <v>73</v>
      </c>
      <c r="K926" s="72">
        <v>89</v>
      </c>
      <c r="L926" s="72">
        <v>93</v>
      </c>
      <c r="M926" s="72">
        <v>92</v>
      </c>
      <c r="N926" s="72">
        <v>105</v>
      </c>
      <c r="O926" s="72">
        <v>128</v>
      </c>
      <c r="P926" s="72">
        <v>137</v>
      </c>
      <c r="Q926" s="72">
        <v>121</v>
      </c>
      <c r="R926" s="72">
        <v>127</v>
      </c>
      <c r="S926" s="72">
        <v>122</v>
      </c>
      <c r="T926" s="72">
        <v>130</v>
      </c>
      <c r="U926" s="72">
        <v>136</v>
      </c>
      <c r="V926" s="72">
        <v>138</v>
      </c>
      <c r="W926" s="72">
        <v>135</v>
      </c>
      <c r="X926" s="72">
        <v>117</v>
      </c>
      <c r="Y926" s="72">
        <v>120</v>
      </c>
      <c r="Z926" s="72">
        <v>125</v>
      </c>
      <c r="AA926" s="72">
        <v>120</v>
      </c>
      <c r="AB926" s="72">
        <v>111</v>
      </c>
      <c r="AC926" s="72">
        <v>125</v>
      </c>
      <c r="AD926" s="72">
        <v>127</v>
      </c>
      <c r="AE926" s="73">
        <v>119</v>
      </c>
    </row>
    <row r="927" spans="1:33" s="2" customFormat="1" ht="14.45" customHeight="1" x14ac:dyDescent="0.3">
      <c r="A927" s="66"/>
      <c r="B927" s="67" t="s">
        <v>68</v>
      </c>
      <c r="C927" s="68">
        <v>73</v>
      </c>
      <c r="D927" s="68">
        <v>70</v>
      </c>
      <c r="E927" s="68">
        <v>67</v>
      </c>
      <c r="F927" s="68">
        <v>60</v>
      </c>
      <c r="G927" s="68">
        <v>69</v>
      </c>
      <c r="H927" s="68">
        <v>78</v>
      </c>
      <c r="I927" s="68">
        <v>74</v>
      </c>
      <c r="J927" s="68">
        <v>77</v>
      </c>
      <c r="K927" s="68">
        <v>81</v>
      </c>
      <c r="L927" s="68">
        <v>95</v>
      </c>
      <c r="M927" s="68">
        <v>98</v>
      </c>
      <c r="N927" s="68">
        <v>106</v>
      </c>
      <c r="O927" s="68">
        <v>119</v>
      </c>
      <c r="P927" s="68">
        <v>135</v>
      </c>
      <c r="Q927" s="68">
        <v>142</v>
      </c>
      <c r="R927" s="68">
        <v>157</v>
      </c>
      <c r="S927" s="68">
        <v>158</v>
      </c>
      <c r="T927" s="68">
        <v>169</v>
      </c>
      <c r="U927" s="68">
        <v>172</v>
      </c>
      <c r="V927" s="68">
        <v>173</v>
      </c>
      <c r="W927" s="68">
        <v>187</v>
      </c>
      <c r="X927" s="68">
        <v>168</v>
      </c>
      <c r="Y927" s="68">
        <v>168</v>
      </c>
      <c r="Z927" s="74">
        <v>184</v>
      </c>
      <c r="AA927" s="68">
        <v>211</v>
      </c>
      <c r="AB927" s="68">
        <v>212</v>
      </c>
      <c r="AC927" s="68">
        <v>236</v>
      </c>
      <c r="AD927" s="68">
        <v>264</v>
      </c>
      <c r="AE927" s="69">
        <v>277</v>
      </c>
    </row>
    <row r="928" spans="1:33" s="2" customFormat="1" ht="14.45" customHeight="1" x14ac:dyDescent="0.3">
      <c r="A928" s="70"/>
      <c r="B928" s="71" t="s">
        <v>69</v>
      </c>
      <c r="C928" s="72">
        <v>1351</v>
      </c>
      <c r="D928" s="72">
        <v>1560</v>
      </c>
      <c r="E928" s="72">
        <v>1612</v>
      </c>
      <c r="F928" s="72">
        <v>1564</v>
      </c>
      <c r="G928" s="72">
        <v>1703</v>
      </c>
      <c r="H928" s="72">
        <v>1812</v>
      </c>
      <c r="I928" s="72">
        <v>1943</v>
      </c>
      <c r="J928" s="72">
        <v>2030</v>
      </c>
      <c r="K928" s="72">
        <v>2156</v>
      </c>
      <c r="L928" s="72">
        <v>2218</v>
      </c>
      <c r="M928" s="72">
        <v>2382</v>
      </c>
      <c r="N928" s="72">
        <v>2436</v>
      </c>
      <c r="O928" s="72">
        <v>2567</v>
      </c>
      <c r="P928" s="72">
        <v>2620</v>
      </c>
      <c r="Q928" s="72">
        <v>2635</v>
      </c>
      <c r="R928" s="72">
        <v>2607</v>
      </c>
      <c r="S928" s="72">
        <v>2536</v>
      </c>
      <c r="T928" s="72">
        <v>2575</v>
      </c>
      <c r="U928" s="72">
        <v>2603</v>
      </c>
      <c r="V928" s="72">
        <v>2629</v>
      </c>
      <c r="W928" s="72">
        <v>2508</v>
      </c>
      <c r="X928" s="72">
        <v>2253</v>
      </c>
      <c r="Y928" s="72">
        <v>2308</v>
      </c>
      <c r="Z928" s="72">
        <v>2425</v>
      </c>
      <c r="AA928" s="72">
        <v>2380</v>
      </c>
      <c r="AB928" s="72">
        <v>2372</v>
      </c>
      <c r="AC928" s="72">
        <v>2431</v>
      </c>
      <c r="AD928" s="72">
        <v>2618</v>
      </c>
      <c r="AE928" s="73">
        <v>2850</v>
      </c>
    </row>
    <row r="929" spans="1:31" s="2" customFormat="1" ht="14.45" customHeight="1" x14ac:dyDescent="0.3">
      <c r="A929" s="66"/>
      <c r="B929" s="67" t="s">
        <v>70</v>
      </c>
      <c r="C929" s="68">
        <v>71</v>
      </c>
      <c r="D929" s="68">
        <v>73</v>
      </c>
      <c r="E929" s="68">
        <v>71</v>
      </c>
      <c r="F929" s="68">
        <v>62</v>
      </c>
      <c r="G929" s="68">
        <v>62</v>
      </c>
      <c r="H929" s="68">
        <v>72</v>
      </c>
      <c r="I929" s="68">
        <v>72</v>
      </c>
      <c r="J929" s="68">
        <v>92</v>
      </c>
      <c r="K929" s="68">
        <v>111</v>
      </c>
      <c r="L929" s="68">
        <v>136</v>
      </c>
      <c r="M929" s="68">
        <v>166</v>
      </c>
      <c r="N929" s="68">
        <v>210</v>
      </c>
      <c r="O929" s="68">
        <v>259</v>
      </c>
      <c r="P929" s="68">
        <v>299</v>
      </c>
      <c r="Q929" s="68">
        <v>319</v>
      </c>
      <c r="R929" s="68">
        <v>340</v>
      </c>
      <c r="S929" s="68">
        <v>347</v>
      </c>
      <c r="T929" s="68">
        <v>346</v>
      </c>
      <c r="U929" s="68">
        <v>324</v>
      </c>
      <c r="V929" s="68">
        <v>330</v>
      </c>
      <c r="W929" s="68">
        <v>308</v>
      </c>
      <c r="X929" s="68">
        <v>273</v>
      </c>
      <c r="Y929" s="68">
        <v>290</v>
      </c>
      <c r="Z929" s="74">
        <v>278</v>
      </c>
      <c r="AA929" s="68">
        <v>264</v>
      </c>
      <c r="AB929" s="68">
        <v>236</v>
      </c>
      <c r="AC929" s="68">
        <v>279</v>
      </c>
      <c r="AD929" s="68">
        <v>285</v>
      </c>
      <c r="AE929" s="69">
        <v>252</v>
      </c>
    </row>
    <row r="930" spans="1:31" s="2" customFormat="1" ht="14.45" customHeight="1" x14ac:dyDescent="0.3">
      <c r="A930" s="70"/>
      <c r="B930" s="71" t="s">
        <v>71</v>
      </c>
      <c r="C930" s="72">
        <v>46</v>
      </c>
      <c r="D930" s="72">
        <v>41</v>
      </c>
      <c r="E930" s="72">
        <v>38</v>
      </c>
      <c r="F930" s="72">
        <v>34</v>
      </c>
      <c r="G930" s="72">
        <v>39</v>
      </c>
      <c r="H930" s="72">
        <v>45</v>
      </c>
      <c r="I930" s="72">
        <v>53</v>
      </c>
      <c r="J930" s="72">
        <v>58</v>
      </c>
      <c r="K930" s="72">
        <v>73</v>
      </c>
      <c r="L930" s="72">
        <v>84</v>
      </c>
      <c r="M930" s="72">
        <v>84</v>
      </c>
      <c r="N930" s="72">
        <v>82</v>
      </c>
      <c r="O930" s="72">
        <v>100</v>
      </c>
      <c r="P930" s="72">
        <v>105</v>
      </c>
      <c r="Q930" s="72">
        <v>107</v>
      </c>
      <c r="R930" s="72">
        <v>112</v>
      </c>
      <c r="S930" s="72">
        <v>115</v>
      </c>
      <c r="T930" s="72">
        <v>96</v>
      </c>
      <c r="U930" s="72">
        <v>94</v>
      </c>
      <c r="V930" s="72">
        <v>105</v>
      </c>
      <c r="W930" s="72">
        <v>98</v>
      </c>
      <c r="X930" s="72">
        <v>93</v>
      </c>
      <c r="Y930" s="72">
        <v>99</v>
      </c>
      <c r="Z930" s="72">
        <v>100</v>
      </c>
      <c r="AA930" s="72">
        <v>105</v>
      </c>
      <c r="AB930" s="72">
        <v>87</v>
      </c>
      <c r="AC930" s="72">
        <v>85</v>
      </c>
      <c r="AD930" s="72">
        <v>89</v>
      </c>
      <c r="AE930" s="73">
        <v>85</v>
      </c>
    </row>
    <row r="931" spans="1:31" s="3" customFormat="1" ht="14.45" customHeight="1" x14ac:dyDescent="0.3">
      <c r="A931" s="75"/>
      <c r="B931" s="76" t="s">
        <v>113</v>
      </c>
      <c r="C931" s="77">
        <v>0</v>
      </c>
      <c r="D931" s="77">
        <v>0</v>
      </c>
      <c r="E931" s="77">
        <v>0</v>
      </c>
      <c r="F931" s="77">
        <v>0</v>
      </c>
      <c r="G931" s="77">
        <v>0</v>
      </c>
      <c r="H931" s="77">
        <v>0</v>
      </c>
      <c r="I931" s="77">
        <v>0</v>
      </c>
      <c r="J931" s="77">
        <v>0</v>
      </c>
      <c r="K931" s="77">
        <v>0</v>
      </c>
      <c r="L931" s="77">
        <v>0</v>
      </c>
      <c r="M931" s="77">
        <v>0</v>
      </c>
      <c r="N931" s="77">
        <v>0</v>
      </c>
      <c r="O931" s="77">
        <v>0</v>
      </c>
      <c r="P931" s="77">
        <v>0</v>
      </c>
      <c r="Q931" s="77">
        <v>0</v>
      </c>
      <c r="R931" s="77">
        <v>0</v>
      </c>
      <c r="S931" s="77">
        <v>0</v>
      </c>
      <c r="T931" s="77">
        <v>0</v>
      </c>
      <c r="U931" s="77">
        <v>0</v>
      </c>
      <c r="V931" s="77">
        <v>0</v>
      </c>
      <c r="W931" s="77">
        <v>0</v>
      </c>
      <c r="X931" s="77">
        <v>0</v>
      </c>
      <c r="Y931" s="77">
        <v>0</v>
      </c>
      <c r="Z931" s="77">
        <v>0</v>
      </c>
      <c r="AA931" s="77">
        <v>0</v>
      </c>
      <c r="AB931" s="77">
        <v>0</v>
      </c>
      <c r="AC931" s="77">
        <v>0</v>
      </c>
      <c r="AD931" s="77">
        <v>50</v>
      </c>
      <c r="AE931" s="78">
        <v>38</v>
      </c>
    </row>
    <row r="932" spans="1:31" s="2" customFormat="1" ht="14.45" customHeight="1" x14ac:dyDescent="0.3">
      <c r="A932" s="58" t="s">
        <v>63</v>
      </c>
      <c r="B932" s="59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79"/>
      <c r="AA932" s="60"/>
      <c r="AB932" s="60"/>
      <c r="AC932" s="60"/>
      <c r="AD932" s="60"/>
      <c r="AE932" s="61"/>
    </row>
    <row r="933" spans="1:31" s="2" customFormat="1" ht="14.45" customHeight="1" x14ac:dyDescent="0.3">
      <c r="A933" s="75"/>
      <c r="B933" s="76" t="s">
        <v>66</v>
      </c>
      <c r="C933" s="77">
        <v>78</v>
      </c>
      <c r="D933" s="77">
        <v>81</v>
      </c>
      <c r="E933" s="77">
        <v>104</v>
      </c>
      <c r="F933" s="77">
        <v>134</v>
      </c>
      <c r="G933" s="77">
        <v>154</v>
      </c>
      <c r="H933" s="77">
        <v>178</v>
      </c>
      <c r="I933" s="77">
        <v>187</v>
      </c>
      <c r="J933" s="77">
        <v>214</v>
      </c>
      <c r="K933" s="77">
        <v>228</v>
      </c>
      <c r="L933" s="77">
        <v>227</v>
      </c>
      <c r="M933" s="77">
        <v>227</v>
      </c>
      <c r="N933" s="77">
        <v>221</v>
      </c>
      <c r="O933" s="77">
        <v>229</v>
      </c>
      <c r="P933" s="77">
        <v>239</v>
      </c>
      <c r="Q933" s="77">
        <v>242</v>
      </c>
      <c r="R933" s="77">
        <v>259</v>
      </c>
      <c r="S933" s="77">
        <v>261</v>
      </c>
      <c r="T933" s="77">
        <v>247</v>
      </c>
      <c r="U933" s="77">
        <v>244</v>
      </c>
      <c r="V933" s="77">
        <v>240</v>
      </c>
      <c r="W933" s="77">
        <v>250</v>
      </c>
      <c r="X933" s="77">
        <v>222</v>
      </c>
      <c r="Y933" s="77">
        <v>217</v>
      </c>
      <c r="Z933" s="77">
        <v>194</v>
      </c>
      <c r="AA933" s="77">
        <v>220</v>
      </c>
      <c r="AB933" s="77">
        <v>214</v>
      </c>
      <c r="AC933" s="77">
        <v>211</v>
      </c>
      <c r="AD933" s="77">
        <v>220</v>
      </c>
      <c r="AE933" s="78">
        <v>229</v>
      </c>
    </row>
    <row r="934" spans="1:31" s="2" customFormat="1" ht="14.45" customHeight="1" x14ac:dyDescent="0.3">
      <c r="A934" s="58"/>
      <c r="B934" s="59" t="s">
        <v>67</v>
      </c>
      <c r="C934" s="60">
        <v>52</v>
      </c>
      <c r="D934" s="60">
        <v>38</v>
      </c>
      <c r="E934" s="60">
        <v>45</v>
      </c>
      <c r="F934" s="60">
        <v>43</v>
      </c>
      <c r="G934" s="60">
        <v>36</v>
      </c>
      <c r="H934" s="60">
        <v>54</v>
      </c>
      <c r="I934" s="60">
        <v>50</v>
      </c>
      <c r="J934" s="60">
        <v>56</v>
      </c>
      <c r="K934" s="60">
        <v>64</v>
      </c>
      <c r="L934" s="60">
        <v>82</v>
      </c>
      <c r="M934" s="60">
        <v>95</v>
      </c>
      <c r="N934" s="60">
        <v>111</v>
      </c>
      <c r="O934" s="60">
        <v>120</v>
      </c>
      <c r="P934" s="60">
        <v>122</v>
      </c>
      <c r="Q934" s="60">
        <v>123</v>
      </c>
      <c r="R934" s="60">
        <v>122</v>
      </c>
      <c r="S934" s="60">
        <v>117</v>
      </c>
      <c r="T934" s="60">
        <v>113</v>
      </c>
      <c r="U934" s="60">
        <v>119</v>
      </c>
      <c r="V934" s="60">
        <v>121</v>
      </c>
      <c r="W934" s="60">
        <v>130</v>
      </c>
      <c r="X934" s="60">
        <v>122</v>
      </c>
      <c r="Y934" s="60">
        <v>127</v>
      </c>
      <c r="Z934" s="79">
        <v>137</v>
      </c>
      <c r="AA934" s="60">
        <v>134</v>
      </c>
      <c r="AB934" s="60">
        <v>143</v>
      </c>
      <c r="AC934" s="60">
        <v>144</v>
      </c>
      <c r="AD934" s="60">
        <v>158</v>
      </c>
      <c r="AE934" s="61">
        <v>151</v>
      </c>
    </row>
    <row r="935" spans="1:31" s="2" customFormat="1" ht="14.45" customHeight="1" x14ac:dyDescent="0.3">
      <c r="A935" s="75"/>
      <c r="B935" s="76" t="s">
        <v>68</v>
      </c>
      <c r="C935" s="77">
        <v>7</v>
      </c>
      <c r="D935" s="77">
        <v>6</v>
      </c>
      <c r="E935" s="77">
        <v>8</v>
      </c>
      <c r="F935" s="77">
        <v>9</v>
      </c>
      <c r="G935" s="77">
        <v>10</v>
      </c>
      <c r="H935" s="77">
        <v>8</v>
      </c>
      <c r="I935" s="77">
        <v>8</v>
      </c>
      <c r="J935" s="77">
        <v>9</v>
      </c>
      <c r="K935" s="77">
        <v>10</v>
      </c>
      <c r="L935" s="77">
        <v>14</v>
      </c>
      <c r="M935" s="77">
        <v>17</v>
      </c>
      <c r="N935" s="77">
        <v>24</v>
      </c>
      <c r="O935" s="77">
        <v>26</v>
      </c>
      <c r="P935" s="77">
        <v>31</v>
      </c>
      <c r="Q935" s="77">
        <v>31</v>
      </c>
      <c r="R935" s="77">
        <v>37</v>
      </c>
      <c r="S935" s="77">
        <v>33</v>
      </c>
      <c r="T935" s="77">
        <v>36</v>
      </c>
      <c r="U935" s="77">
        <v>44</v>
      </c>
      <c r="V935" s="77">
        <v>46</v>
      </c>
      <c r="W935" s="77">
        <v>47</v>
      </c>
      <c r="X935" s="77">
        <v>48</v>
      </c>
      <c r="Y935" s="77">
        <v>49</v>
      </c>
      <c r="Z935" s="77">
        <v>47</v>
      </c>
      <c r="AA935" s="77">
        <v>63</v>
      </c>
      <c r="AB935" s="77">
        <v>60</v>
      </c>
      <c r="AC935" s="77">
        <v>62</v>
      </c>
      <c r="AD935" s="77">
        <v>75</v>
      </c>
      <c r="AE935" s="78">
        <v>80</v>
      </c>
    </row>
    <row r="936" spans="1:31" s="2" customFormat="1" ht="14.45" customHeight="1" x14ac:dyDescent="0.3">
      <c r="A936" s="58"/>
      <c r="B936" s="59" t="s">
        <v>69</v>
      </c>
      <c r="C936" s="60">
        <v>903</v>
      </c>
      <c r="D936" s="60">
        <v>981</v>
      </c>
      <c r="E936" s="60">
        <v>982</v>
      </c>
      <c r="F936" s="60">
        <v>963</v>
      </c>
      <c r="G936" s="60">
        <v>1074</v>
      </c>
      <c r="H936" s="60">
        <v>1152</v>
      </c>
      <c r="I936" s="60">
        <v>1204</v>
      </c>
      <c r="J936" s="60">
        <v>1200</v>
      </c>
      <c r="K936" s="60">
        <v>1220</v>
      </c>
      <c r="L936" s="60">
        <v>1235</v>
      </c>
      <c r="M936" s="60">
        <v>1294</v>
      </c>
      <c r="N936" s="60">
        <v>1268</v>
      </c>
      <c r="O936" s="60">
        <v>1312</v>
      </c>
      <c r="P936" s="60">
        <v>1348</v>
      </c>
      <c r="Q936" s="60">
        <v>1318</v>
      </c>
      <c r="R936" s="60">
        <v>1301</v>
      </c>
      <c r="S936" s="60">
        <v>1236</v>
      </c>
      <c r="T936" s="60">
        <v>1258</v>
      </c>
      <c r="U936" s="60">
        <v>1233</v>
      </c>
      <c r="V936" s="60">
        <v>1184</v>
      </c>
      <c r="W936" s="60">
        <v>1119</v>
      </c>
      <c r="X936" s="60">
        <v>988</v>
      </c>
      <c r="Y936" s="60">
        <v>975</v>
      </c>
      <c r="Z936" s="79">
        <v>948</v>
      </c>
      <c r="AA936" s="60">
        <v>921</v>
      </c>
      <c r="AB936" s="60">
        <v>908</v>
      </c>
      <c r="AC936" s="60">
        <v>871</v>
      </c>
      <c r="AD936" s="60">
        <v>903</v>
      </c>
      <c r="AE936" s="61">
        <v>940</v>
      </c>
    </row>
    <row r="937" spans="1:31" s="2" customFormat="1" ht="14.45" customHeight="1" x14ac:dyDescent="0.3">
      <c r="A937" s="75"/>
      <c r="B937" s="76" t="s">
        <v>70</v>
      </c>
      <c r="C937" s="77">
        <v>21</v>
      </c>
      <c r="D937" s="77">
        <v>20</v>
      </c>
      <c r="E937" s="77">
        <v>19</v>
      </c>
      <c r="F937" s="77">
        <v>16</v>
      </c>
      <c r="G937" s="77">
        <v>9</v>
      </c>
      <c r="H937" s="77">
        <v>20</v>
      </c>
      <c r="I937" s="77">
        <v>20</v>
      </c>
      <c r="J937" s="77">
        <v>23</v>
      </c>
      <c r="K937" s="77">
        <v>40</v>
      </c>
      <c r="L937" s="77">
        <v>51</v>
      </c>
      <c r="M937" s="77">
        <v>64</v>
      </c>
      <c r="N937" s="77">
        <v>80</v>
      </c>
      <c r="O937" s="77">
        <v>108</v>
      </c>
      <c r="P937" s="77">
        <v>134</v>
      </c>
      <c r="Q937" s="77">
        <v>139</v>
      </c>
      <c r="R937" s="77">
        <v>150</v>
      </c>
      <c r="S937" s="77">
        <v>153</v>
      </c>
      <c r="T937" s="77">
        <v>157</v>
      </c>
      <c r="U937" s="77">
        <v>164</v>
      </c>
      <c r="V937" s="77">
        <v>152</v>
      </c>
      <c r="W937" s="77">
        <v>154</v>
      </c>
      <c r="X937" s="77">
        <v>165</v>
      </c>
      <c r="Y937" s="77">
        <v>156</v>
      </c>
      <c r="Z937" s="77">
        <v>138</v>
      </c>
      <c r="AA937" s="77">
        <v>132</v>
      </c>
      <c r="AB937" s="77">
        <v>112</v>
      </c>
      <c r="AC937" s="77">
        <v>109</v>
      </c>
      <c r="AD937" s="77">
        <v>134</v>
      </c>
      <c r="AE937" s="78">
        <v>118</v>
      </c>
    </row>
    <row r="938" spans="1:31" s="2" customFormat="1" ht="14.45" customHeight="1" x14ac:dyDescent="0.3">
      <c r="A938" s="58"/>
      <c r="B938" s="59" t="s">
        <v>71</v>
      </c>
      <c r="C938" s="60">
        <v>60</v>
      </c>
      <c r="D938" s="60">
        <v>62</v>
      </c>
      <c r="E938" s="60">
        <v>35</v>
      </c>
      <c r="F938" s="60">
        <v>35</v>
      </c>
      <c r="G938" s="60">
        <v>36</v>
      </c>
      <c r="H938" s="60">
        <v>35</v>
      </c>
      <c r="I938" s="60">
        <v>42</v>
      </c>
      <c r="J938" s="60">
        <v>48</v>
      </c>
      <c r="K938" s="60">
        <v>49</v>
      </c>
      <c r="L938" s="60">
        <v>51</v>
      </c>
      <c r="M938" s="60">
        <v>59</v>
      </c>
      <c r="N938" s="60">
        <v>79</v>
      </c>
      <c r="O938" s="60">
        <v>97</v>
      </c>
      <c r="P938" s="60">
        <v>98</v>
      </c>
      <c r="Q938" s="60">
        <v>102</v>
      </c>
      <c r="R938" s="60">
        <v>116</v>
      </c>
      <c r="S938" s="60">
        <v>126</v>
      </c>
      <c r="T938" s="60">
        <v>136</v>
      </c>
      <c r="U938" s="60">
        <v>122</v>
      </c>
      <c r="V938" s="60">
        <v>132</v>
      </c>
      <c r="W938" s="60">
        <v>125</v>
      </c>
      <c r="X938" s="60">
        <v>111</v>
      </c>
      <c r="Y938" s="60">
        <v>112</v>
      </c>
      <c r="Z938" s="79">
        <v>117</v>
      </c>
      <c r="AA938" s="60">
        <v>120</v>
      </c>
      <c r="AB938" s="60">
        <v>113</v>
      </c>
      <c r="AC938" s="60">
        <v>116</v>
      </c>
      <c r="AD938" s="60">
        <v>124</v>
      </c>
      <c r="AE938" s="61">
        <v>122</v>
      </c>
    </row>
    <row r="939" spans="1:31" s="3" customFormat="1" ht="14.45" customHeight="1" x14ac:dyDescent="0.3">
      <c r="A939" s="66"/>
      <c r="B939" s="67" t="s">
        <v>113</v>
      </c>
      <c r="C939" s="68">
        <v>0</v>
      </c>
      <c r="D939" s="68">
        <v>0</v>
      </c>
      <c r="E939" s="68">
        <v>0</v>
      </c>
      <c r="F939" s="68">
        <v>0</v>
      </c>
      <c r="G939" s="68">
        <v>0</v>
      </c>
      <c r="H939" s="68">
        <v>0</v>
      </c>
      <c r="I939" s="68">
        <v>0</v>
      </c>
      <c r="J939" s="68">
        <v>0</v>
      </c>
      <c r="K939" s="68">
        <v>0</v>
      </c>
      <c r="L939" s="68">
        <v>0</v>
      </c>
      <c r="M939" s="68">
        <v>0</v>
      </c>
      <c r="N939" s="68">
        <v>0</v>
      </c>
      <c r="O939" s="68">
        <v>0</v>
      </c>
      <c r="P939" s="68">
        <v>0</v>
      </c>
      <c r="Q939" s="68">
        <v>0</v>
      </c>
      <c r="R939" s="68">
        <v>0</v>
      </c>
      <c r="S939" s="68">
        <v>0</v>
      </c>
      <c r="T939" s="68">
        <v>0</v>
      </c>
      <c r="U939" s="68">
        <v>0</v>
      </c>
      <c r="V939" s="68">
        <v>0</v>
      </c>
      <c r="W939" s="68">
        <v>0</v>
      </c>
      <c r="X939" s="68">
        <v>0</v>
      </c>
      <c r="Y939" s="68">
        <v>0</v>
      </c>
      <c r="Z939" s="74">
        <v>0</v>
      </c>
      <c r="AA939" s="68">
        <v>0</v>
      </c>
      <c r="AB939" s="68">
        <v>0</v>
      </c>
      <c r="AC939" s="68">
        <v>0</v>
      </c>
      <c r="AD939" s="68">
        <v>52</v>
      </c>
      <c r="AE939" s="69">
        <v>35</v>
      </c>
    </row>
    <row r="940" spans="1:31" s="2" customFormat="1" ht="14.45" customHeight="1" x14ac:dyDescent="0.3">
      <c r="A940" s="70" t="s">
        <v>95</v>
      </c>
      <c r="B940" s="71"/>
      <c r="C940" s="72">
        <f t="shared" ref="C940:AD940" si="237">+C925+C933+C917</f>
        <v>164</v>
      </c>
      <c r="D940" s="72">
        <f t="shared" si="237"/>
        <v>176</v>
      </c>
      <c r="E940" s="72">
        <f t="shared" si="237"/>
        <v>212</v>
      </c>
      <c r="F940" s="72">
        <f t="shared" si="237"/>
        <v>241</v>
      </c>
      <c r="G940" s="72">
        <f t="shared" si="237"/>
        <v>270</v>
      </c>
      <c r="H940" s="72">
        <f t="shared" si="237"/>
        <v>314</v>
      </c>
      <c r="I940" s="72">
        <f t="shared" si="237"/>
        <v>333</v>
      </c>
      <c r="J940" s="72">
        <f t="shared" si="237"/>
        <v>372</v>
      </c>
      <c r="K940" s="72">
        <f t="shared" si="237"/>
        <v>385</v>
      </c>
      <c r="L940" s="72">
        <f t="shared" si="237"/>
        <v>386</v>
      </c>
      <c r="M940" s="72">
        <f t="shared" si="237"/>
        <v>363</v>
      </c>
      <c r="N940" s="72">
        <f t="shared" si="237"/>
        <v>357</v>
      </c>
      <c r="O940" s="72">
        <f t="shared" si="237"/>
        <v>370</v>
      </c>
      <c r="P940" s="72">
        <f t="shared" si="237"/>
        <v>374</v>
      </c>
      <c r="Q940" s="72">
        <f t="shared" si="237"/>
        <v>387</v>
      </c>
      <c r="R940" s="72">
        <f t="shared" si="237"/>
        <v>403</v>
      </c>
      <c r="S940" s="72">
        <f t="shared" si="237"/>
        <v>399</v>
      </c>
      <c r="T940" s="72">
        <f t="shared" si="237"/>
        <v>381</v>
      </c>
      <c r="U940" s="72">
        <f t="shared" si="237"/>
        <v>372</v>
      </c>
      <c r="V940" s="72">
        <f t="shared" si="237"/>
        <v>369</v>
      </c>
      <c r="W940" s="72">
        <f t="shared" si="237"/>
        <v>374</v>
      </c>
      <c r="X940" s="72">
        <f t="shared" si="237"/>
        <v>339</v>
      </c>
      <c r="Y940" s="72">
        <f t="shared" si="237"/>
        <v>338</v>
      </c>
      <c r="Z940" s="72">
        <f t="shared" si="237"/>
        <v>308</v>
      </c>
      <c r="AA940" s="72">
        <f t="shared" si="237"/>
        <v>346</v>
      </c>
      <c r="AB940" s="72">
        <f t="shared" si="237"/>
        <v>348</v>
      </c>
      <c r="AC940" s="72">
        <f t="shared" si="237"/>
        <v>336</v>
      </c>
      <c r="AD940" s="72">
        <f t="shared" si="237"/>
        <v>340</v>
      </c>
      <c r="AE940" s="73">
        <f t="shared" ref="AE940" si="238">+AE925+AE933+AE917</f>
        <v>354</v>
      </c>
    </row>
    <row r="941" spans="1:31" s="2" customFormat="1" ht="14.45" customHeight="1" x14ac:dyDescent="0.3">
      <c r="A941" s="66" t="s">
        <v>96</v>
      </c>
      <c r="B941" s="67"/>
      <c r="C941" s="68">
        <f>+C926+C934+C918</f>
        <v>132</v>
      </c>
      <c r="D941" s="68">
        <f t="shared" ref="D941:R941" si="239">+D926+D934+D918</f>
        <v>119</v>
      </c>
      <c r="E941" s="68">
        <f t="shared" si="239"/>
        <v>117</v>
      </c>
      <c r="F941" s="68">
        <f t="shared" si="239"/>
        <v>112</v>
      </c>
      <c r="G941" s="68">
        <f t="shared" si="239"/>
        <v>103</v>
      </c>
      <c r="H941" s="68">
        <f t="shared" si="239"/>
        <v>118</v>
      </c>
      <c r="I941" s="68">
        <f t="shared" si="239"/>
        <v>115</v>
      </c>
      <c r="J941" s="68">
        <f t="shared" si="239"/>
        <v>129</v>
      </c>
      <c r="K941" s="68">
        <f t="shared" si="239"/>
        <v>153</v>
      </c>
      <c r="L941" s="68">
        <f t="shared" si="239"/>
        <v>175</v>
      </c>
      <c r="M941" s="68">
        <f t="shared" si="239"/>
        <v>187</v>
      </c>
      <c r="N941" s="68">
        <f t="shared" si="239"/>
        <v>216</v>
      </c>
      <c r="O941" s="68">
        <f t="shared" si="239"/>
        <v>248</v>
      </c>
      <c r="P941" s="68">
        <f t="shared" si="239"/>
        <v>259</v>
      </c>
      <c r="Q941" s="68">
        <f t="shared" si="239"/>
        <v>244</v>
      </c>
      <c r="R941" s="68">
        <f t="shared" si="239"/>
        <v>249</v>
      </c>
      <c r="S941" s="68">
        <f t="shared" ref="S941:AD941" si="240">+S926+S934+S918</f>
        <v>239</v>
      </c>
      <c r="T941" s="68">
        <f t="shared" si="240"/>
        <v>243</v>
      </c>
      <c r="U941" s="68">
        <f t="shared" si="240"/>
        <v>255</v>
      </c>
      <c r="V941" s="68">
        <f t="shared" si="240"/>
        <v>259</v>
      </c>
      <c r="W941" s="68">
        <f t="shared" si="240"/>
        <v>265</v>
      </c>
      <c r="X941" s="68">
        <f t="shared" si="240"/>
        <v>239</v>
      </c>
      <c r="Y941" s="68">
        <f t="shared" si="240"/>
        <v>247</v>
      </c>
      <c r="Z941" s="74">
        <f t="shared" si="240"/>
        <v>262</v>
      </c>
      <c r="AA941" s="74">
        <f t="shared" si="240"/>
        <v>254</v>
      </c>
      <c r="AB941" s="74">
        <f t="shared" si="240"/>
        <v>254</v>
      </c>
      <c r="AC941" s="74">
        <f t="shared" si="240"/>
        <v>269</v>
      </c>
      <c r="AD941" s="74">
        <f t="shared" si="240"/>
        <v>285</v>
      </c>
      <c r="AE941" s="80">
        <f t="shared" ref="AE941" si="241">+AE926+AE934+AE918</f>
        <v>270</v>
      </c>
    </row>
    <row r="942" spans="1:31" s="2" customFormat="1" ht="14.45" customHeight="1" x14ac:dyDescent="0.3">
      <c r="A942" s="70" t="s">
        <v>97</v>
      </c>
      <c r="B942" s="71"/>
      <c r="C942" s="72">
        <f>+C927+C935+C919</f>
        <v>81</v>
      </c>
      <c r="D942" s="72">
        <f t="shared" ref="D942:R942" si="242">+D927+D935+D919</f>
        <v>76</v>
      </c>
      <c r="E942" s="72">
        <f t="shared" si="242"/>
        <v>75</v>
      </c>
      <c r="F942" s="72">
        <f t="shared" si="242"/>
        <v>69</v>
      </c>
      <c r="G942" s="72">
        <f t="shared" si="242"/>
        <v>79</v>
      </c>
      <c r="H942" s="72">
        <f t="shared" si="242"/>
        <v>86</v>
      </c>
      <c r="I942" s="72">
        <f t="shared" si="242"/>
        <v>82</v>
      </c>
      <c r="J942" s="72">
        <f t="shared" si="242"/>
        <v>86</v>
      </c>
      <c r="K942" s="72">
        <f t="shared" si="242"/>
        <v>91</v>
      </c>
      <c r="L942" s="72">
        <f t="shared" si="242"/>
        <v>109</v>
      </c>
      <c r="M942" s="72">
        <f t="shared" si="242"/>
        <v>115</v>
      </c>
      <c r="N942" s="72">
        <f t="shared" si="242"/>
        <v>130</v>
      </c>
      <c r="O942" s="72">
        <f t="shared" si="242"/>
        <v>145</v>
      </c>
      <c r="P942" s="72">
        <f t="shared" si="242"/>
        <v>166</v>
      </c>
      <c r="Q942" s="72">
        <f t="shared" si="242"/>
        <v>173</v>
      </c>
      <c r="R942" s="72">
        <f t="shared" si="242"/>
        <v>194</v>
      </c>
      <c r="S942" s="72">
        <f t="shared" ref="S942:AD942" si="243">+S927+S935+S919</f>
        <v>191</v>
      </c>
      <c r="T942" s="72">
        <f t="shared" si="243"/>
        <v>205</v>
      </c>
      <c r="U942" s="72">
        <f t="shared" si="243"/>
        <v>216</v>
      </c>
      <c r="V942" s="72">
        <f t="shared" si="243"/>
        <v>219</v>
      </c>
      <c r="W942" s="72">
        <f t="shared" si="243"/>
        <v>234</v>
      </c>
      <c r="X942" s="72">
        <f t="shared" si="243"/>
        <v>216</v>
      </c>
      <c r="Y942" s="72">
        <f t="shared" si="243"/>
        <v>217</v>
      </c>
      <c r="Z942" s="72">
        <f t="shared" si="243"/>
        <v>231</v>
      </c>
      <c r="AA942" s="72">
        <f t="shared" si="243"/>
        <v>274</v>
      </c>
      <c r="AB942" s="72">
        <f t="shared" si="243"/>
        <v>272</v>
      </c>
      <c r="AC942" s="72">
        <f t="shared" si="243"/>
        <v>298</v>
      </c>
      <c r="AD942" s="72">
        <f t="shared" si="243"/>
        <v>339</v>
      </c>
      <c r="AE942" s="73">
        <f t="shared" ref="AE942" si="244">+AE927+AE935+AE919</f>
        <v>357</v>
      </c>
    </row>
    <row r="943" spans="1:31" s="2" customFormat="1" ht="14.45" customHeight="1" x14ac:dyDescent="0.3">
      <c r="A943" s="66" t="s">
        <v>98</v>
      </c>
      <c r="B943" s="67"/>
      <c r="C943" s="68">
        <f>+C928+C936+C920</f>
        <v>2261</v>
      </c>
      <c r="D943" s="68">
        <f t="shared" ref="D943:R943" si="245">+D928+D936+D920</f>
        <v>2545</v>
      </c>
      <c r="E943" s="68">
        <f t="shared" si="245"/>
        <v>2598</v>
      </c>
      <c r="F943" s="68">
        <f t="shared" si="245"/>
        <v>2527</v>
      </c>
      <c r="G943" s="68">
        <f t="shared" si="245"/>
        <v>2777</v>
      </c>
      <c r="H943" s="68">
        <f t="shared" si="245"/>
        <v>2964</v>
      </c>
      <c r="I943" s="68">
        <f t="shared" si="245"/>
        <v>3147</v>
      </c>
      <c r="J943" s="68">
        <f t="shared" si="245"/>
        <v>3230</v>
      </c>
      <c r="K943" s="68">
        <f t="shared" si="245"/>
        <v>3376</v>
      </c>
      <c r="L943" s="68">
        <f t="shared" si="245"/>
        <v>3453</v>
      </c>
      <c r="M943" s="68">
        <f t="shared" si="245"/>
        <v>3676</v>
      </c>
      <c r="N943" s="68">
        <f t="shared" si="245"/>
        <v>3704</v>
      </c>
      <c r="O943" s="68">
        <f t="shared" si="245"/>
        <v>3879</v>
      </c>
      <c r="P943" s="68">
        <f t="shared" si="245"/>
        <v>3968</v>
      </c>
      <c r="Q943" s="68">
        <f t="shared" si="245"/>
        <v>3953</v>
      </c>
      <c r="R943" s="68">
        <f t="shared" si="245"/>
        <v>3908</v>
      </c>
      <c r="S943" s="68">
        <f t="shared" ref="S943:AD943" si="246">+S928+S936+S920</f>
        <v>3772</v>
      </c>
      <c r="T943" s="68">
        <f t="shared" si="246"/>
        <v>3833</v>
      </c>
      <c r="U943" s="68">
        <f t="shared" si="246"/>
        <v>3836</v>
      </c>
      <c r="V943" s="68">
        <f t="shared" si="246"/>
        <v>3813</v>
      </c>
      <c r="W943" s="68">
        <f t="shared" si="246"/>
        <v>3627</v>
      </c>
      <c r="X943" s="68">
        <f t="shared" si="246"/>
        <v>3241</v>
      </c>
      <c r="Y943" s="68">
        <f t="shared" si="246"/>
        <v>3283</v>
      </c>
      <c r="Z943" s="74">
        <f t="shared" si="246"/>
        <v>3373</v>
      </c>
      <c r="AA943" s="74">
        <f t="shared" si="246"/>
        <v>3301</v>
      </c>
      <c r="AB943" s="74">
        <f t="shared" si="246"/>
        <v>3280</v>
      </c>
      <c r="AC943" s="74">
        <f t="shared" si="246"/>
        <v>3302</v>
      </c>
      <c r="AD943" s="74">
        <f t="shared" si="246"/>
        <v>3521</v>
      </c>
      <c r="AE943" s="80">
        <f t="shared" ref="AE943" si="247">+AE928+AE936+AE920</f>
        <v>3790</v>
      </c>
    </row>
    <row r="944" spans="1:31" s="2" customFormat="1" ht="14.45" customHeight="1" x14ac:dyDescent="0.3">
      <c r="A944" s="70" t="s">
        <v>99</v>
      </c>
      <c r="B944" s="71"/>
      <c r="C944" s="72">
        <f>+C929+C937+C921</f>
        <v>93</v>
      </c>
      <c r="D944" s="72">
        <f t="shared" ref="D944:R944" si="248">+D929+D937+D921</f>
        <v>93</v>
      </c>
      <c r="E944" s="72">
        <f t="shared" si="248"/>
        <v>91</v>
      </c>
      <c r="F944" s="72">
        <f t="shared" si="248"/>
        <v>78</v>
      </c>
      <c r="G944" s="72">
        <f t="shared" si="248"/>
        <v>71</v>
      </c>
      <c r="H944" s="72">
        <f t="shared" si="248"/>
        <v>92</v>
      </c>
      <c r="I944" s="72">
        <f t="shared" si="248"/>
        <v>92</v>
      </c>
      <c r="J944" s="72">
        <f t="shared" si="248"/>
        <v>115</v>
      </c>
      <c r="K944" s="72">
        <f t="shared" si="248"/>
        <v>151</v>
      </c>
      <c r="L944" s="72">
        <f t="shared" si="248"/>
        <v>187</v>
      </c>
      <c r="M944" s="72">
        <f t="shared" si="248"/>
        <v>230</v>
      </c>
      <c r="N944" s="72">
        <f t="shared" si="248"/>
        <v>290</v>
      </c>
      <c r="O944" s="72">
        <f t="shared" si="248"/>
        <v>367</v>
      </c>
      <c r="P944" s="72">
        <f t="shared" si="248"/>
        <v>433</v>
      </c>
      <c r="Q944" s="72">
        <f t="shared" si="248"/>
        <v>458</v>
      </c>
      <c r="R944" s="72">
        <f t="shared" si="248"/>
        <v>490</v>
      </c>
      <c r="S944" s="72">
        <f t="shared" ref="S944:AD944" si="249">+S929+S937+S921</f>
        <v>500</v>
      </c>
      <c r="T944" s="72">
        <f t="shared" si="249"/>
        <v>503</v>
      </c>
      <c r="U944" s="72">
        <f t="shared" si="249"/>
        <v>488</v>
      </c>
      <c r="V944" s="72">
        <f t="shared" si="249"/>
        <v>482</v>
      </c>
      <c r="W944" s="72">
        <f t="shared" si="249"/>
        <v>462</v>
      </c>
      <c r="X944" s="72">
        <f t="shared" si="249"/>
        <v>438</v>
      </c>
      <c r="Y944" s="72">
        <f t="shared" si="249"/>
        <v>446</v>
      </c>
      <c r="Z944" s="72">
        <f t="shared" si="249"/>
        <v>416</v>
      </c>
      <c r="AA944" s="72">
        <f t="shared" si="249"/>
        <v>396</v>
      </c>
      <c r="AB944" s="72">
        <f t="shared" si="249"/>
        <v>348</v>
      </c>
      <c r="AC944" s="72">
        <f t="shared" si="249"/>
        <v>388</v>
      </c>
      <c r="AD944" s="72">
        <f t="shared" si="249"/>
        <v>419</v>
      </c>
      <c r="AE944" s="73">
        <f t="shared" ref="AE944" si="250">+AE929+AE937+AE921</f>
        <v>370</v>
      </c>
    </row>
    <row r="945" spans="1:31" s="2" customFormat="1" ht="14.45" customHeight="1" x14ac:dyDescent="0.3">
      <c r="A945" s="66" t="s">
        <v>100</v>
      </c>
      <c r="B945" s="67"/>
      <c r="C945" s="68">
        <f>+C930+C938+C922</f>
        <v>106</v>
      </c>
      <c r="D945" s="68">
        <f t="shared" ref="D945:R945" si="251">+D930+D938+D922</f>
        <v>103</v>
      </c>
      <c r="E945" s="68">
        <f t="shared" si="251"/>
        <v>74</v>
      </c>
      <c r="F945" s="68">
        <f t="shared" si="251"/>
        <v>69</v>
      </c>
      <c r="G945" s="68">
        <f t="shared" si="251"/>
        <v>75</v>
      </c>
      <c r="H945" s="68">
        <f t="shared" si="251"/>
        <v>80</v>
      </c>
      <c r="I945" s="68">
        <f t="shared" si="251"/>
        <v>95</v>
      </c>
      <c r="J945" s="68">
        <f t="shared" si="251"/>
        <v>106</v>
      </c>
      <c r="K945" s="68">
        <f t="shared" si="251"/>
        <v>122</v>
      </c>
      <c r="L945" s="68">
        <f t="shared" si="251"/>
        <v>135</v>
      </c>
      <c r="M945" s="68">
        <f t="shared" si="251"/>
        <v>143</v>
      </c>
      <c r="N945" s="68">
        <f t="shared" si="251"/>
        <v>161</v>
      </c>
      <c r="O945" s="68">
        <f t="shared" si="251"/>
        <v>197</v>
      </c>
      <c r="P945" s="68">
        <f t="shared" si="251"/>
        <v>203</v>
      </c>
      <c r="Q945" s="68">
        <f t="shared" si="251"/>
        <v>209</v>
      </c>
      <c r="R945" s="68">
        <f t="shared" si="251"/>
        <v>228</v>
      </c>
      <c r="S945" s="68">
        <f t="shared" ref="S945:AD945" si="252">+S930+S938+S922</f>
        <v>241</v>
      </c>
      <c r="T945" s="68">
        <f t="shared" si="252"/>
        <v>232</v>
      </c>
      <c r="U945" s="68">
        <f t="shared" si="252"/>
        <v>216</v>
      </c>
      <c r="V945" s="68">
        <f t="shared" si="252"/>
        <v>237</v>
      </c>
      <c r="W945" s="68">
        <f t="shared" si="252"/>
        <v>223</v>
      </c>
      <c r="X945" s="68">
        <f t="shared" si="252"/>
        <v>204</v>
      </c>
      <c r="Y945" s="68">
        <f t="shared" si="252"/>
        <v>211</v>
      </c>
      <c r="Z945" s="74">
        <f t="shared" si="252"/>
        <v>217</v>
      </c>
      <c r="AA945" s="74">
        <f t="shared" si="252"/>
        <v>225</v>
      </c>
      <c r="AB945" s="74">
        <f t="shared" si="252"/>
        <v>200</v>
      </c>
      <c r="AC945" s="74">
        <f t="shared" si="252"/>
        <v>201</v>
      </c>
      <c r="AD945" s="74">
        <f t="shared" si="252"/>
        <v>213</v>
      </c>
      <c r="AE945" s="80">
        <f t="shared" ref="AE945" si="253">+AE930+AE938+AE922</f>
        <v>207</v>
      </c>
    </row>
    <row r="946" spans="1:31" s="3" customFormat="1" ht="14.45" customHeight="1" x14ac:dyDescent="0.3">
      <c r="A946" s="58" t="s">
        <v>114</v>
      </c>
      <c r="B946" s="59"/>
      <c r="C946" s="60">
        <f>C923+C931+C939</f>
        <v>0</v>
      </c>
      <c r="D946" s="60">
        <f t="shared" ref="D946:AD946" si="254">D923+D931+D939</f>
        <v>0</v>
      </c>
      <c r="E946" s="60">
        <f t="shared" si="254"/>
        <v>0</v>
      </c>
      <c r="F946" s="60">
        <f t="shared" si="254"/>
        <v>0</v>
      </c>
      <c r="G946" s="60">
        <f t="shared" si="254"/>
        <v>0</v>
      </c>
      <c r="H946" s="60">
        <f t="shared" si="254"/>
        <v>0</v>
      </c>
      <c r="I946" s="60">
        <f t="shared" si="254"/>
        <v>0</v>
      </c>
      <c r="J946" s="60">
        <f t="shared" si="254"/>
        <v>0</v>
      </c>
      <c r="K946" s="60">
        <f t="shared" si="254"/>
        <v>0</v>
      </c>
      <c r="L946" s="60">
        <f t="shared" si="254"/>
        <v>0</v>
      </c>
      <c r="M946" s="60">
        <f t="shared" si="254"/>
        <v>0</v>
      </c>
      <c r="N946" s="60">
        <f t="shared" si="254"/>
        <v>0</v>
      </c>
      <c r="O946" s="60">
        <f t="shared" si="254"/>
        <v>0</v>
      </c>
      <c r="P946" s="60">
        <f t="shared" si="254"/>
        <v>0</v>
      </c>
      <c r="Q946" s="60">
        <f t="shared" si="254"/>
        <v>0</v>
      </c>
      <c r="R946" s="60">
        <f t="shared" si="254"/>
        <v>0</v>
      </c>
      <c r="S946" s="60">
        <f t="shared" si="254"/>
        <v>0</v>
      </c>
      <c r="T946" s="60">
        <f t="shared" si="254"/>
        <v>0</v>
      </c>
      <c r="U946" s="60">
        <f t="shared" si="254"/>
        <v>0</v>
      </c>
      <c r="V946" s="60">
        <f t="shared" si="254"/>
        <v>0</v>
      </c>
      <c r="W946" s="60">
        <f t="shared" si="254"/>
        <v>0</v>
      </c>
      <c r="X946" s="60">
        <f t="shared" si="254"/>
        <v>0</v>
      </c>
      <c r="Y946" s="60">
        <f t="shared" si="254"/>
        <v>0</v>
      </c>
      <c r="Z946" s="60">
        <f t="shared" si="254"/>
        <v>0</v>
      </c>
      <c r="AA946" s="60">
        <f t="shared" si="254"/>
        <v>0</v>
      </c>
      <c r="AB946" s="60">
        <f t="shared" si="254"/>
        <v>0</v>
      </c>
      <c r="AC946" s="60">
        <f t="shared" si="254"/>
        <v>0</v>
      </c>
      <c r="AD946" s="60">
        <f t="shared" si="254"/>
        <v>102</v>
      </c>
      <c r="AE946" s="61">
        <f t="shared" ref="AE946" si="255">AE923+AE931+AE939</f>
        <v>73</v>
      </c>
    </row>
    <row r="947" spans="1:31" s="4" customFormat="1" ht="14.45" customHeight="1" x14ac:dyDescent="0.3">
      <c r="A947" s="62" t="s">
        <v>101</v>
      </c>
      <c r="B947" s="81"/>
      <c r="C947" s="82">
        <f>SUM(C940:C946)</f>
        <v>2837</v>
      </c>
      <c r="D947" s="82">
        <f t="shared" ref="D947:AD947" si="256">SUM(D940:D946)</f>
        <v>3112</v>
      </c>
      <c r="E947" s="82">
        <f t="shared" si="256"/>
        <v>3167</v>
      </c>
      <c r="F947" s="82">
        <f t="shared" si="256"/>
        <v>3096</v>
      </c>
      <c r="G947" s="82">
        <f t="shared" si="256"/>
        <v>3375</v>
      </c>
      <c r="H947" s="82">
        <f t="shared" si="256"/>
        <v>3654</v>
      </c>
      <c r="I947" s="82">
        <f t="shared" si="256"/>
        <v>3864</v>
      </c>
      <c r="J947" s="82">
        <f t="shared" si="256"/>
        <v>4038</v>
      </c>
      <c r="K947" s="82">
        <f t="shared" si="256"/>
        <v>4278</v>
      </c>
      <c r="L947" s="82">
        <f t="shared" si="256"/>
        <v>4445</v>
      </c>
      <c r="M947" s="82">
        <f t="shared" si="256"/>
        <v>4714</v>
      </c>
      <c r="N947" s="82">
        <f t="shared" si="256"/>
        <v>4858</v>
      </c>
      <c r="O947" s="82">
        <f t="shared" si="256"/>
        <v>5206</v>
      </c>
      <c r="P947" s="82">
        <f t="shared" si="256"/>
        <v>5403</v>
      </c>
      <c r="Q947" s="82">
        <f t="shared" si="256"/>
        <v>5424</v>
      </c>
      <c r="R947" s="82">
        <f t="shared" si="256"/>
        <v>5472</v>
      </c>
      <c r="S947" s="82">
        <f t="shared" si="256"/>
        <v>5342</v>
      </c>
      <c r="T947" s="82">
        <f t="shared" si="256"/>
        <v>5397</v>
      </c>
      <c r="U947" s="82">
        <f t="shared" si="256"/>
        <v>5383</v>
      </c>
      <c r="V947" s="82">
        <f t="shared" si="256"/>
        <v>5379</v>
      </c>
      <c r="W947" s="82">
        <f t="shared" si="256"/>
        <v>5185</v>
      </c>
      <c r="X947" s="82">
        <f t="shared" si="256"/>
        <v>4677</v>
      </c>
      <c r="Y947" s="204">
        <f t="shared" si="256"/>
        <v>4742</v>
      </c>
      <c r="Z947" s="204">
        <f t="shared" si="256"/>
        <v>4807</v>
      </c>
      <c r="AA947" s="204">
        <f t="shared" si="256"/>
        <v>4796</v>
      </c>
      <c r="AB947" s="82">
        <f t="shared" si="256"/>
        <v>4702</v>
      </c>
      <c r="AC947" s="82">
        <f t="shared" si="256"/>
        <v>4794</v>
      </c>
      <c r="AD947" s="82">
        <f t="shared" si="256"/>
        <v>5219</v>
      </c>
      <c r="AE947" s="83">
        <f t="shared" ref="AE947" si="257">SUM(AE940:AE946)</f>
        <v>5421</v>
      </c>
    </row>
    <row r="951" spans="1:31" ht="12" customHeight="1" x14ac:dyDescent="0.2">
      <c r="X951" s="205"/>
      <c r="AB951" s="205"/>
      <c r="AC951" s="205"/>
      <c r="AD951" s="205"/>
    </row>
    <row r="952" spans="1:31" ht="12" customHeight="1" x14ac:dyDescent="0.2">
      <c r="X952" s="205"/>
      <c r="AB952" s="205"/>
      <c r="AC952" s="205"/>
      <c r="AD952" s="205"/>
    </row>
    <row r="953" spans="1:31" ht="12" customHeight="1" x14ac:dyDescent="0.2">
      <c r="X953" s="205"/>
      <c r="AB953" s="205"/>
      <c r="AC953" s="205"/>
      <c r="AD953" s="205"/>
    </row>
    <row r="954" spans="1:31" ht="12" customHeight="1" x14ac:dyDescent="0.2">
      <c r="X954" s="205"/>
      <c r="AB954" s="205"/>
      <c r="AC954" s="205"/>
      <c r="AD954" s="205"/>
    </row>
    <row r="955" spans="1:31" ht="12" customHeight="1" x14ac:dyDescent="0.2">
      <c r="X955" s="205"/>
      <c r="AB955" s="205"/>
      <c r="AC955" s="205"/>
      <c r="AD955" s="205"/>
    </row>
    <row r="956" spans="1:31" ht="12" customHeight="1" x14ac:dyDescent="0.2">
      <c r="X956" s="205"/>
      <c r="AB956" s="205"/>
      <c r="AC956" s="205"/>
      <c r="AD956" s="205"/>
    </row>
    <row r="957" spans="1:31" ht="12" customHeight="1" x14ac:dyDescent="0.2">
      <c r="X957" s="205"/>
      <c r="AB957" s="205"/>
      <c r="AC957" s="205"/>
      <c r="AD957" s="205"/>
    </row>
    <row r="958" spans="1:31" ht="12" customHeight="1" x14ac:dyDescent="0.2">
      <c r="X958" s="205"/>
      <c r="AB958" s="205"/>
      <c r="AC958" s="205"/>
      <c r="AD958" s="205"/>
    </row>
  </sheetData>
  <mergeCells count="20">
    <mergeCell ref="A254:AE255"/>
    <mergeCell ref="A122:AE123"/>
    <mergeCell ref="A24:AE25"/>
    <mergeCell ref="A14:AE15"/>
    <mergeCell ref="A914:AE915"/>
    <mergeCell ref="A814:AE815"/>
    <mergeCell ref="A772:AE773"/>
    <mergeCell ref="A730:AE731"/>
    <mergeCell ref="A648:AE649"/>
    <mergeCell ref="A857:AC857"/>
    <mergeCell ref="A346:AC347"/>
    <mergeCell ref="A412:AC413"/>
    <mergeCell ref="A856:AC856"/>
    <mergeCell ref="A558:AE559"/>
    <mergeCell ref="A296:AE297"/>
    <mergeCell ref="A212:AC213"/>
    <mergeCell ref="A1:AC1"/>
    <mergeCell ref="A2:AC2"/>
    <mergeCell ref="A4:AC4"/>
    <mergeCell ref="A5:AC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4" fitToHeight="0" orientation="landscape" horizontalDpi="4294967295" verticalDpi="4294967295" r:id="rId1"/>
  <headerFooter alignWithMargins="0">
    <oddHeader>&amp;L&amp;"Stencil,Normal"&amp;16&amp;K04-015      &amp;K04-048umsa&amp;R&amp;G</oddHeader>
  </headerFooter>
  <rowBreaks count="12" manualBreakCount="12">
    <brk id="105" max="16383" man="1"/>
    <brk id="139" max="16383" man="1"/>
    <brk id="171" max="16383" man="1"/>
    <brk id="203" max="16383" man="1"/>
    <brk id="267" max="16383" man="1"/>
    <brk id="329" max="16383" man="1"/>
    <brk id="525" max="16383" man="1"/>
    <brk id="591" max="16383" man="1"/>
    <brk id="623" max="16383" man="1"/>
    <brk id="653" max="16383" man="1"/>
    <brk id="755" max="16383" man="1"/>
    <brk id="855" max="16383" man="1"/>
  </rowBreaks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puras</vt:lpstr>
      <vt:lpstr>puras!Área_de_impresión</vt:lpstr>
      <vt:lpstr>puras!Imprimir_área_IM</vt:lpstr>
      <vt:lpstr>puras!Títulos_a_imprimir</vt:lpstr>
    </vt:vector>
  </TitlesOfParts>
  <Company>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portal web umsa</cp:lastModifiedBy>
  <cp:lastPrinted>2021-02-01T15:23:54Z</cp:lastPrinted>
  <dcterms:created xsi:type="dcterms:W3CDTF">2000-03-09T15:31:21Z</dcterms:created>
  <dcterms:modified xsi:type="dcterms:W3CDTF">2021-02-01T15:27:34Z</dcterms:modified>
</cp:coreProperties>
</file>