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DELL\Desktop\drive-download-20210201T133132Z-001\"/>
    </mc:Choice>
  </mc:AlternateContent>
  <bookViews>
    <workbookView xWindow="0" yWindow="0" windowWidth="28800" windowHeight="12435"/>
  </bookViews>
  <sheets>
    <sheet name="page 1" sheetId="1" r:id="rId1"/>
  </sheets>
  <definedNames>
    <definedName name="_xlnm.Print_Area" localSheetId="0">'page 1'!$A:$AE</definedName>
    <definedName name="_xlnm.Print_Titles" localSheetId="0">'page 1'!$1:$4</definedName>
  </definedNames>
  <calcPr calcId="152511"/>
</workbook>
</file>

<file path=xl/calcChain.xml><?xml version="1.0" encoding="utf-8"?>
<calcChain xmlns="http://schemas.openxmlformats.org/spreadsheetml/2006/main">
  <c r="AE456" i="1" l="1"/>
  <c r="AE457" i="1"/>
  <c r="AE458" i="1"/>
  <c r="AE459" i="1"/>
  <c r="AA157" i="1" l="1"/>
  <c r="AA156" i="1"/>
  <c r="AA155" i="1"/>
  <c r="AA154" i="1"/>
  <c r="AA158" i="1"/>
  <c r="Z184" i="1"/>
  <c r="C183" i="1"/>
  <c r="C182" i="1"/>
  <c r="C181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B185" i="1"/>
  <c r="AE185" i="1"/>
  <c r="C185" i="1"/>
  <c r="AE181" i="1"/>
  <c r="AE599" i="1" l="1"/>
  <c r="AE598" i="1"/>
  <c r="AE597" i="1"/>
  <c r="AE596" i="1"/>
  <c r="AE577" i="1"/>
  <c r="AE576" i="1"/>
  <c r="AE575" i="1"/>
  <c r="AE574" i="1"/>
  <c r="AE540" i="1"/>
  <c r="AE539" i="1"/>
  <c r="AE538" i="1"/>
  <c r="AE537" i="1"/>
  <c r="AE513" i="1"/>
  <c r="AE512" i="1"/>
  <c r="AE511" i="1"/>
  <c r="AE510" i="1"/>
  <c r="AE486" i="1"/>
  <c r="AE485" i="1"/>
  <c r="AE484" i="1"/>
  <c r="AE483" i="1"/>
  <c r="AE460" i="1"/>
  <c r="AE407" i="1"/>
  <c r="AE406" i="1"/>
  <c r="AE405" i="1"/>
  <c r="AE404" i="1"/>
  <c r="AE350" i="1"/>
  <c r="AE349" i="1"/>
  <c r="AE348" i="1"/>
  <c r="AE347" i="1"/>
  <c r="AE258" i="1"/>
  <c r="AE257" i="1"/>
  <c r="AE256" i="1"/>
  <c r="AE255" i="1"/>
  <c r="AE216" i="1"/>
  <c r="AE215" i="1"/>
  <c r="AE214" i="1"/>
  <c r="AE213" i="1"/>
  <c r="AE184" i="1"/>
  <c r="AE183" i="1"/>
  <c r="AE182" i="1"/>
  <c r="AE157" i="1"/>
  <c r="AE156" i="1"/>
  <c r="AE155" i="1"/>
  <c r="AE154" i="1"/>
  <c r="AE130" i="1"/>
  <c r="AE129" i="1"/>
  <c r="AE128" i="1"/>
  <c r="AE127" i="1"/>
  <c r="AE73" i="1"/>
  <c r="AE72" i="1"/>
  <c r="AE71" i="1"/>
  <c r="AE70" i="1"/>
  <c r="AE17" i="1"/>
  <c r="AE10" i="1"/>
  <c r="AD483" i="1"/>
  <c r="AD484" i="1"/>
  <c r="AD485" i="1"/>
  <c r="AD486" i="1"/>
  <c r="AD347" i="1"/>
  <c r="AD599" i="1"/>
  <c r="AD598" i="1"/>
  <c r="AD597" i="1"/>
  <c r="AD596" i="1"/>
  <c r="AD577" i="1"/>
  <c r="AD576" i="1"/>
  <c r="AD575" i="1"/>
  <c r="AD574" i="1"/>
  <c r="AD540" i="1"/>
  <c r="AD539" i="1"/>
  <c r="AD538" i="1"/>
  <c r="AD537" i="1"/>
  <c r="AD513" i="1"/>
  <c r="AD512" i="1"/>
  <c r="AD511" i="1"/>
  <c r="AD510" i="1"/>
  <c r="AD459" i="1"/>
  <c r="AD458" i="1"/>
  <c r="AD457" i="1"/>
  <c r="AD456" i="1"/>
  <c r="AD407" i="1"/>
  <c r="AD406" i="1"/>
  <c r="AD405" i="1"/>
  <c r="AD404" i="1"/>
  <c r="AD350" i="1"/>
  <c r="AD349" i="1"/>
  <c r="AD348" i="1"/>
  <c r="AD258" i="1"/>
  <c r="AD257" i="1"/>
  <c r="AD256" i="1"/>
  <c r="AD255" i="1"/>
  <c r="AD216" i="1"/>
  <c r="AD215" i="1"/>
  <c r="AD214" i="1"/>
  <c r="AD213" i="1"/>
  <c r="AD184" i="1"/>
  <c r="AD183" i="1"/>
  <c r="AD182" i="1"/>
  <c r="AD181" i="1"/>
  <c r="AD157" i="1"/>
  <c r="AD156" i="1"/>
  <c r="AD155" i="1"/>
  <c r="AD154" i="1"/>
  <c r="AD130" i="1"/>
  <c r="AD129" i="1"/>
  <c r="AD128" i="1"/>
  <c r="AD127" i="1"/>
  <c r="AD73" i="1"/>
  <c r="AD72" i="1"/>
  <c r="AD71" i="1"/>
  <c r="AD70" i="1"/>
  <c r="AD17" i="1"/>
  <c r="AD10" i="1"/>
  <c r="AE408" i="1" l="1"/>
  <c r="AE600" i="1"/>
  <c r="AE578" i="1"/>
  <c r="AE541" i="1"/>
  <c r="AE514" i="1"/>
  <c r="AE487" i="1"/>
  <c r="AE351" i="1"/>
  <c r="AD185" i="1"/>
  <c r="AE217" i="1"/>
  <c r="AE158" i="1"/>
  <c r="AE74" i="1"/>
  <c r="AE131" i="1"/>
  <c r="AE259" i="1"/>
  <c r="AD487" i="1"/>
  <c r="AD600" i="1"/>
  <c r="AD578" i="1"/>
  <c r="AD541" i="1"/>
  <c r="AD514" i="1"/>
  <c r="AD460" i="1"/>
  <c r="AD408" i="1"/>
  <c r="AD351" i="1"/>
  <c r="AD259" i="1"/>
  <c r="AD217" i="1"/>
  <c r="AD158" i="1"/>
  <c r="AD131" i="1"/>
  <c r="AD74" i="1"/>
  <c r="AC599" i="1"/>
  <c r="AC598" i="1"/>
  <c r="AC597" i="1"/>
  <c r="AC596" i="1"/>
  <c r="AC576" i="1"/>
  <c r="AC575" i="1"/>
  <c r="AC574" i="1"/>
  <c r="AC537" i="1"/>
  <c r="AC512" i="1"/>
  <c r="AC154" i="1"/>
  <c r="AC600" i="1" l="1"/>
  <c r="AB599" i="1"/>
  <c r="AB598" i="1"/>
  <c r="AB597" i="1"/>
  <c r="AB596" i="1"/>
  <c r="AB577" i="1"/>
  <c r="AB576" i="1"/>
  <c r="AB575" i="1"/>
  <c r="AB574" i="1"/>
  <c r="AB540" i="1"/>
  <c r="AB539" i="1"/>
  <c r="AB538" i="1"/>
  <c r="AB537" i="1"/>
  <c r="AB513" i="1"/>
  <c r="AB512" i="1"/>
  <c r="AB511" i="1"/>
  <c r="AB510" i="1"/>
  <c r="AB486" i="1"/>
  <c r="AB485" i="1"/>
  <c r="AB484" i="1"/>
  <c r="AB483" i="1"/>
  <c r="AB459" i="1"/>
  <c r="AB458" i="1"/>
  <c r="AB457" i="1"/>
  <c r="AB456" i="1"/>
  <c r="AB407" i="1"/>
  <c r="AB406" i="1"/>
  <c r="AB405" i="1"/>
  <c r="AB404" i="1"/>
  <c r="AB350" i="1"/>
  <c r="AB349" i="1"/>
  <c r="AB348" i="1"/>
  <c r="AB347" i="1"/>
  <c r="AB258" i="1"/>
  <c r="AB257" i="1"/>
  <c r="AB256" i="1"/>
  <c r="AB255" i="1"/>
  <c r="AB216" i="1"/>
  <c r="AB215" i="1"/>
  <c r="AB214" i="1"/>
  <c r="AB213" i="1"/>
  <c r="AB184" i="1"/>
  <c r="AB183" i="1"/>
  <c r="AB182" i="1"/>
  <c r="AB181" i="1"/>
  <c r="AB157" i="1"/>
  <c r="AB156" i="1"/>
  <c r="AB155" i="1"/>
  <c r="AB154" i="1"/>
  <c r="AB130" i="1"/>
  <c r="AB129" i="1"/>
  <c r="AB128" i="1"/>
  <c r="AB127" i="1"/>
  <c r="AB73" i="1"/>
  <c r="AB72" i="1"/>
  <c r="AB71" i="1"/>
  <c r="AB70" i="1"/>
  <c r="AB17" i="1"/>
  <c r="AB10" i="1"/>
  <c r="AB74" i="1" l="1"/>
  <c r="AB408" i="1"/>
  <c r="AB514" i="1"/>
  <c r="AB541" i="1"/>
  <c r="AB578" i="1"/>
  <c r="AB600" i="1"/>
  <c r="AB131" i="1"/>
  <c r="AB487" i="1"/>
  <c r="AB259" i="1"/>
  <c r="AB351" i="1"/>
  <c r="AB460" i="1"/>
  <c r="AB217" i="1"/>
  <c r="AB158" i="1"/>
  <c r="AC577" i="1"/>
  <c r="AC578" i="1" s="1"/>
  <c r="AC513" i="1"/>
  <c r="AC511" i="1"/>
  <c r="AC510" i="1"/>
  <c r="AC486" i="1"/>
  <c r="AC485" i="1"/>
  <c r="AC484" i="1"/>
  <c r="AC483" i="1"/>
  <c r="AC459" i="1"/>
  <c r="AC458" i="1"/>
  <c r="AC457" i="1"/>
  <c r="AC456" i="1"/>
  <c r="AC407" i="1"/>
  <c r="AC406" i="1"/>
  <c r="AC405" i="1"/>
  <c r="AC404" i="1"/>
  <c r="AC350" i="1"/>
  <c r="AC349" i="1"/>
  <c r="AC348" i="1"/>
  <c r="AC347" i="1"/>
  <c r="AC213" i="1"/>
  <c r="AC184" i="1"/>
  <c r="AC183" i="1"/>
  <c r="AC182" i="1"/>
  <c r="AC181" i="1"/>
  <c r="AC157" i="1"/>
  <c r="AC156" i="1"/>
  <c r="AC155" i="1"/>
  <c r="AC73" i="1"/>
  <c r="AC71" i="1"/>
  <c r="AC70" i="1"/>
  <c r="AC17" i="1"/>
  <c r="AC10" i="1"/>
  <c r="AC540" i="1"/>
  <c r="AC539" i="1"/>
  <c r="AC538" i="1"/>
  <c r="AA537" i="1"/>
  <c r="AA540" i="1"/>
  <c r="AA539" i="1"/>
  <c r="AA538" i="1"/>
  <c r="AA510" i="1"/>
  <c r="AA513" i="1"/>
  <c r="AA512" i="1"/>
  <c r="AA511" i="1"/>
  <c r="AC258" i="1"/>
  <c r="AC257" i="1"/>
  <c r="AC256" i="1"/>
  <c r="AC255" i="1"/>
  <c r="AC185" i="1" l="1"/>
  <c r="AC408" i="1"/>
  <c r="AC487" i="1"/>
  <c r="AC259" i="1"/>
  <c r="AC351" i="1"/>
  <c r="AC541" i="1"/>
  <c r="AC158" i="1"/>
  <c r="AC460" i="1"/>
  <c r="AC514" i="1"/>
  <c r="AA514" i="1"/>
  <c r="AA258" i="1"/>
  <c r="AA257" i="1"/>
  <c r="AA256" i="1"/>
  <c r="AA255" i="1"/>
  <c r="AC216" i="1"/>
  <c r="AC215" i="1"/>
  <c r="AC214" i="1"/>
  <c r="AC130" i="1"/>
  <c r="AC129" i="1"/>
  <c r="AC128" i="1"/>
  <c r="AC127" i="1"/>
  <c r="AC217" i="1" l="1"/>
  <c r="AC131" i="1"/>
  <c r="AA259" i="1"/>
  <c r="Z574" i="1"/>
  <c r="AA574" i="1"/>
  <c r="Z575" i="1"/>
  <c r="AA575" i="1"/>
  <c r="Z576" i="1"/>
  <c r="AA576" i="1"/>
  <c r="Z577" i="1"/>
  <c r="AA577" i="1"/>
  <c r="Y575" i="1"/>
  <c r="Y576" i="1"/>
  <c r="Y577" i="1"/>
  <c r="AA578" i="1" l="1"/>
  <c r="Z578" i="1"/>
  <c r="AA184" i="1"/>
  <c r="Z596" i="1" l="1"/>
  <c r="AA596" i="1"/>
  <c r="Z597" i="1"/>
  <c r="AA597" i="1"/>
  <c r="Z598" i="1"/>
  <c r="AA598" i="1"/>
  <c r="Z599" i="1"/>
  <c r="AA599" i="1"/>
  <c r="Y597" i="1"/>
  <c r="Y598" i="1"/>
  <c r="Y599" i="1"/>
  <c r="Y596" i="1"/>
  <c r="Z347" i="1"/>
  <c r="AA347" i="1"/>
  <c r="Z348" i="1"/>
  <c r="AA348" i="1"/>
  <c r="Z349" i="1"/>
  <c r="AA349" i="1"/>
  <c r="Z350" i="1"/>
  <c r="AA350" i="1"/>
  <c r="Y348" i="1"/>
  <c r="Y349" i="1"/>
  <c r="Y350" i="1"/>
  <c r="Y347" i="1"/>
  <c r="Z255" i="1"/>
  <c r="Z256" i="1"/>
  <c r="Z257" i="1"/>
  <c r="Z258" i="1"/>
  <c r="Y256" i="1"/>
  <c r="Y257" i="1"/>
  <c r="Y258" i="1"/>
  <c r="X213" i="1"/>
  <c r="Y213" i="1"/>
  <c r="Z213" i="1"/>
  <c r="AA213" i="1"/>
  <c r="X214" i="1"/>
  <c r="Y214" i="1"/>
  <c r="Z214" i="1"/>
  <c r="AA214" i="1"/>
  <c r="X215" i="1"/>
  <c r="Y215" i="1"/>
  <c r="Z215" i="1"/>
  <c r="AA215" i="1"/>
  <c r="X216" i="1"/>
  <c r="Y216" i="1"/>
  <c r="Z216" i="1"/>
  <c r="AA216" i="1"/>
  <c r="W214" i="1"/>
  <c r="W215" i="1"/>
  <c r="W216" i="1"/>
  <c r="W213" i="1"/>
  <c r="Z181" i="1"/>
  <c r="AA181" i="1"/>
  <c r="Z182" i="1"/>
  <c r="AA182" i="1"/>
  <c r="Z183" i="1"/>
  <c r="AA183" i="1"/>
  <c r="Y182" i="1"/>
  <c r="Y183" i="1"/>
  <c r="Y184" i="1"/>
  <c r="Y181" i="1"/>
  <c r="W181" i="1"/>
  <c r="Z154" i="1"/>
  <c r="Z155" i="1"/>
  <c r="Z156" i="1"/>
  <c r="Z157" i="1"/>
  <c r="Y155" i="1"/>
  <c r="Y156" i="1"/>
  <c r="Y157" i="1"/>
  <c r="Y154" i="1"/>
  <c r="Z127" i="1"/>
  <c r="AA127" i="1"/>
  <c r="Z128" i="1"/>
  <c r="AA128" i="1"/>
  <c r="Z129" i="1"/>
  <c r="AA129" i="1"/>
  <c r="Z130" i="1"/>
  <c r="AA130" i="1"/>
  <c r="Y128" i="1"/>
  <c r="Y129" i="1"/>
  <c r="Y130" i="1"/>
  <c r="Y127" i="1"/>
  <c r="AC72" i="1"/>
  <c r="AC74" i="1" s="1"/>
  <c r="AA73" i="1"/>
  <c r="AA72" i="1"/>
  <c r="AA71" i="1"/>
  <c r="AA70" i="1"/>
  <c r="AA217" i="1" l="1"/>
  <c r="AA185" i="1"/>
  <c r="X217" i="1"/>
  <c r="Y351" i="1"/>
  <c r="Y158" i="1"/>
  <c r="Z131" i="1"/>
  <c r="Z600" i="1"/>
  <c r="AA74" i="1"/>
  <c r="Y131" i="1"/>
  <c r="Y217" i="1"/>
  <c r="Z217" i="1"/>
  <c r="W217" i="1"/>
  <c r="AA351" i="1"/>
  <c r="Z351" i="1"/>
  <c r="AA131" i="1"/>
  <c r="Y600" i="1"/>
  <c r="AA600" i="1"/>
  <c r="Z158" i="1"/>
  <c r="Z259" i="1"/>
  <c r="AA484" i="1"/>
  <c r="AA485" i="1"/>
  <c r="AA486" i="1"/>
  <c r="AA406" i="1"/>
  <c r="AA405" i="1"/>
  <c r="AA407" i="1"/>
  <c r="AA404" i="1"/>
  <c r="AA541" i="1"/>
  <c r="AA483" i="1"/>
  <c r="AA420" i="1"/>
  <c r="AA459" i="1" s="1"/>
  <c r="AA419" i="1"/>
  <c r="AA458" i="1" s="1"/>
  <c r="AA418" i="1"/>
  <c r="AA457" i="1" s="1"/>
  <c r="AA417" i="1"/>
  <c r="AA456" i="1" s="1"/>
  <c r="AA460" i="1" l="1"/>
  <c r="AA408" i="1"/>
  <c r="AA487" i="1"/>
  <c r="AA17" i="1" l="1"/>
  <c r="AA10" i="1"/>
  <c r="Z541" i="1"/>
  <c r="Z514" i="1"/>
  <c r="Z460" i="1"/>
  <c r="Z408" i="1"/>
  <c r="Z72" i="1" l="1"/>
  <c r="Z71" i="1"/>
  <c r="Z70" i="1"/>
  <c r="Z483" i="1"/>
  <c r="Z484" i="1"/>
  <c r="Z485" i="1"/>
  <c r="Z17" i="1"/>
  <c r="Z10" i="1"/>
  <c r="Z487" i="1" l="1"/>
  <c r="Z74" i="1"/>
  <c r="S127" i="1"/>
  <c r="T127" i="1"/>
  <c r="U127" i="1"/>
  <c r="V127" i="1"/>
  <c r="W127" i="1"/>
  <c r="X127" i="1"/>
  <c r="S128" i="1"/>
  <c r="T128" i="1"/>
  <c r="U128" i="1"/>
  <c r="V128" i="1"/>
  <c r="W128" i="1"/>
  <c r="X128" i="1"/>
  <c r="S129" i="1"/>
  <c r="T129" i="1"/>
  <c r="U129" i="1"/>
  <c r="V129" i="1"/>
  <c r="W129" i="1"/>
  <c r="X129" i="1"/>
  <c r="L127" i="1"/>
  <c r="M127" i="1"/>
  <c r="N127" i="1"/>
  <c r="O127" i="1"/>
  <c r="P127" i="1"/>
  <c r="Q127" i="1"/>
  <c r="R127" i="1"/>
  <c r="L128" i="1"/>
  <c r="M128" i="1"/>
  <c r="N128" i="1"/>
  <c r="O128" i="1"/>
  <c r="P128" i="1"/>
  <c r="Q128" i="1"/>
  <c r="R128" i="1"/>
  <c r="L129" i="1"/>
  <c r="M129" i="1"/>
  <c r="N129" i="1"/>
  <c r="O129" i="1"/>
  <c r="P129" i="1"/>
  <c r="Q129" i="1"/>
  <c r="R129" i="1"/>
  <c r="F127" i="1"/>
  <c r="G127" i="1"/>
  <c r="H127" i="1"/>
  <c r="I127" i="1"/>
  <c r="J127" i="1"/>
  <c r="K127" i="1"/>
  <c r="F128" i="1"/>
  <c r="G128" i="1"/>
  <c r="H128" i="1"/>
  <c r="I128" i="1"/>
  <c r="J128" i="1"/>
  <c r="K128" i="1"/>
  <c r="F129" i="1"/>
  <c r="G129" i="1"/>
  <c r="H129" i="1"/>
  <c r="I129" i="1"/>
  <c r="J129" i="1"/>
  <c r="K129" i="1"/>
  <c r="E129" i="1"/>
  <c r="E128" i="1"/>
  <c r="E127" i="1"/>
  <c r="G131" i="1" l="1"/>
  <c r="I131" i="1"/>
  <c r="K131" i="1"/>
  <c r="J131" i="1"/>
  <c r="F131" i="1"/>
  <c r="H131" i="1"/>
  <c r="X131" i="1"/>
  <c r="O131" i="1"/>
  <c r="V131" i="1"/>
  <c r="T131" i="1"/>
  <c r="Q131" i="1"/>
  <c r="M131" i="1"/>
  <c r="E131" i="1"/>
  <c r="R131" i="1"/>
  <c r="P131" i="1"/>
  <c r="N131" i="1"/>
  <c r="L131" i="1"/>
  <c r="W131" i="1"/>
  <c r="U131" i="1"/>
  <c r="S131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D17" i="1"/>
  <c r="E17" i="1"/>
  <c r="F17" i="1"/>
  <c r="G17" i="1"/>
  <c r="H17" i="1"/>
  <c r="I17" i="1"/>
  <c r="J17" i="1"/>
  <c r="K17" i="1"/>
  <c r="C17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C598" i="1"/>
  <c r="C597" i="1"/>
  <c r="C596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Y578" i="1" s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C576" i="1"/>
  <c r="C575" i="1"/>
  <c r="C574" i="1"/>
  <c r="X537" i="1"/>
  <c r="Y537" i="1"/>
  <c r="X538" i="1"/>
  <c r="Y538" i="1"/>
  <c r="X539" i="1"/>
  <c r="Y539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C539" i="1"/>
  <c r="C538" i="1"/>
  <c r="C537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C512" i="1"/>
  <c r="C511" i="1"/>
  <c r="C510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C485" i="1"/>
  <c r="C484" i="1"/>
  <c r="C483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C458" i="1"/>
  <c r="C457" i="1"/>
  <c r="C456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C406" i="1"/>
  <c r="C405" i="1"/>
  <c r="C404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C349" i="1"/>
  <c r="C348" i="1"/>
  <c r="C347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Y259" i="1" s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C257" i="1"/>
  <c r="C256" i="1"/>
  <c r="C255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C215" i="1"/>
  <c r="C214" i="1"/>
  <c r="C213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X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C156" i="1"/>
  <c r="C155" i="1"/>
  <c r="C154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C72" i="1"/>
  <c r="C71" i="1"/>
  <c r="C7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C10" i="1"/>
  <c r="X600" i="1" l="1"/>
  <c r="C600" i="1"/>
  <c r="V541" i="1"/>
  <c r="T541" i="1"/>
  <c r="R541" i="1"/>
  <c r="P541" i="1"/>
  <c r="N541" i="1"/>
  <c r="L541" i="1"/>
  <c r="J541" i="1"/>
  <c r="H541" i="1"/>
  <c r="F541" i="1"/>
  <c r="D541" i="1"/>
  <c r="X541" i="1"/>
  <c r="C578" i="1"/>
  <c r="C460" i="1"/>
  <c r="C514" i="1"/>
  <c r="C541" i="1"/>
  <c r="X578" i="1"/>
  <c r="V578" i="1"/>
  <c r="T578" i="1"/>
  <c r="R578" i="1"/>
  <c r="P578" i="1"/>
  <c r="N578" i="1"/>
  <c r="L578" i="1"/>
  <c r="J578" i="1"/>
  <c r="H578" i="1"/>
  <c r="F578" i="1"/>
  <c r="D578" i="1"/>
  <c r="W578" i="1"/>
  <c r="U578" i="1"/>
  <c r="S578" i="1"/>
  <c r="Q578" i="1"/>
  <c r="O578" i="1"/>
  <c r="M578" i="1"/>
  <c r="K578" i="1"/>
  <c r="I578" i="1"/>
  <c r="G578" i="1"/>
  <c r="E578" i="1"/>
  <c r="V600" i="1"/>
  <c r="T600" i="1"/>
  <c r="R600" i="1"/>
  <c r="P600" i="1"/>
  <c r="N600" i="1"/>
  <c r="L600" i="1"/>
  <c r="J600" i="1"/>
  <c r="H600" i="1"/>
  <c r="F600" i="1"/>
  <c r="D600" i="1"/>
  <c r="W600" i="1"/>
  <c r="U600" i="1"/>
  <c r="S600" i="1"/>
  <c r="Q600" i="1"/>
  <c r="O600" i="1"/>
  <c r="M600" i="1"/>
  <c r="K600" i="1"/>
  <c r="I600" i="1"/>
  <c r="G600" i="1"/>
  <c r="E600" i="1"/>
  <c r="W541" i="1"/>
  <c r="U541" i="1"/>
  <c r="S541" i="1"/>
  <c r="Q541" i="1"/>
  <c r="O541" i="1"/>
  <c r="M541" i="1"/>
  <c r="K541" i="1"/>
  <c r="I541" i="1"/>
  <c r="G541" i="1"/>
  <c r="E541" i="1"/>
  <c r="Y541" i="1"/>
  <c r="Y487" i="1"/>
  <c r="W487" i="1"/>
  <c r="U487" i="1"/>
  <c r="S487" i="1"/>
  <c r="Q487" i="1"/>
  <c r="O487" i="1"/>
  <c r="M487" i="1"/>
  <c r="K487" i="1"/>
  <c r="I487" i="1"/>
  <c r="G487" i="1"/>
  <c r="E487" i="1"/>
  <c r="X514" i="1"/>
  <c r="V514" i="1"/>
  <c r="T514" i="1"/>
  <c r="R514" i="1"/>
  <c r="P514" i="1"/>
  <c r="N514" i="1"/>
  <c r="L514" i="1"/>
  <c r="J514" i="1"/>
  <c r="H514" i="1"/>
  <c r="F514" i="1"/>
  <c r="D514" i="1"/>
  <c r="C487" i="1"/>
  <c r="X487" i="1"/>
  <c r="V487" i="1"/>
  <c r="T487" i="1"/>
  <c r="R487" i="1"/>
  <c r="P487" i="1"/>
  <c r="N487" i="1"/>
  <c r="L487" i="1"/>
  <c r="J487" i="1"/>
  <c r="H487" i="1"/>
  <c r="F487" i="1"/>
  <c r="D487" i="1"/>
  <c r="Y514" i="1"/>
  <c r="W514" i="1"/>
  <c r="U514" i="1"/>
  <c r="S514" i="1"/>
  <c r="Q514" i="1"/>
  <c r="O514" i="1"/>
  <c r="M514" i="1"/>
  <c r="K514" i="1"/>
  <c r="I514" i="1"/>
  <c r="G514" i="1"/>
  <c r="E514" i="1"/>
  <c r="X460" i="1"/>
  <c r="V460" i="1"/>
  <c r="T460" i="1"/>
  <c r="R460" i="1"/>
  <c r="P460" i="1"/>
  <c r="N460" i="1"/>
  <c r="L460" i="1"/>
  <c r="J460" i="1"/>
  <c r="H460" i="1"/>
  <c r="F460" i="1"/>
  <c r="D460" i="1"/>
  <c r="Y460" i="1"/>
  <c r="W460" i="1"/>
  <c r="U460" i="1"/>
  <c r="S460" i="1"/>
  <c r="Q460" i="1"/>
  <c r="O460" i="1"/>
  <c r="M460" i="1"/>
  <c r="K460" i="1"/>
  <c r="I460" i="1"/>
  <c r="G460" i="1"/>
  <c r="E460" i="1"/>
  <c r="C408" i="1"/>
  <c r="X408" i="1"/>
  <c r="V408" i="1"/>
  <c r="T408" i="1"/>
  <c r="R408" i="1"/>
  <c r="P408" i="1"/>
  <c r="N408" i="1"/>
  <c r="L408" i="1"/>
  <c r="J408" i="1"/>
  <c r="H408" i="1"/>
  <c r="F408" i="1"/>
  <c r="D408" i="1"/>
  <c r="Y408" i="1"/>
  <c r="W408" i="1"/>
  <c r="U408" i="1"/>
  <c r="S408" i="1"/>
  <c r="Q408" i="1"/>
  <c r="O408" i="1"/>
  <c r="M408" i="1"/>
  <c r="K408" i="1"/>
  <c r="I408" i="1"/>
  <c r="G408" i="1"/>
  <c r="E408" i="1"/>
  <c r="C158" i="1"/>
  <c r="C217" i="1"/>
  <c r="C351" i="1"/>
  <c r="X351" i="1"/>
  <c r="V351" i="1"/>
  <c r="T351" i="1"/>
  <c r="R351" i="1"/>
  <c r="P351" i="1"/>
  <c r="N351" i="1"/>
  <c r="L351" i="1"/>
  <c r="J351" i="1"/>
  <c r="H351" i="1"/>
  <c r="F351" i="1"/>
  <c r="D351" i="1"/>
  <c r="W351" i="1"/>
  <c r="U351" i="1"/>
  <c r="S351" i="1"/>
  <c r="Q351" i="1"/>
  <c r="O351" i="1"/>
  <c r="M351" i="1"/>
  <c r="K351" i="1"/>
  <c r="I351" i="1"/>
  <c r="G351" i="1"/>
  <c r="E351" i="1"/>
  <c r="C259" i="1"/>
  <c r="X259" i="1"/>
  <c r="V259" i="1"/>
  <c r="T259" i="1"/>
  <c r="R259" i="1"/>
  <c r="P259" i="1"/>
  <c r="N259" i="1"/>
  <c r="L259" i="1"/>
  <c r="J259" i="1"/>
  <c r="H259" i="1"/>
  <c r="F259" i="1"/>
  <c r="D259" i="1"/>
  <c r="W259" i="1"/>
  <c r="U259" i="1"/>
  <c r="S259" i="1"/>
  <c r="Q259" i="1"/>
  <c r="O259" i="1"/>
  <c r="M259" i="1"/>
  <c r="K259" i="1"/>
  <c r="I259" i="1"/>
  <c r="G259" i="1"/>
  <c r="E259" i="1"/>
  <c r="V217" i="1"/>
  <c r="T217" i="1"/>
  <c r="R217" i="1"/>
  <c r="P217" i="1"/>
  <c r="N217" i="1"/>
  <c r="L217" i="1"/>
  <c r="J217" i="1"/>
  <c r="H217" i="1"/>
  <c r="F217" i="1"/>
  <c r="D217" i="1"/>
  <c r="U217" i="1"/>
  <c r="S217" i="1"/>
  <c r="Q217" i="1"/>
  <c r="O217" i="1"/>
  <c r="M217" i="1"/>
  <c r="K217" i="1"/>
  <c r="I217" i="1"/>
  <c r="G217" i="1"/>
  <c r="E217" i="1"/>
  <c r="W158" i="1"/>
  <c r="U158" i="1"/>
  <c r="S158" i="1"/>
  <c r="Q158" i="1"/>
  <c r="O158" i="1"/>
  <c r="M158" i="1"/>
  <c r="K158" i="1"/>
  <c r="I158" i="1"/>
  <c r="G158" i="1"/>
  <c r="E158" i="1"/>
  <c r="X158" i="1"/>
  <c r="V158" i="1"/>
  <c r="T158" i="1"/>
  <c r="R158" i="1"/>
  <c r="P158" i="1"/>
  <c r="N158" i="1"/>
  <c r="L158" i="1"/>
  <c r="J158" i="1"/>
  <c r="H158" i="1"/>
  <c r="F158" i="1"/>
  <c r="D158" i="1"/>
  <c r="C74" i="1"/>
  <c r="X74" i="1"/>
  <c r="V74" i="1"/>
  <c r="T74" i="1"/>
  <c r="R74" i="1"/>
  <c r="P74" i="1"/>
  <c r="N74" i="1"/>
  <c r="L74" i="1"/>
  <c r="J74" i="1"/>
  <c r="H74" i="1"/>
  <c r="F74" i="1"/>
  <c r="D74" i="1"/>
  <c r="Y74" i="1"/>
  <c r="W74" i="1"/>
  <c r="U74" i="1"/>
  <c r="S74" i="1"/>
  <c r="Q74" i="1"/>
  <c r="O74" i="1"/>
  <c r="M74" i="1"/>
  <c r="K74" i="1"/>
  <c r="I74" i="1"/>
  <c r="G74" i="1"/>
  <c r="E74" i="1"/>
</calcChain>
</file>

<file path=xl/sharedStrings.xml><?xml version="1.0" encoding="utf-8"?>
<sst xmlns="http://schemas.openxmlformats.org/spreadsheetml/2006/main" count="584" uniqueCount="109">
  <si>
    <t>Carrera</t>
  </si>
  <si>
    <t>Arquitectura</t>
  </si>
  <si>
    <t>Artes Plásticas</t>
  </si>
  <si>
    <t>Diseño Gráfico</t>
  </si>
  <si>
    <t>Total</t>
  </si>
  <si>
    <t>No Respondieron</t>
  </si>
  <si>
    <t>Chuquisaca</t>
  </si>
  <si>
    <t>La Paz</t>
  </si>
  <si>
    <t>Oruro</t>
  </si>
  <si>
    <t>Cochabamba</t>
  </si>
  <si>
    <t>Santa Cruz</t>
  </si>
  <si>
    <t>Potosí</t>
  </si>
  <si>
    <t>Tarija</t>
  </si>
  <si>
    <t>Beni</t>
  </si>
  <si>
    <t>Pando</t>
  </si>
  <si>
    <t>TOT. Arquitectura</t>
  </si>
  <si>
    <t>TOT. Artes Plástic</t>
  </si>
  <si>
    <t>TOT. Diseño Gráfi</t>
  </si>
  <si>
    <t>TOT. FACULTAD</t>
  </si>
  <si>
    <t>Perú</t>
  </si>
  <si>
    <t>Chile</t>
  </si>
  <si>
    <t>Argentina</t>
  </si>
  <si>
    <t>Paraguay</t>
  </si>
  <si>
    <t>Brasil</t>
  </si>
  <si>
    <t>Otros América</t>
  </si>
  <si>
    <t>Europa</t>
  </si>
  <si>
    <t>Asia</t>
  </si>
  <si>
    <t>Otros</t>
  </si>
  <si>
    <t>Urbano</t>
  </si>
  <si>
    <t>Rural</t>
  </si>
  <si>
    <t>Urbano Rural</t>
  </si>
  <si>
    <t>Trabaja</t>
  </si>
  <si>
    <t>No trabaja</t>
  </si>
  <si>
    <t>Eventual</t>
  </si>
  <si>
    <t>Tiempo Completo</t>
  </si>
  <si>
    <t>Medio Tiempo</t>
  </si>
  <si>
    <t>Tiempo Horario</t>
  </si>
  <si>
    <t>Adjudicada</t>
  </si>
  <si>
    <t>Alquilada</t>
  </si>
  <si>
    <t>Anticretico</t>
  </si>
  <si>
    <t>Otra</t>
  </si>
  <si>
    <t>Prestada</t>
  </si>
  <si>
    <t>Propia</t>
  </si>
  <si>
    <t>Sur</t>
  </si>
  <si>
    <t>Sopocachi</t>
  </si>
  <si>
    <t>Central</t>
  </si>
  <si>
    <t>Av. Perú</t>
  </si>
  <si>
    <t>Tembladerani</t>
  </si>
  <si>
    <t>Garita Cem.Tejar</t>
  </si>
  <si>
    <t>S.Pedro G.Poder</t>
  </si>
  <si>
    <t>Pura Pura</t>
  </si>
  <si>
    <t>C.Murillo Churu.</t>
  </si>
  <si>
    <t>Villas Ciudad</t>
  </si>
  <si>
    <t>El Alto Sat.V.Dolores</t>
  </si>
  <si>
    <t>El Alto R.Seco</t>
  </si>
  <si>
    <t>El Alto Senkata</t>
  </si>
  <si>
    <t>El Alto V.Adela</t>
  </si>
  <si>
    <t>Viacha</t>
  </si>
  <si>
    <t>Otras</t>
  </si>
  <si>
    <t>&lt; de 1 año</t>
  </si>
  <si>
    <t>1 año</t>
  </si>
  <si>
    <t>2 años</t>
  </si>
  <si>
    <t>3 años</t>
  </si>
  <si>
    <t>4 años</t>
  </si>
  <si>
    <t>5 - 6 años</t>
  </si>
  <si>
    <t>7 - 8 - 9 años</t>
  </si>
  <si>
    <t>10 - 11 años</t>
  </si>
  <si>
    <t>&gt; de 11 años</t>
  </si>
  <si>
    <t>16 a 19 años</t>
  </si>
  <si>
    <t>20 a 22 años</t>
  </si>
  <si>
    <t>23 a 26 años</t>
  </si>
  <si>
    <t>27 a 32 años</t>
  </si>
  <si>
    <t>33 a 39 años</t>
  </si>
  <si>
    <t>40 a 46 años</t>
  </si>
  <si>
    <t>47 a 55 años</t>
  </si>
  <si>
    <t>&gt; de 55 años</t>
  </si>
  <si>
    <t>Fiscal</t>
  </si>
  <si>
    <t>Particular</t>
  </si>
  <si>
    <t>Mixto</t>
  </si>
  <si>
    <t>Diurno</t>
  </si>
  <si>
    <t>Nocturno</t>
  </si>
  <si>
    <t>Tarde</t>
  </si>
  <si>
    <t>Soltero</t>
  </si>
  <si>
    <t>Casado</t>
  </si>
  <si>
    <t>Divorciado</t>
  </si>
  <si>
    <t>Viudo</t>
  </si>
  <si>
    <t>Concubinado</t>
  </si>
  <si>
    <t>Masculino</t>
  </si>
  <si>
    <t>Femenino</t>
  </si>
  <si>
    <t>TOTAL MATRICULADOS</t>
  </si>
  <si>
    <t>ALUMNOS NUEVOS POR CARRERAS</t>
  </si>
  <si>
    <t>LUGAR DE NACIMIENTO NACIONALES</t>
  </si>
  <si>
    <t>LUGAR DE NACIMIENTO EXTRANJEROS</t>
  </si>
  <si>
    <t>AREA DE NACIMIENTO</t>
  </si>
  <si>
    <t>TRABAJO</t>
  </si>
  <si>
    <t>JORNADA LABORAL</t>
  </si>
  <si>
    <t>PROPIEDAD DE LA VIVIENDA</t>
  </si>
  <si>
    <t xml:space="preserve"> ZONA  DE  LA  VIVIENDA</t>
  </si>
  <si>
    <t>AÑOS DE PERMANENCIA EN LA UNIVERSIDAD</t>
  </si>
  <si>
    <t>EDAD EN AÑOS</t>
  </si>
  <si>
    <t>ADMINISTRACION COLEGIO DE EGRESO NIVEL MEDIO</t>
  </si>
  <si>
    <t>AREA DEL COLEGIO</t>
  </si>
  <si>
    <t>TURNO DEL COLEGIO</t>
  </si>
  <si>
    <t>ESTADO CIVIL</t>
  </si>
  <si>
    <t>GENERO</t>
  </si>
  <si>
    <t>FACULTAD DE ARQUITECTURA Y ARTES</t>
  </si>
  <si>
    <t xml:space="preserve"> POBLACIÓN UNIVERSITARIA DE LA U.M.S.A.</t>
  </si>
  <si>
    <t>Prog.Arq para la Amazonia</t>
  </si>
  <si>
    <t>TOT.Arq para la Amazonia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</si>
</sst>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  <font>
      <sz val="10"/>
      <name val="Segoe UI"/>
      <family val="2"/>
    </font>
    <font>
      <sz val="11"/>
      <color rgb="FF000000"/>
      <name val="Segoe UI"/>
      <family val="2"/>
    </font>
    <font>
      <sz val="8"/>
      <color rgb="FF000000"/>
      <name val="Segoe UI"/>
      <family val="2"/>
    </font>
    <font>
      <b/>
      <sz val="16"/>
      <name val="Segoe UI"/>
      <family val="2"/>
    </font>
    <font>
      <b/>
      <sz val="14"/>
      <name val="Segoe UI"/>
      <family val="2"/>
    </font>
    <font>
      <b/>
      <sz val="11"/>
      <color rgb="FF000000"/>
      <name val="Segoe UI"/>
      <family val="2"/>
    </font>
    <font>
      <b/>
      <sz val="8"/>
      <name val="Segoe UI"/>
      <family val="2"/>
    </font>
    <font>
      <b/>
      <sz val="8"/>
      <color indexed="8"/>
      <name val="Segoe UI"/>
      <family val="2"/>
    </font>
    <font>
      <sz val="8"/>
      <color theme="1"/>
      <name val="Segoe UI"/>
      <family val="2"/>
    </font>
    <font>
      <sz val="8"/>
      <color rgb="FF000000"/>
      <name val="Calibri"/>
      <family val="2"/>
      <charset val="204"/>
    </font>
    <font>
      <b/>
      <sz val="8"/>
      <color theme="1"/>
      <name val="Segoe U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1454817346722"/>
      </bottom>
      <diagonal/>
    </border>
    <border>
      <left/>
      <right/>
      <top style="thin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45066682943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4506668294322"/>
      </bottom>
      <diagonal/>
    </border>
    <border>
      <left/>
      <right/>
      <top style="thin">
        <color theme="8" tint="0.399914548173467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1454817346722"/>
      </top>
      <bottom style="thin">
        <color theme="8" tint="0.3999450666829432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82">
    <xf numFmtId="0" fontId="0" fillId="0" borderId="0" xfId="0"/>
    <xf numFmtId="0" fontId="19" fillId="0" borderId="0" xfId="0" applyFont="1"/>
    <xf numFmtId="0" fontId="20" fillId="0" borderId="0" xfId="0" applyFont="1"/>
    <xf numFmtId="0" fontId="24" fillId="0" borderId="0" xfId="0" applyFont="1"/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0" fillId="39" borderId="0" xfId="0" applyFont="1" applyFill="1"/>
    <xf numFmtId="1" fontId="25" fillId="33" borderId="10" xfId="0" applyNumberFormat="1" applyFont="1" applyFill="1" applyBorder="1" applyAlignment="1">
      <alignment vertical="center"/>
    </xf>
    <xf numFmtId="1" fontId="27" fillId="33" borderId="11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vertical="center"/>
    </xf>
    <xf numFmtId="1" fontId="27" fillId="0" borderId="11" xfId="0" applyNumberFormat="1" applyFont="1" applyBorder="1" applyAlignment="1">
      <alignment horizontal="center" vertical="center"/>
    </xf>
    <xf numFmtId="1" fontId="25" fillId="38" borderId="10" xfId="0" applyNumberFormat="1" applyFont="1" applyFill="1" applyBorder="1" applyAlignment="1">
      <alignment vertical="center"/>
    </xf>
    <xf numFmtId="1" fontId="27" fillId="38" borderId="11" xfId="0" applyNumberFormat="1" applyFont="1" applyFill="1" applyBorder="1" applyAlignment="1">
      <alignment horizontal="center" vertical="center"/>
    </xf>
    <xf numFmtId="1" fontId="25" fillId="37" borderId="10" xfId="0" applyNumberFormat="1" applyFont="1" applyFill="1" applyBorder="1" applyAlignment="1">
      <alignment vertical="center"/>
    </xf>
    <xf numFmtId="1" fontId="27" fillId="34" borderId="11" xfId="0" applyNumberFormat="1" applyFont="1" applyFill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/>
    </xf>
    <xf numFmtId="1" fontId="28" fillId="36" borderId="11" xfId="0" applyNumberFormat="1" applyFont="1" applyFill="1" applyBorder="1" applyAlignment="1">
      <alignment horizont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0" borderId="11" xfId="0" applyNumberFormat="1" applyFont="1" applyFill="1" applyBorder="1" applyAlignment="1">
      <alignment horizontal="center" vertical="center"/>
    </xf>
    <xf numFmtId="1" fontId="25" fillId="39" borderId="10" xfId="0" applyNumberFormat="1" applyFont="1" applyFill="1" applyBorder="1" applyAlignment="1">
      <alignment vertical="center"/>
    </xf>
    <xf numFmtId="1" fontId="27" fillId="39" borderId="11" xfId="0" applyNumberFormat="1" applyFont="1" applyFill="1" applyBorder="1" applyAlignment="1">
      <alignment horizontal="center" vertical="center"/>
    </xf>
    <xf numFmtId="1" fontId="29" fillId="36" borderId="11" xfId="0" applyNumberFormat="1" applyFont="1" applyFill="1" applyBorder="1" applyAlignment="1">
      <alignment horizontal="center" vertical="center"/>
    </xf>
    <xf numFmtId="1" fontId="27" fillId="37" borderId="11" xfId="0" applyNumberFormat="1" applyFont="1" applyFill="1" applyBorder="1" applyAlignment="1">
      <alignment horizontal="center" vertical="center"/>
    </xf>
    <xf numFmtId="1" fontId="21" fillId="39" borderId="11" xfId="0" applyNumberFormat="1" applyFont="1" applyFill="1" applyBorder="1" applyAlignment="1">
      <alignment horizontal="center"/>
    </xf>
    <xf numFmtId="1" fontId="21" fillId="37" borderId="11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vertical="center"/>
    </xf>
    <xf numFmtId="1" fontId="18" fillId="39" borderId="11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vertical="center"/>
    </xf>
    <xf numFmtId="1" fontId="18" fillId="37" borderId="11" xfId="0" applyNumberFormat="1" applyFont="1" applyFill="1" applyBorder="1" applyAlignment="1">
      <alignment horizontal="center" vertical="center"/>
    </xf>
    <xf numFmtId="1" fontId="29" fillId="37" borderId="11" xfId="0" applyNumberFormat="1" applyFont="1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1" fontId="18" fillId="36" borderId="11" xfId="0" applyNumberFormat="1" applyFont="1" applyFill="1" applyBorder="1" applyAlignment="1">
      <alignment horizontal="center"/>
    </xf>
    <xf numFmtId="1" fontId="18" fillId="36" borderId="11" xfId="0" applyNumberFormat="1" applyFont="1" applyFill="1" applyBorder="1" applyAlignment="1">
      <alignment horizontal="center" vertical="center"/>
    </xf>
    <xf numFmtId="1" fontId="28" fillId="39" borderId="11" xfId="0" applyNumberFormat="1" applyFont="1" applyFill="1" applyBorder="1" applyAlignment="1">
      <alignment horizontal="center"/>
    </xf>
    <xf numFmtId="1" fontId="18" fillId="37" borderId="11" xfId="0" applyNumberFormat="1" applyFont="1" applyFill="1" applyBorder="1" applyAlignment="1">
      <alignment horizontal="center"/>
    </xf>
    <xf numFmtId="1" fontId="28" fillId="37" borderId="11" xfId="0" applyNumberFormat="1" applyFont="1" applyFill="1" applyBorder="1" applyAlignment="1">
      <alignment horizontal="center"/>
    </xf>
    <xf numFmtId="1" fontId="29" fillId="33" borderId="11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4" fillId="0" borderId="0" xfId="0" applyFont="1" applyBorder="1"/>
    <xf numFmtId="0" fontId="0" fillId="0" borderId="0" xfId="0" applyBorder="1"/>
    <xf numFmtId="1" fontId="20" fillId="0" borderId="0" xfId="0" applyNumberFormat="1" applyFont="1" applyBorder="1"/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20" fillId="39" borderId="0" xfId="0" applyFont="1" applyFill="1" applyBorder="1"/>
    <xf numFmtId="1" fontId="2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" fontId="25" fillId="33" borderId="13" xfId="0" applyNumberFormat="1" applyFont="1" applyFill="1" applyBorder="1" applyAlignment="1">
      <alignment vertical="center"/>
    </xf>
    <xf numFmtId="1" fontId="25" fillId="0" borderId="13" xfId="0" applyNumberFormat="1" applyFont="1" applyBorder="1" applyAlignment="1">
      <alignment vertical="center"/>
    </xf>
    <xf numFmtId="1" fontId="25" fillId="38" borderId="13" xfId="0" applyNumberFormat="1" applyFont="1" applyFill="1" applyBorder="1" applyAlignment="1">
      <alignment vertical="center"/>
    </xf>
    <xf numFmtId="1" fontId="25" fillId="37" borderId="13" xfId="0" applyNumberFormat="1" applyFont="1" applyFill="1" applyBorder="1" applyAlignment="1">
      <alignment vertical="center"/>
    </xf>
    <xf numFmtId="1" fontId="25" fillId="34" borderId="13" xfId="0" applyNumberFormat="1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vertical="center"/>
    </xf>
    <xf numFmtId="1" fontId="25" fillId="40" borderId="13" xfId="0" applyNumberFormat="1" applyFont="1" applyFill="1" applyBorder="1" applyAlignment="1">
      <alignment vertical="center"/>
    </xf>
    <xf numFmtId="1" fontId="25" fillId="39" borderId="13" xfId="0" applyNumberFormat="1" applyFont="1" applyFill="1" applyBorder="1" applyAlignment="1">
      <alignment vertical="center"/>
    </xf>
    <xf numFmtId="1" fontId="29" fillId="37" borderId="12" xfId="0" applyNumberFormat="1" applyFont="1" applyFill="1" applyBorder="1" applyAlignment="1">
      <alignment horizontal="center" vertical="center"/>
    </xf>
    <xf numFmtId="1" fontId="25" fillId="33" borderId="14" xfId="0" applyNumberFormat="1" applyFont="1" applyFill="1" applyBorder="1" applyAlignment="1">
      <alignment vertical="center"/>
    </xf>
    <xf numFmtId="1" fontId="27" fillId="33" borderId="15" xfId="0" applyNumberFormat="1" applyFont="1" applyFill="1" applyBorder="1" applyAlignment="1">
      <alignment vertical="center"/>
    </xf>
    <xf numFmtId="1" fontId="27" fillId="33" borderId="15" xfId="0" applyNumberFormat="1" applyFont="1" applyFill="1" applyBorder="1" applyAlignment="1">
      <alignment horizontal="center" vertical="center"/>
    </xf>
    <xf numFmtId="1" fontId="27" fillId="33" borderId="16" xfId="0" applyNumberFormat="1" applyFont="1" applyFill="1" applyBorder="1" applyAlignment="1">
      <alignment horizontal="center" vertical="center"/>
    </xf>
    <xf numFmtId="1" fontId="25" fillId="0" borderId="17" xfId="0" applyNumberFormat="1" applyFont="1" applyBorder="1" applyAlignment="1">
      <alignment vertical="center"/>
    </xf>
    <xf numFmtId="1" fontId="27" fillId="0" borderId="18" xfId="0" applyNumberFormat="1" applyFont="1" applyBorder="1" applyAlignment="1">
      <alignment vertical="center"/>
    </xf>
    <xf numFmtId="1" fontId="27" fillId="0" borderId="18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" fontId="25" fillId="33" borderId="17" xfId="0" applyNumberFormat="1" applyFont="1" applyFill="1" applyBorder="1" applyAlignment="1">
      <alignment vertical="center"/>
    </xf>
    <xf numFmtId="1" fontId="27" fillId="33" borderId="18" xfId="0" applyNumberFormat="1" applyFont="1" applyFill="1" applyBorder="1" applyAlignment="1">
      <alignment vertical="center"/>
    </xf>
    <xf numFmtId="1" fontId="27" fillId="33" borderId="18" xfId="0" applyNumberFormat="1" applyFont="1" applyFill="1" applyBorder="1" applyAlignment="1">
      <alignment horizontal="center" vertical="center"/>
    </xf>
    <xf numFmtId="1" fontId="27" fillId="33" borderId="19" xfId="0" applyNumberFormat="1" applyFont="1" applyFill="1" applyBorder="1" applyAlignment="1">
      <alignment horizontal="center" vertical="center"/>
    </xf>
    <xf numFmtId="1" fontId="25" fillId="38" borderId="17" xfId="0" applyNumberFormat="1" applyFont="1" applyFill="1" applyBorder="1" applyAlignment="1">
      <alignment vertical="center"/>
    </xf>
    <xf numFmtId="1" fontId="27" fillId="38" borderId="18" xfId="0" applyNumberFormat="1" applyFont="1" applyFill="1" applyBorder="1" applyAlignment="1">
      <alignment vertical="center"/>
    </xf>
    <xf numFmtId="1" fontId="27" fillId="38" borderId="18" xfId="0" applyNumberFormat="1" applyFont="1" applyFill="1" applyBorder="1" applyAlignment="1">
      <alignment horizontal="center" vertical="center"/>
    </xf>
    <xf numFmtId="1" fontId="27" fillId="38" borderId="19" xfId="0" applyNumberFormat="1" applyFont="1" applyFill="1" applyBorder="1" applyAlignment="1">
      <alignment horizontal="center" vertical="center"/>
    </xf>
    <xf numFmtId="1" fontId="25" fillId="37" borderId="20" xfId="0" applyNumberFormat="1" applyFont="1" applyFill="1" applyBorder="1" applyAlignment="1">
      <alignment vertical="center"/>
    </xf>
    <xf numFmtId="1" fontId="25" fillId="37" borderId="21" xfId="0" applyNumberFormat="1" applyFont="1" applyFill="1" applyBorder="1" applyAlignment="1">
      <alignment vertical="center"/>
    </xf>
    <xf numFmtId="1" fontId="25" fillId="37" borderId="21" xfId="0" applyNumberFormat="1" applyFont="1" applyFill="1" applyBorder="1" applyAlignment="1">
      <alignment horizontal="center" vertical="center"/>
    </xf>
    <xf numFmtId="1" fontId="25" fillId="37" borderId="22" xfId="0" applyNumberFormat="1" applyFont="1" applyFill="1" applyBorder="1" applyAlignment="1">
      <alignment horizontal="center" vertical="center"/>
    </xf>
    <xf numFmtId="1" fontId="25" fillId="34" borderId="14" xfId="0" applyNumberFormat="1" applyFont="1" applyFill="1" applyBorder="1" applyAlignment="1">
      <alignment vertical="center"/>
    </xf>
    <xf numFmtId="1" fontId="27" fillId="34" borderId="15" xfId="0" applyNumberFormat="1" applyFont="1" applyFill="1" applyBorder="1" applyAlignment="1">
      <alignment vertical="center"/>
    </xf>
    <xf numFmtId="1" fontId="27" fillId="34" borderId="15" xfId="0" applyNumberFormat="1" applyFont="1" applyFill="1" applyBorder="1" applyAlignment="1">
      <alignment horizontal="center" vertical="center"/>
    </xf>
    <xf numFmtId="1" fontId="27" fillId="34" borderId="16" xfId="0" applyNumberFormat="1" applyFont="1" applyFill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/>
    </xf>
    <xf numFmtId="1" fontId="28" fillId="0" borderId="19" xfId="0" applyNumberFormat="1" applyFont="1" applyBorder="1" applyAlignment="1">
      <alignment horizontal="center"/>
    </xf>
    <xf numFmtId="1" fontId="25" fillId="34" borderId="17" xfId="0" applyNumberFormat="1" applyFont="1" applyFill="1" applyBorder="1" applyAlignment="1">
      <alignment vertical="center"/>
    </xf>
    <xf numFmtId="1" fontId="27" fillId="34" borderId="18" xfId="0" applyNumberFormat="1" applyFont="1" applyFill="1" applyBorder="1" applyAlignment="1">
      <alignment vertical="center"/>
    </xf>
    <xf numFmtId="1" fontId="27" fillId="34" borderId="18" xfId="0" applyNumberFormat="1" applyFont="1" applyFill="1" applyBorder="1" applyAlignment="1">
      <alignment horizontal="center" vertical="center"/>
    </xf>
    <xf numFmtId="1" fontId="28" fillId="36" borderId="18" xfId="0" applyNumberFormat="1" applyFont="1" applyFill="1" applyBorder="1" applyAlignment="1">
      <alignment horizontal="center"/>
    </xf>
    <xf numFmtId="1" fontId="28" fillId="36" borderId="19" xfId="0" applyNumberFormat="1" applyFont="1" applyFill="1" applyBorder="1" applyAlignment="1">
      <alignment horizontal="center"/>
    </xf>
    <xf numFmtId="1" fontId="27" fillId="35" borderId="18" xfId="0" applyNumberFormat="1" applyFont="1" applyFill="1" applyBorder="1" applyAlignment="1">
      <alignment vertical="center"/>
    </xf>
    <xf numFmtId="1" fontId="27" fillId="36" borderId="18" xfId="0" applyNumberFormat="1" applyFont="1" applyFill="1" applyBorder="1" applyAlignment="1">
      <alignment horizontal="center" vertical="center"/>
    </xf>
    <xf numFmtId="1" fontId="27" fillId="40" borderId="18" xfId="0" applyNumberFormat="1" applyFont="1" applyFill="1" applyBorder="1" applyAlignment="1">
      <alignment vertical="center"/>
    </xf>
    <xf numFmtId="1" fontId="27" fillId="40" borderId="18" xfId="0" applyNumberFormat="1" applyFont="1" applyFill="1" applyBorder="1" applyAlignment="1">
      <alignment horizontal="center" vertical="center"/>
    </xf>
    <xf numFmtId="1" fontId="27" fillId="40" borderId="19" xfId="0" applyNumberFormat="1" applyFont="1" applyFill="1" applyBorder="1" applyAlignment="1">
      <alignment horizontal="center" vertical="center"/>
    </xf>
    <xf numFmtId="1" fontId="27" fillId="34" borderId="19" xfId="0" applyNumberFormat="1" applyFont="1" applyFill="1" applyBorder="1" applyAlignment="1">
      <alignment horizontal="center" vertical="center"/>
    </xf>
    <xf numFmtId="1" fontId="25" fillId="36" borderId="17" xfId="0" applyNumberFormat="1" applyFont="1" applyFill="1" applyBorder="1" applyAlignment="1">
      <alignment vertical="center"/>
    </xf>
    <xf numFmtId="1" fontId="27" fillId="36" borderId="19" xfId="0" applyNumberFormat="1" applyFont="1" applyFill="1" applyBorder="1" applyAlignment="1">
      <alignment horizontal="center" vertical="center"/>
    </xf>
    <xf numFmtId="1" fontId="18" fillId="40" borderId="18" xfId="0" applyNumberFormat="1" applyFont="1" applyFill="1" applyBorder="1" applyAlignment="1">
      <alignment vertical="center"/>
    </xf>
    <xf numFmtId="1" fontId="18" fillId="40" borderId="18" xfId="0" applyNumberFormat="1" applyFont="1" applyFill="1" applyBorder="1" applyAlignment="1">
      <alignment horizontal="center" vertical="center"/>
    </xf>
    <xf numFmtId="1" fontId="18" fillId="40" borderId="19" xfId="0" applyNumberFormat="1" applyFont="1" applyFill="1" applyBorder="1" applyAlignment="1">
      <alignment horizontal="center" vertical="center"/>
    </xf>
    <xf numFmtId="1" fontId="25" fillId="40" borderId="17" xfId="0" applyNumberFormat="1" applyFont="1" applyFill="1" applyBorder="1" applyAlignment="1">
      <alignment vertical="center"/>
    </xf>
    <xf numFmtId="1" fontId="27" fillId="36" borderId="18" xfId="0" applyNumberFormat="1" applyFont="1" applyFill="1" applyBorder="1" applyAlignment="1">
      <alignment vertical="center"/>
    </xf>
    <xf numFmtId="1" fontId="25" fillId="39" borderId="17" xfId="0" applyNumberFormat="1" applyFont="1" applyFill="1" applyBorder="1" applyAlignment="1">
      <alignment vertical="center"/>
    </xf>
    <xf numFmtId="1" fontId="27" fillId="39" borderId="18" xfId="0" applyNumberFormat="1" applyFont="1" applyFill="1" applyBorder="1" applyAlignment="1">
      <alignment horizontal="center" vertical="center"/>
    </xf>
    <xf numFmtId="1" fontId="27" fillId="39" borderId="19" xfId="0" applyNumberFormat="1" applyFont="1" applyFill="1" applyBorder="1" applyAlignment="1">
      <alignment horizontal="center" vertical="center"/>
    </xf>
    <xf numFmtId="1" fontId="27" fillId="39" borderId="18" xfId="0" applyNumberFormat="1" applyFont="1" applyFill="1" applyBorder="1" applyAlignment="1">
      <alignment vertical="center"/>
    </xf>
    <xf numFmtId="1" fontId="29" fillId="34" borderId="18" xfId="0" applyNumberFormat="1" applyFont="1" applyFill="1" applyBorder="1" applyAlignment="1">
      <alignment vertical="center"/>
    </xf>
    <xf numFmtId="1" fontId="29" fillId="39" borderId="18" xfId="0" applyNumberFormat="1" applyFont="1" applyFill="1" applyBorder="1" applyAlignment="1">
      <alignment vertical="center"/>
    </xf>
    <xf numFmtId="1" fontId="29" fillId="38" borderId="18" xfId="0" applyNumberFormat="1" applyFont="1" applyFill="1" applyBorder="1" applyAlignment="1">
      <alignment vertical="center"/>
    </xf>
    <xf numFmtId="1" fontId="25" fillId="36" borderId="20" xfId="0" applyNumberFormat="1" applyFont="1" applyFill="1" applyBorder="1" applyAlignment="1">
      <alignment vertical="center"/>
    </xf>
    <xf numFmtId="1" fontId="29" fillId="36" borderId="21" xfId="0" applyNumberFormat="1" applyFont="1" applyFill="1" applyBorder="1" applyAlignment="1">
      <alignment vertical="center"/>
    </xf>
    <xf numFmtId="1" fontId="29" fillId="36" borderId="21" xfId="0" applyNumberFormat="1" applyFont="1" applyFill="1" applyBorder="1" applyAlignment="1">
      <alignment horizontal="center" vertical="center"/>
    </xf>
    <xf numFmtId="1" fontId="29" fillId="36" borderId="22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vertical="center"/>
    </xf>
    <xf numFmtId="1" fontId="27" fillId="33" borderId="12" xfId="0" applyNumberFormat="1" applyFont="1" applyFill="1" applyBorder="1" applyAlignment="1">
      <alignment horizontal="center" vertical="center"/>
    </xf>
    <xf numFmtId="1" fontId="27" fillId="0" borderId="11" xfId="0" applyNumberFormat="1" applyFont="1" applyBorder="1" applyAlignment="1">
      <alignment vertical="center"/>
    </xf>
    <xf numFmtId="1" fontId="27" fillId="0" borderId="12" xfId="0" applyNumberFormat="1" applyFont="1" applyBorder="1" applyAlignment="1">
      <alignment horizontal="center" vertical="center"/>
    </xf>
    <xf numFmtId="1" fontId="27" fillId="37" borderId="12" xfId="0" applyNumberFormat="1" applyFont="1" applyFill="1" applyBorder="1" applyAlignment="1">
      <alignment horizontal="center" vertical="center"/>
    </xf>
    <xf numFmtId="1" fontId="27" fillId="38" borderId="11" xfId="0" applyNumberFormat="1" applyFont="1" applyFill="1" applyBorder="1" applyAlignment="1">
      <alignment vertical="center"/>
    </xf>
    <xf numFmtId="1" fontId="27" fillId="38" borderId="12" xfId="0" applyNumberFormat="1" applyFont="1" applyFill="1" applyBorder="1" applyAlignment="1">
      <alignment horizontal="center" vertical="center"/>
    </xf>
    <xf numFmtId="1" fontId="27" fillId="37" borderId="11" xfId="0" applyNumberFormat="1" applyFont="1" applyFill="1" applyBorder="1" applyAlignment="1">
      <alignment vertical="center"/>
    </xf>
    <xf numFmtId="1" fontId="27" fillId="39" borderId="12" xfId="0" applyNumberFormat="1" applyFont="1" applyFill="1" applyBorder="1" applyAlignment="1">
      <alignment horizontal="center" vertical="center"/>
    </xf>
    <xf numFmtId="1" fontId="27" fillId="39" borderId="11" xfId="0" applyNumberFormat="1" applyFont="1" applyFill="1" applyBorder="1" applyAlignment="1">
      <alignment vertical="center"/>
    </xf>
    <xf numFmtId="1" fontId="21" fillId="39" borderId="12" xfId="0" applyNumberFormat="1" applyFont="1" applyFill="1" applyBorder="1" applyAlignment="1">
      <alignment horizontal="center"/>
    </xf>
    <xf numFmtId="1" fontId="21" fillId="37" borderId="12" xfId="0" applyNumberFormat="1" applyFont="1" applyFill="1" applyBorder="1" applyAlignment="1">
      <alignment horizontal="center"/>
    </xf>
    <xf numFmtId="1" fontId="18" fillId="39" borderId="11" xfId="0" applyNumberFormat="1" applyFont="1" applyFill="1" applyBorder="1" applyAlignment="1">
      <alignment vertical="center"/>
    </xf>
    <xf numFmtId="1" fontId="18" fillId="37" borderId="12" xfId="0" applyNumberFormat="1" applyFont="1" applyFill="1" applyBorder="1" applyAlignment="1">
      <alignment horizontal="center" vertical="center"/>
    </xf>
    <xf numFmtId="1" fontId="29" fillId="38" borderId="11" xfId="0" applyNumberFormat="1" applyFont="1" applyFill="1" applyBorder="1" applyAlignment="1">
      <alignment vertical="center"/>
    </xf>
    <xf numFmtId="1" fontId="29" fillId="37" borderId="11" xfId="0" applyNumberFormat="1" applyFont="1" applyFill="1" applyBorder="1" applyAlignment="1">
      <alignment vertical="center"/>
    </xf>
    <xf numFmtId="1" fontId="21" fillId="36" borderId="18" xfId="0" applyNumberFormat="1" applyFont="1" applyFill="1" applyBorder="1" applyAlignment="1">
      <alignment horizontal="center"/>
    </xf>
    <xf numFmtId="1" fontId="21" fillId="36" borderId="19" xfId="0" applyNumberFormat="1" applyFont="1" applyFill="1" applyBorder="1" applyAlignment="1">
      <alignment horizontal="center"/>
    </xf>
    <xf numFmtId="1" fontId="21" fillId="39" borderId="18" xfId="0" applyNumberFormat="1" applyFont="1" applyFill="1" applyBorder="1" applyAlignment="1">
      <alignment horizontal="center"/>
    </xf>
    <xf numFmtId="1" fontId="21" fillId="39" borderId="19" xfId="0" applyNumberFormat="1" applyFont="1" applyFill="1" applyBorder="1" applyAlignment="1">
      <alignment horizontal="center"/>
    </xf>
    <xf numFmtId="1" fontId="25" fillId="39" borderId="20" xfId="0" applyNumberFormat="1" applyFont="1" applyFill="1" applyBorder="1" applyAlignment="1">
      <alignment vertical="center"/>
    </xf>
    <xf numFmtId="1" fontId="25" fillId="37" borderId="17" xfId="0" applyNumberFormat="1" applyFont="1" applyFill="1" applyBorder="1" applyAlignment="1">
      <alignment vertical="center"/>
    </xf>
    <xf numFmtId="1" fontId="27" fillId="37" borderId="18" xfId="0" applyNumberFormat="1" applyFont="1" applyFill="1" applyBorder="1" applyAlignment="1">
      <alignment horizontal="center" vertical="center"/>
    </xf>
    <xf numFmtId="1" fontId="27" fillId="37" borderId="19" xfId="0" applyNumberFormat="1" applyFont="1" applyFill="1" applyBorder="1" applyAlignment="1">
      <alignment horizontal="center" vertical="center"/>
    </xf>
    <xf numFmtId="1" fontId="27" fillId="37" borderId="18" xfId="0" applyNumberFormat="1" applyFont="1" applyFill="1" applyBorder="1" applyAlignment="1">
      <alignment vertical="center"/>
    </xf>
    <xf numFmtId="1" fontId="21" fillId="37" borderId="18" xfId="0" applyNumberFormat="1" applyFont="1" applyFill="1" applyBorder="1" applyAlignment="1">
      <alignment horizontal="center"/>
    </xf>
    <xf numFmtId="1" fontId="21" fillId="37" borderId="19" xfId="0" applyNumberFormat="1" applyFont="1" applyFill="1" applyBorder="1" applyAlignment="1">
      <alignment horizontal="center"/>
    </xf>
    <xf numFmtId="1" fontId="25" fillId="39" borderId="18" xfId="0" applyNumberFormat="1" applyFont="1" applyFill="1" applyBorder="1" applyAlignment="1">
      <alignment vertical="center"/>
    </xf>
    <xf numFmtId="1" fontId="18" fillId="39" borderId="18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left" vertical="center"/>
    </xf>
    <xf numFmtId="1" fontId="29" fillId="38" borderId="17" xfId="0" applyNumberFormat="1" applyFont="1" applyFill="1" applyBorder="1" applyAlignment="1">
      <alignment vertical="center"/>
    </xf>
    <xf numFmtId="1" fontId="21" fillId="39" borderId="18" xfId="0" applyNumberFormat="1" applyFont="1" applyFill="1" applyBorder="1"/>
    <xf numFmtId="1" fontId="29" fillId="37" borderId="21" xfId="0" applyNumberFormat="1" applyFont="1" applyFill="1" applyBorder="1" applyAlignment="1">
      <alignment vertical="center"/>
    </xf>
    <xf numFmtId="1" fontId="29" fillId="37" borderId="21" xfId="0" applyNumberFormat="1" applyFont="1" applyFill="1" applyBorder="1" applyAlignment="1">
      <alignment horizontal="center" vertical="center"/>
    </xf>
    <xf numFmtId="1" fontId="29" fillId="37" borderId="22" xfId="0" applyNumberFormat="1" applyFont="1" applyFill="1" applyBorder="1" applyAlignment="1">
      <alignment horizontal="center" vertical="center"/>
    </xf>
    <xf numFmtId="1" fontId="29" fillId="35" borderId="17" xfId="0" applyNumberFormat="1" applyFont="1" applyFill="1" applyBorder="1" applyAlignment="1">
      <alignment vertical="center"/>
    </xf>
    <xf numFmtId="1" fontId="20" fillId="36" borderId="18" xfId="0" applyNumberFormat="1" applyFont="1" applyFill="1" applyBorder="1"/>
    <xf numFmtId="1" fontId="29" fillId="39" borderId="21" xfId="0" applyNumberFormat="1" applyFont="1" applyFill="1" applyBorder="1" applyAlignment="1">
      <alignment vertical="center"/>
    </xf>
    <xf numFmtId="1" fontId="29" fillId="39" borderId="21" xfId="0" applyNumberFormat="1" applyFont="1" applyFill="1" applyBorder="1" applyAlignment="1">
      <alignment horizontal="center" vertical="center"/>
    </xf>
    <xf numFmtId="1" fontId="29" fillId="39" borderId="22" xfId="0" applyNumberFormat="1" applyFont="1" applyFill="1" applyBorder="1" applyAlignment="1">
      <alignment horizontal="center" vertical="center"/>
    </xf>
    <xf numFmtId="1" fontId="18" fillId="39" borderId="13" xfId="0" applyNumberFormat="1" applyFont="1" applyFill="1" applyBorder="1" applyAlignment="1">
      <alignment vertical="center"/>
    </xf>
    <xf numFmtId="1" fontId="29" fillId="33" borderId="11" xfId="0" applyNumberFormat="1" applyFont="1" applyFill="1" applyBorder="1" applyAlignment="1">
      <alignment vertical="center"/>
    </xf>
    <xf numFmtId="1" fontId="29" fillId="39" borderId="11" xfId="0" applyNumberFormat="1" applyFont="1" applyFill="1" applyBorder="1" applyAlignment="1">
      <alignment vertical="center"/>
    </xf>
    <xf numFmtId="1" fontId="29" fillId="39" borderId="12" xfId="0" applyNumberFormat="1" applyFont="1" applyFill="1" applyBorder="1" applyAlignment="1">
      <alignment horizontal="center" vertical="center"/>
    </xf>
    <xf numFmtId="1" fontId="27" fillId="34" borderId="11" xfId="0" applyNumberFormat="1" applyFont="1" applyFill="1" applyBorder="1" applyAlignment="1">
      <alignment vertical="center"/>
    </xf>
    <xf numFmtId="1" fontId="18" fillId="36" borderId="12" xfId="0" applyNumberFormat="1" applyFont="1" applyFill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" fontId="28" fillId="36" borderId="12" xfId="0" applyNumberFormat="1" applyFont="1" applyFill="1" applyBorder="1" applyAlignment="1">
      <alignment horizontal="center"/>
    </xf>
    <xf numFmtId="1" fontId="27" fillId="35" borderId="11" xfId="0" applyNumberFormat="1" applyFont="1" applyFill="1" applyBorder="1" applyAlignment="1">
      <alignment vertical="center"/>
    </xf>
    <xf numFmtId="1" fontId="27" fillId="40" borderId="11" xfId="0" applyNumberFormat="1" applyFont="1" applyFill="1" applyBorder="1" applyAlignment="1">
      <alignment vertical="center"/>
    </xf>
    <xf numFmtId="1" fontId="28" fillId="39" borderId="12" xfId="0" applyNumberFormat="1" applyFont="1" applyFill="1" applyBorder="1" applyAlignment="1">
      <alignment horizontal="center"/>
    </xf>
    <xf numFmtId="1" fontId="27" fillId="36" borderId="11" xfId="0" applyNumberFormat="1" applyFont="1" applyFill="1" applyBorder="1" applyAlignment="1">
      <alignment vertical="center"/>
    </xf>
    <xf numFmtId="1" fontId="27" fillId="36" borderId="12" xfId="0" applyNumberFormat="1" applyFont="1" applyFill="1" applyBorder="1" applyAlignment="1">
      <alignment horizontal="center" vertical="center"/>
    </xf>
    <xf numFmtId="1" fontId="27" fillId="40" borderId="12" xfId="0" applyNumberFormat="1" applyFont="1" applyFill="1" applyBorder="1" applyAlignment="1">
      <alignment horizontal="center" vertical="center"/>
    </xf>
    <xf numFmtId="1" fontId="27" fillId="34" borderId="12" xfId="0" applyNumberFormat="1" applyFont="1" applyFill="1" applyBorder="1" applyAlignment="1">
      <alignment horizontal="center" vertical="center"/>
    </xf>
    <xf numFmtId="1" fontId="29" fillId="35" borderId="13" xfId="0" applyNumberFormat="1" applyFont="1" applyFill="1" applyBorder="1" applyAlignment="1">
      <alignment vertical="center"/>
    </xf>
    <xf numFmtId="1" fontId="20" fillId="0" borderId="11" xfId="0" applyNumberFormat="1" applyFont="1" applyBorder="1"/>
    <xf numFmtId="1" fontId="18" fillId="37" borderId="12" xfId="0" applyNumberFormat="1" applyFont="1" applyFill="1" applyBorder="1" applyAlignment="1">
      <alignment horizontal="center"/>
    </xf>
    <xf numFmtId="1" fontId="25" fillId="39" borderId="11" xfId="0" applyNumberFormat="1" applyFont="1" applyFill="1" applyBorder="1" applyAlignment="1">
      <alignment vertical="center"/>
    </xf>
    <xf numFmtId="1" fontId="18" fillId="39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1" fontId="29" fillId="35" borderId="11" xfId="0" applyNumberFormat="1" applyFont="1" applyFill="1" applyBorder="1" applyAlignment="1">
      <alignment vertical="center"/>
    </xf>
    <xf numFmtId="1" fontId="29" fillId="36" borderId="11" xfId="0" applyNumberFormat="1" applyFont="1" applyFill="1" applyBorder="1" applyAlignment="1">
      <alignment vertical="center"/>
    </xf>
    <xf numFmtId="1" fontId="29" fillId="36" borderId="12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600"/>
  <sheetViews>
    <sheetView tabSelected="1" zoomScaleNormal="100" workbookViewId="0">
      <selection activeCell="W24" sqref="W24"/>
    </sheetView>
  </sheetViews>
  <sheetFormatPr baseColWidth="10" defaultColWidth="9.140625" defaultRowHeight="16.5" x14ac:dyDescent="0.3"/>
  <cols>
    <col min="1" max="1" width="1" style="2" customWidth="1"/>
    <col min="2" max="2" width="17.42578125" style="37" customWidth="1"/>
    <col min="3" max="26" width="5.5703125" style="38" customWidth="1"/>
    <col min="27" max="31" width="5.5703125" style="39" customWidth="1"/>
    <col min="32" max="49" width="9.140625" style="37"/>
    <col min="50" max="16384" width="9.140625" style="2"/>
  </cols>
  <sheetData>
    <row r="1" spans="1:49" s="1" customFormat="1" ht="28.5" customHeight="1" x14ac:dyDescent="0.25">
      <c r="A1" s="49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49" s="1" customFormat="1" ht="21" customHeight="1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49" ht="14.45" customHeight="1" x14ac:dyDescent="0.3">
      <c r="A3" s="180"/>
      <c r="B3" s="4" t="s">
        <v>0</v>
      </c>
      <c r="C3" s="5">
        <v>1992</v>
      </c>
      <c r="D3" s="5">
        <v>1993</v>
      </c>
      <c r="E3" s="5">
        <v>1994</v>
      </c>
      <c r="F3" s="5">
        <v>1995</v>
      </c>
      <c r="G3" s="5">
        <v>1996</v>
      </c>
      <c r="H3" s="5">
        <v>1997</v>
      </c>
      <c r="I3" s="5">
        <v>1998</v>
      </c>
      <c r="J3" s="5">
        <v>1999</v>
      </c>
      <c r="K3" s="5">
        <v>2000</v>
      </c>
      <c r="L3" s="5">
        <v>2001</v>
      </c>
      <c r="M3" s="5">
        <v>2002</v>
      </c>
      <c r="N3" s="5">
        <v>2003</v>
      </c>
      <c r="O3" s="5">
        <v>2004</v>
      </c>
      <c r="P3" s="5">
        <v>2005</v>
      </c>
      <c r="Q3" s="5">
        <v>2006</v>
      </c>
      <c r="R3" s="5">
        <v>2007</v>
      </c>
      <c r="S3" s="5">
        <v>2008</v>
      </c>
      <c r="T3" s="5">
        <v>2009</v>
      </c>
      <c r="U3" s="5">
        <v>2010</v>
      </c>
      <c r="V3" s="5">
        <v>2011</v>
      </c>
      <c r="W3" s="5">
        <v>2012</v>
      </c>
      <c r="X3" s="5">
        <v>2013</v>
      </c>
      <c r="Y3" s="5">
        <v>2014</v>
      </c>
      <c r="Z3" s="5">
        <v>2015</v>
      </c>
      <c r="AA3" s="5">
        <v>2016</v>
      </c>
      <c r="AB3" s="5">
        <v>2017</v>
      </c>
      <c r="AC3" s="5">
        <v>2018</v>
      </c>
      <c r="AD3" s="5">
        <v>2019</v>
      </c>
      <c r="AE3" s="181">
        <v>2020</v>
      </c>
    </row>
    <row r="4" spans="1:49" s="1" customFormat="1" ht="14.45" customHeight="1" x14ac:dyDescent="0.25">
      <c r="A4" s="51" t="s">
        <v>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</row>
    <row r="5" spans="1:49" s="1" customFormat="1" ht="14.4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1:49" ht="14.45" customHeight="1" x14ac:dyDescent="0.3">
      <c r="A6" s="61"/>
      <c r="B6" s="62" t="s">
        <v>1</v>
      </c>
      <c r="C6" s="63">
        <v>1517</v>
      </c>
      <c r="D6" s="63">
        <v>1969</v>
      </c>
      <c r="E6" s="63">
        <v>2326</v>
      </c>
      <c r="F6" s="63">
        <v>2249</v>
      </c>
      <c r="G6" s="63">
        <v>2438</v>
      </c>
      <c r="H6" s="63">
        <v>2704</v>
      </c>
      <c r="I6" s="63">
        <v>2885</v>
      </c>
      <c r="J6" s="63">
        <v>2667</v>
      </c>
      <c r="K6" s="63">
        <v>2755</v>
      </c>
      <c r="L6" s="63">
        <v>2859</v>
      </c>
      <c r="M6" s="63">
        <v>2874</v>
      </c>
      <c r="N6" s="63">
        <v>2798</v>
      </c>
      <c r="O6" s="63">
        <v>2715</v>
      </c>
      <c r="P6" s="63">
        <v>2376</v>
      </c>
      <c r="Q6" s="63">
        <v>2369</v>
      </c>
      <c r="R6" s="63">
        <v>2241</v>
      </c>
      <c r="S6" s="63">
        <v>2322</v>
      </c>
      <c r="T6" s="63">
        <v>2237</v>
      </c>
      <c r="U6" s="63">
        <v>2257</v>
      </c>
      <c r="V6" s="63">
        <v>2341</v>
      </c>
      <c r="W6" s="63">
        <v>2443</v>
      </c>
      <c r="X6" s="63">
        <v>2522</v>
      </c>
      <c r="Y6" s="63">
        <v>2718</v>
      </c>
      <c r="Z6" s="63">
        <v>2781</v>
      </c>
      <c r="AA6" s="63">
        <v>2787</v>
      </c>
      <c r="AB6" s="63">
        <v>2824</v>
      </c>
      <c r="AC6" s="63">
        <v>2847</v>
      </c>
      <c r="AD6" s="63">
        <v>2931</v>
      </c>
      <c r="AE6" s="64">
        <v>2907</v>
      </c>
    </row>
    <row r="7" spans="1:49" ht="14.45" customHeight="1" x14ac:dyDescent="0.3">
      <c r="A7" s="65"/>
      <c r="B7" s="66" t="s">
        <v>2</v>
      </c>
      <c r="C7" s="67">
        <v>99</v>
      </c>
      <c r="D7" s="67">
        <v>143</v>
      </c>
      <c r="E7" s="67">
        <v>177</v>
      </c>
      <c r="F7" s="67">
        <v>161</v>
      </c>
      <c r="G7" s="67">
        <v>183</v>
      </c>
      <c r="H7" s="67">
        <v>224</v>
      </c>
      <c r="I7" s="67">
        <v>244</v>
      </c>
      <c r="J7" s="67">
        <v>216</v>
      </c>
      <c r="K7" s="67">
        <v>246</v>
      </c>
      <c r="L7" s="67">
        <v>253</v>
      </c>
      <c r="M7" s="67">
        <v>249</v>
      </c>
      <c r="N7" s="67">
        <v>263</v>
      </c>
      <c r="O7" s="67">
        <v>275</v>
      </c>
      <c r="P7" s="67">
        <v>309</v>
      </c>
      <c r="Q7" s="67">
        <v>340</v>
      </c>
      <c r="R7" s="67">
        <v>368</v>
      </c>
      <c r="S7" s="67">
        <v>645</v>
      </c>
      <c r="T7" s="67">
        <v>859</v>
      </c>
      <c r="U7" s="67">
        <v>871</v>
      </c>
      <c r="V7" s="67">
        <v>837</v>
      </c>
      <c r="W7" s="67">
        <v>804</v>
      </c>
      <c r="X7" s="67">
        <v>767</v>
      </c>
      <c r="Y7" s="67">
        <v>449</v>
      </c>
      <c r="Z7" s="67">
        <v>467</v>
      </c>
      <c r="AA7" s="67">
        <v>478</v>
      </c>
      <c r="AB7" s="67">
        <v>487</v>
      </c>
      <c r="AC7" s="67">
        <v>481</v>
      </c>
      <c r="AD7" s="67">
        <v>499</v>
      </c>
      <c r="AE7" s="68">
        <v>470</v>
      </c>
    </row>
    <row r="8" spans="1:49" ht="14.45" customHeight="1" x14ac:dyDescent="0.3">
      <c r="A8" s="69"/>
      <c r="B8" s="70" t="s">
        <v>3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270</v>
      </c>
      <c r="Z8" s="71">
        <v>299</v>
      </c>
      <c r="AA8" s="71">
        <v>342</v>
      </c>
      <c r="AB8" s="71">
        <v>397</v>
      </c>
      <c r="AC8" s="71">
        <v>440</v>
      </c>
      <c r="AD8" s="71">
        <v>518</v>
      </c>
      <c r="AE8" s="72">
        <v>514</v>
      </c>
    </row>
    <row r="9" spans="1:49" ht="14.45" customHeight="1" x14ac:dyDescent="0.3">
      <c r="A9" s="73"/>
      <c r="B9" s="74" t="s">
        <v>107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65</v>
      </c>
      <c r="AB9" s="75">
        <v>54</v>
      </c>
      <c r="AC9" s="75">
        <v>47</v>
      </c>
      <c r="AD9" s="75">
        <v>39</v>
      </c>
      <c r="AE9" s="76">
        <v>36</v>
      </c>
    </row>
    <row r="10" spans="1:49" ht="14.45" customHeight="1" x14ac:dyDescent="0.3">
      <c r="A10" s="77" t="s">
        <v>4</v>
      </c>
      <c r="B10" s="78"/>
      <c r="C10" s="79">
        <f t="shared" ref="C10:Z10" si="0">SUM(C6:C8)</f>
        <v>1616</v>
      </c>
      <c r="D10" s="79">
        <f t="shared" si="0"/>
        <v>2112</v>
      </c>
      <c r="E10" s="79">
        <f t="shared" si="0"/>
        <v>2503</v>
      </c>
      <c r="F10" s="79">
        <f t="shared" si="0"/>
        <v>2410</v>
      </c>
      <c r="G10" s="79">
        <f t="shared" si="0"/>
        <v>2621</v>
      </c>
      <c r="H10" s="79">
        <f t="shared" si="0"/>
        <v>2928</v>
      </c>
      <c r="I10" s="79">
        <f t="shared" si="0"/>
        <v>3129</v>
      </c>
      <c r="J10" s="79">
        <f t="shared" si="0"/>
        <v>2883</v>
      </c>
      <c r="K10" s="79">
        <f t="shared" si="0"/>
        <v>3001</v>
      </c>
      <c r="L10" s="79">
        <f t="shared" si="0"/>
        <v>3112</v>
      </c>
      <c r="M10" s="79">
        <f t="shared" si="0"/>
        <v>3123</v>
      </c>
      <c r="N10" s="79">
        <f t="shared" si="0"/>
        <v>3061</v>
      </c>
      <c r="O10" s="79">
        <f t="shared" si="0"/>
        <v>2990</v>
      </c>
      <c r="P10" s="79">
        <f t="shared" si="0"/>
        <v>2685</v>
      </c>
      <c r="Q10" s="79">
        <f t="shared" si="0"/>
        <v>2709</v>
      </c>
      <c r="R10" s="79">
        <f t="shared" si="0"/>
        <v>2609</v>
      </c>
      <c r="S10" s="79">
        <f t="shared" si="0"/>
        <v>2967</v>
      </c>
      <c r="T10" s="79">
        <f t="shared" si="0"/>
        <v>3096</v>
      </c>
      <c r="U10" s="79">
        <f t="shared" si="0"/>
        <v>3128</v>
      </c>
      <c r="V10" s="79">
        <f t="shared" si="0"/>
        <v>3178</v>
      </c>
      <c r="W10" s="79">
        <f t="shared" si="0"/>
        <v>3247</v>
      </c>
      <c r="X10" s="79">
        <f t="shared" si="0"/>
        <v>3289</v>
      </c>
      <c r="Y10" s="79">
        <f t="shared" si="0"/>
        <v>3437</v>
      </c>
      <c r="Z10" s="79">
        <f t="shared" si="0"/>
        <v>3547</v>
      </c>
      <c r="AA10" s="79">
        <f>SUM(AA6:AA9)</f>
        <v>3672</v>
      </c>
      <c r="AB10" s="79">
        <f>SUM(AB6:AB9)</f>
        <v>3762</v>
      </c>
      <c r="AC10" s="79">
        <f>SUM(AC6:AC9)</f>
        <v>3815</v>
      </c>
      <c r="AD10" s="79">
        <f>SUM(AD6:AD9)</f>
        <v>3987</v>
      </c>
      <c r="AE10" s="80">
        <f>SUM(AE6:AE9)</f>
        <v>3927</v>
      </c>
    </row>
    <row r="11" spans="1:49" ht="14.45" customHeight="1" x14ac:dyDescent="0.3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49" s="1" customFormat="1" ht="14.4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 ht="14.45" customHeight="1" x14ac:dyDescent="0.3">
      <c r="A13" s="61"/>
      <c r="B13" s="62" t="s">
        <v>1</v>
      </c>
      <c r="C13" s="63">
        <v>341</v>
      </c>
      <c r="D13" s="63">
        <v>467</v>
      </c>
      <c r="E13" s="63">
        <v>397</v>
      </c>
      <c r="F13" s="63">
        <v>309</v>
      </c>
      <c r="G13" s="63">
        <v>343</v>
      </c>
      <c r="H13" s="63">
        <v>403</v>
      </c>
      <c r="I13" s="63">
        <v>205</v>
      </c>
      <c r="J13" s="63">
        <v>134</v>
      </c>
      <c r="K13" s="63">
        <v>198</v>
      </c>
      <c r="L13" s="63">
        <v>303</v>
      </c>
      <c r="M13" s="63">
        <v>231</v>
      </c>
      <c r="N13" s="63">
        <v>185</v>
      </c>
      <c r="O13" s="63">
        <v>244</v>
      </c>
      <c r="P13" s="63">
        <v>239</v>
      </c>
      <c r="Q13" s="63">
        <v>279</v>
      </c>
      <c r="R13" s="63">
        <v>241</v>
      </c>
      <c r="S13" s="63">
        <v>325</v>
      </c>
      <c r="T13" s="63">
        <v>217</v>
      </c>
      <c r="U13" s="63">
        <v>275</v>
      </c>
      <c r="V13" s="63">
        <v>372</v>
      </c>
      <c r="W13" s="63">
        <v>344</v>
      </c>
      <c r="X13" s="63">
        <v>341</v>
      </c>
      <c r="Y13" s="63">
        <v>405</v>
      </c>
      <c r="Z13" s="63">
        <v>340</v>
      </c>
      <c r="AA13" s="63">
        <v>219</v>
      </c>
      <c r="AB13" s="63">
        <v>288</v>
      </c>
      <c r="AC13" s="63">
        <v>297</v>
      </c>
      <c r="AD13" s="63">
        <v>354</v>
      </c>
      <c r="AE13" s="64">
        <v>274</v>
      </c>
    </row>
    <row r="14" spans="1:49" ht="14.45" customHeight="1" x14ac:dyDescent="0.3">
      <c r="A14" s="65"/>
      <c r="B14" s="66" t="s">
        <v>2</v>
      </c>
      <c r="C14" s="67">
        <v>31</v>
      </c>
      <c r="D14" s="67">
        <v>53</v>
      </c>
      <c r="E14" s="67">
        <v>40</v>
      </c>
      <c r="F14" s="67">
        <v>28</v>
      </c>
      <c r="G14" s="67">
        <v>30</v>
      </c>
      <c r="H14" s="67">
        <v>44</v>
      </c>
      <c r="I14" s="67">
        <v>47</v>
      </c>
      <c r="J14" s="67">
        <v>27</v>
      </c>
      <c r="K14" s="67">
        <v>33</v>
      </c>
      <c r="L14" s="67">
        <v>41</v>
      </c>
      <c r="M14" s="67">
        <v>32</v>
      </c>
      <c r="N14" s="67">
        <v>34</v>
      </c>
      <c r="O14" s="67">
        <v>43</v>
      </c>
      <c r="P14" s="67">
        <v>61</v>
      </c>
      <c r="Q14" s="67">
        <v>60</v>
      </c>
      <c r="R14" s="67">
        <v>69</v>
      </c>
      <c r="S14" s="67">
        <v>300</v>
      </c>
      <c r="T14" s="67">
        <v>300</v>
      </c>
      <c r="U14" s="67">
        <v>123</v>
      </c>
      <c r="V14" s="67">
        <v>76</v>
      </c>
      <c r="W14" s="67">
        <v>67</v>
      </c>
      <c r="X14" s="67">
        <v>90</v>
      </c>
      <c r="Y14" s="67">
        <v>33</v>
      </c>
      <c r="Z14" s="67">
        <v>48</v>
      </c>
      <c r="AA14" s="67">
        <v>57</v>
      </c>
      <c r="AB14" s="67">
        <v>54</v>
      </c>
      <c r="AC14" s="67">
        <v>62</v>
      </c>
      <c r="AD14" s="67">
        <v>88</v>
      </c>
      <c r="AE14" s="68">
        <v>52</v>
      </c>
    </row>
    <row r="15" spans="1:49" ht="14.45" customHeight="1" x14ac:dyDescent="0.3">
      <c r="A15" s="69"/>
      <c r="B15" s="70" t="s">
        <v>3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54</v>
      </c>
      <c r="Z15" s="71">
        <v>51</v>
      </c>
      <c r="AA15" s="71">
        <v>73</v>
      </c>
      <c r="AB15" s="71">
        <v>85</v>
      </c>
      <c r="AC15" s="71">
        <v>98</v>
      </c>
      <c r="AD15" s="71">
        <v>102</v>
      </c>
      <c r="AE15" s="72">
        <v>69</v>
      </c>
    </row>
    <row r="16" spans="1:49" ht="14.45" customHeight="1" x14ac:dyDescent="0.3">
      <c r="A16" s="73"/>
      <c r="B16" s="74" t="s">
        <v>107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65</v>
      </c>
      <c r="AB16" s="75">
        <v>1</v>
      </c>
      <c r="AC16" s="75">
        <v>0</v>
      </c>
      <c r="AD16" s="75">
        <v>0</v>
      </c>
      <c r="AE16" s="76">
        <v>0</v>
      </c>
    </row>
    <row r="17" spans="1:49" ht="14.45" customHeight="1" x14ac:dyDescent="0.3">
      <c r="A17" s="77" t="s">
        <v>4</v>
      </c>
      <c r="B17" s="78"/>
      <c r="C17" s="79">
        <f>SUM(C13:C15)</f>
        <v>372</v>
      </c>
      <c r="D17" s="79">
        <f t="shared" ref="D17:L17" si="1">SUM(D13:D15)</f>
        <v>520</v>
      </c>
      <c r="E17" s="79">
        <f t="shared" si="1"/>
        <v>437</v>
      </c>
      <c r="F17" s="79">
        <f t="shared" si="1"/>
        <v>337</v>
      </c>
      <c r="G17" s="79">
        <f t="shared" si="1"/>
        <v>373</v>
      </c>
      <c r="H17" s="79">
        <f t="shared" si="1"/>
        <v>447</v>
      </c>
      <c r="I17" s="79">
        <f t="shared" si="1"/>
        <v>252</v>
      </c>
      <c r="J17" s="79">
        <f t="shared" si="1"/>
        <v>161</v>
      </c>
      <c r="K17" s="79">
        <f t="shared" si="1"/>
        <v>231</v>
      </c>
      <c r="L17" s="79">
        <f t="shared" si="1"/>
        <v>344</v>
      </c>
      <c r="M17" s="79">
        <f t="shared" ref="M17" si="2">SUM(M13:M15)</f>
        <v>263</v>
      </c>
      <c r="N17" s="79">
        <f t="shared" ref="N17" si="3">SUM(N13:N15)</f>
        <v>219</v>
      </c>
      <c r="O17" s="79">
        <f t="shared" ref="O17" si="4">SUM(O13:O15)</f>
        <v>287</v>
      </c>
      <c r="P17" s="79">
        <f t="shared" ref="P17" si="5">SUM(P13:P15)</f>
        <v>300</v>
      </c>
      <c r="Q17" s="79">
        <f t="shared" ref="Q17" si="6">SUM(Q13:Q15)</f>
        <v>339</v>
      </c>
      <c r="R17" s="79">
        <f t="shared" ref="R17" si="7">SUM(R13:R15)</f>
        <v>310</v>
      </c>
      <c r="S17" s="79">
        <f t="shared" ref="S17" si="8">SUM(S13:S15)</f>
        <v>625</v>
      </c>
      <c r="T17" s="79">
        <f t="shared" ref="T17:U17" si="9">SUM(T13:T15)</f>
        <v>517</v>
      </c>
      <c r="U17" s="79">
        <f t="shared" si="9"/>
        <v>398</v>
      </c>
      <c r="V17" s="79">
        <f t="shared" ref="V17" si="10">SUM(V13:V15)</f>
        <v>448</v>
      </c>
      <c r="W17" s="79">
        <f t="shared" ref="W17" si="11">SUM(W13:W15)</f>
        <v>411</v>
      </c>
      <c r="X17" s="79">
        <f t="shared" ref="X17" si="12">SUM(X13:X15)</f>
        <v>431</v>
      </c>
      <c r="Y17" s="79">
        <f t="shared" ref="Y17:Z17" si="13">SUM(Y13:Y15)</f>
        <v>492</v>
      </c>
      <c r="Z17" s="79">
        <f t="shared" si="13"/>
        <v>439</v>
      </c>
      <c r="AA17" s="79">
        <f>SUM(AA13:AA16)</f>
        <v>414</v>
      </c>
      <c r="AB17" s="79">
        <f>SUM(AB13:AB16)</f>
        <v>428</v>
      </c>
      <c r="AC17" s="79">
        <f>SUM(AC13:AC16)</f>
        <v>457</v>
      </c>
      <c r="AD17" s="79">
        <f>SUM(AD13:AD16)</f>
        <v>544</v>
      </c>
      <c r="AE17" s="80">
        <f>SUM(AE13:AE16)</f>
        <v>395</v>
      </c>
    </row>
    <row r="18" spans="1:49" ht="14.45" customHeight="1" x14ac:dyDescent="0.3">
      <c r="A18" s="48" t="s">
        <v>91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1:49" s="1" customFormat="1" ht="14.4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ht="14.45" customHeight="1" x14ac:dyDescent="0.3">
      <c r="A20" s="81" t="s">
        <v>5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</row>
    <row r="21" spans="1:49" ht="14.45" customHeight="1" x14ac:dyDescent="0.3">
      <c r="A21" s="65"/>
      <c r="B21" s="66" t="s">
        <v>1</v>
      </c>
      <c r="C21" s="67">
        <v>49</v>
      </c>
      <c r="D21" s="67">
        <v>473</v>
      </c>
      <c r="E21" s="67">
        <v>384</v>
      </c>
      <c r="F21" s="67">
        <v>319</v>
      </c>
      <c r="G21" s="67">
        <v>306</v>
      </c>
      <c r="H21" s="67">
        <v>324</v>
      </c>
      <c r="I21" s="67">
        <v>324</v>
      </c>
      <c r="J21" s="67">
        <v>310</v>
      </c>
      <c r="K21" s="67">
        <v>279</v>
      </c>
      <c r="L21" s="67">
        <v>260</v>
      </c>
      <c r="M21" s="67">
        <v>242</v>
      </c>
      <c r="N21" s="67">
        <v>234</v>
      </c>
      <c r="O21" s="67">
        <v>190</v>
      </c>
      <c r="P21" s="67">
        <v>155</v>
      </c>
      <c r="Q21" s="67">
        <v>6</v>
      </c>
      <c r="R21" s="67">
        <v>13</v>
      </c>
      <c r="S21" s="67">
        <v>30</v>
      </c>
      <c r="T21" s="67">
        <v>26</v>
      </c>
      <c r="U21" s="67">
        <v>24</v>
      </c>
      <c r="V21" s="67">
        <v>25</v>
      </c>
      <c r="W21" s="67">
        <v>25</v>
      </c>
      <c r="X21" s="67">
        <v>59</v>
      </c>
      <c r="Y21" s="67">
        <v>50</v>
      </c>
      <c r="Z21" s="67">
        <v>2</v>
      </c>
      <c r="AA21" s="85">
        <v>41</v>
      </c>
      <c r="AB21" s="85">
        <v>33</v>
      </c>
      <c r="AC21" s="85">
        <v>32</v>
      </c>
      <c r="AD21" s="85">
        <v>29</v>
      </c>
      <c r="AE21" s="86">
        <v>22</v>
      </c>
    </row>
    <row r="22" spans="1:49" ht="14.45" customHeight="1" x14ac:dyDescent="0.3">
      <c r="A22" s="87"/>
      <c r="B22" s="88" t="s">
        <v>2</v>
      </c>
      <c r="C22" s="89">
        <v>1</v>
      </c>
      <c r="D22" s="89">
        <v>53</v>
      </c>
      <c r="E22" s="89">
        <v>40</v>
      </c>
      <c r="F22" s="89">
        <v>27</v>
      </c>
      <c r="G22" s="89">
        <v>26</v>
      </c>
      <c r="H22" s="89">
        <v>32</v>
      </c>
      <c r="I22" s="89">
        <v>29</v>
      </c>
      <c r="J22" s="89">
        <v>23</v>
      </c>
      <c r="K22" s="89">
        <v>25</v>
      </c>
      <c r="L22" s="89">
        <v>22</v>
      </c>
      <c r="M22" s="89">
        <v>22</v>
      </c>
      <c r="N22" s="89">
        <v>17</v>
      </c>
      <c r="O22" s="89">
        <v>17</v>
      </c>
      <c r="P22" s="89">
        <v>17</v>
      </c>
      <c r="Q22" s="89">
        <v>1</v>
      </c>
      <c r="R22" s="89">
        <v>2</v>
      </c>
      <c r="S22" s="89">
        <v>32</v>
      </c>
      <c r="T22" s="89">
        <v>28</v>
      </c>
      <c r="U22" s="89">
        <v>27</v>
      </c>
      <c r="V22" s="89">
        <v>22</v>
      </c>
      <c r="W22" s="89">
        <v>16</v>
      </c>
      <c r="X22" s="89">
        <v>30</v>
      </c>
      <c r="Y22" s="89">
        <v>17</v>
      </c>
      <c r="Z22" s="89">
        <v>3</v>
      </c>
      <c r="AA22" s="90">
        <v>12</v>
      </c>
      <c r="AB22" s="90">
        <v>11</v>
      </c>
      <c r="AC22" s="90">
        <v>14</v>
      </c>
      <c r="AD22" s="90">
        <v>9</v>
      </c>
      <c r="AE22" s="91">
        <v>10</v>
      </c>
    </row>
    <row r="23" spans="1:49" ht="14.45" customHeight="1" x14ac:dyDescent="0.3">
      <c r="A23" s="65"/>
      <c r="B23" s="66" t="s">
        <v>3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6</v>
      </c>
      <c r="Z23" s="67">
        <v>0</v>
      </c>
      <c r="AA23" s="85">
        <v>7</v>
      </c>
      <c r="AB23" s="85">
        <v>6</v>
      </c>
      <c r="AC23" s="85">
        <v>6</v>
      </c>
      <c r="AD23" s="85">
        <v>5</v>
      </c>
      <c r="AE23" s="86">
        <v>5</v>
      </c>
    </row>
    <row r="24" spans="1:49" ht="14.45" customHeight="1" x14ac:dyDescent="0.3">
      <c r="A24" s="65"/>
      <c r="B24" s="92" t="s">
        <v>107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0">
        <v>0</v>
      </c>
      <c r="AB24" s="90">
        <v>0</v>
      </c>
      <c r="AC24" s="90">
        <v>0</v>
      </c>
      <c r="AD24" s="90">
        <v>0</v>
      </c>
      <c r="AE24" s="91">
        <v>0</v>
      </c>
    </row>
    <row r="25" spans="1:49" ht="14.45" customHeight="1" x14ac:dyDescent="0.3">
      <c r="A25" s="87" t="s">
        <v>6</v>
      </c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</row>
    <row r="26" spans="1:49" ht="14.45" customHeight="1" x14ac:dyDescent="0.3">
      <c r="A26" s="65"/>
      <c r="B26" s="66" t="s">
        <v>1</v>
      </c>
      <c r="C26" s="67">
        <v>45</v>
      </c>
      <c r="D26" s="67">
        <v>48</v>
      </c>
      <c r="E26" s="67">
        <v>49</v>
      </c>
      <c r="F26" s="67">
        <v>43</v>
      </c>
      <c r="G26" s="67">
        <v>45</v>
      </c>
      <c r="H26" s="67">
        <v>60</v>
      </c>
      <c r="I26" s="67">
        <v>58</v>
      </c>
      <c r="J26" s="67">
        <v>55</v>
      </c>
      <c r="K26" s="67">
        <v>47</v>
      </c>
      <c r="L26" s="67">
        <v>52</v>
      </c>
      <c r="M26" s="67">
        <v>47</v>
      </c>
      <c r="N26" s="67">
        <v>42</v>
      </c>
      <c r="O26" s="67">
        <v>40</v>
      </c>
      <c r="P26" s="67">
        <v>34</v>
      </c>
      <c r="Q26" s="67">
        <v>45</v>
      </c>
      <c r="R26" s="67">
        <v>35</v>
      </c>
      <c r="S26" s="67">
        <v>27</v>
      </c>
      <c r="T26" s="67">
        <v>18</v>
      </c>
      <c r="U26" s="67">
        <v>16</v>
      </c>
      <c r="V26" s="67">
        <v>18</v>
      </c>
      <c r="W26" s="67">
        <v>20</v>
      </c>
      <c r="X26" s="67">
        <v>13</v>
      </c>
      <c r="Y26" s="67">
        <v>12</v>
      </c>
      <c r="Z26" s="67">
        <v>14</v>
      </c>
      <c r="AA26" s="67">
        <v>10</v>
      </c>
      <c r="AB26" s="67">
        <v>9</v>
      </c>
      <c r="AC26" s="67">
        <v>10</v>
      </c>
      <c r="AD26" s="67">
        <v>7</v>
      </c>
      <c r="AE26" s="68">
        <v>6</v>
      </c>
    </row>
    <row r="27" spans="1:49" ht="14.45" customHeight="1" x14ac:dyDescent="0.3">
      <c r="A27" s="87"/>
      <c r="B27" s="88" t="s">
        <v>2</v>
      </c>
      <c r="C27" s="89">
        <v>1</v>
      </c>
      <c r="D27" s="89">
        <v>1</v>
      </c>
      <c r="E27" s="89">
        <v>1</v>
      </c>
      <c r="F27" s="89">
        <v>2</v>
      </c>
      <c r="G27" s="89">
        <v>1</v>
      </c>
      <c r="H27" s="89">
        <v>4</v>
      </c>
      <c r="I27" s="89">
        <v>3</v>
      </c>
      <c r="J27" s="89">
        <v>2</v>
      </c>
      <c r="K27" s="89">
        <v>3</v>
      </c>
      <c r="L27" s="89">
        <v>3</v>
      </c>
      <c r="M27" s="89">
        <v>4</v>
      </c>
      <c r="N27" s="89">
        <v>4</v>
      </c>
      <c r="O27" s="89">
        <v>4</v>
      </c>
      <c r="P27" s="89">
        <v>7</v>
      </c>
      <c r="Q27" s="89">
        <v>9</v>
      </c>
      <c r="R27" s="89">
        <v>8</v>
      </c>
      <c r="S27" s="89">
        <v>6</v>
      </c>
      <c r="T27" s="89">
        <v>6</v>
      </c>
      <c r="U27" s="89">
        <v>6</v>
      </c>
      <c r="V27" s="89">
        <v>6</v>
      </c>
      <c r="W27" s="89">
        <v>7</v>
      </c>
      <c r="X27" s="89">
        <v>7</v>
      </c>
      <c r="Y27" s="89">
        <v>6</v>
      </c>
      <c r="Z27" s="89">
        <v>8</v>
      </c>
      <c r="AA27" s="89">
        <v>7</v>
      </c>
      <c r="AB27" s="89">
        <v>7</v>
      </c>
      <c r="AC27" s="89">
        <v>5</v>
      </c>
      <c r="AD27" s="89">
        <v>6</v>
      </c>
      <c r="AE27" s="97">
        <v>6</v>
      </c>
    </row>
    <row r="28" spans="1:49" ht="14.45" customHeight="1" x14ac:dyDescent="0.3">
      <c r="A28" s="65"/>
      <c r="B28" s="66" t="s">
        <v>3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3</v>
      </c>
      <c r="Z28" s="67">
        <v>3</v>
      </c>
      <c r="AA28" s="67">
        <v>3</v>
      </c>
      <c r="AB28" s="67">
        <v>3</v>
      </c>
      <c r="AC28" s="67">
        <v>2</v>
      </c>
      <c r="AD28" s="67">
        <v>3</v>
      </c>
      <c r="AE28" s="68">
        <v>1</v>
      </c>
    </row>
    <row r="29" spans="1:49" ht="14.45" customHeight="1" x14ac:dyDescent="0.3">
      <c r="A29" s="98"/>
      <c r="B29" s="92" t="s">
        <v>107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9">
        <v>0</v>
      </c>
    </row>
    <row r="30" spans="1:49" ht="14.45" customHeight="1" x14ac:dyDescent="0.3">
      <c r="A30" s="87" t="s">
        <v>7</v>
      </c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2"/>
    </row>
    <row r="31" spans="1:49" ht="14.45" customHeight="1" x14ac:dyDescent="0.3">
      <c r="A31" s="65"/>
      <c r="B31" s="66" t="s">
        <v>1</v>
      </c>
      <c r="C31" s="67">
        <v>1179</v>
      </c>
      <c r="D31" s="67">
        <v>1190</v>
      </c>
      <c r="E31" s="67">
        <v>1574</v>
      </c>
      <c r="F31" s="67">
        <v>1599</v>
      </c>
      <c r="G31" s="67">
        <v>1804</v>
      </c>
      <c r="H31" s="67">
        <v>2017</v>
      </c>
      <c r="I31" s="67">
        <v>2178</v>
      </c>
      <c r="J31" s="67">
        <v>1993</v>
      </c>
      <c r="K31" s="67">
        <v>2099</v>
      </c>
      <c r="L31" s="67">
        <v>2239</v>
      </c>
      <c r="M31" s="67">
        <v>2295</v>
      </c>
      <c r="N31" s="67">
        <v>2256</v>
      </c>
      <c r="O31" s="67">
        <v>2217</v>
      </c>
      <c r="P31" s="67">
        <v>2961</v>
      </c>
      <c r="Q31" s="67">
        <v>2120</v>
      </c>
      <c r="R31" s="67">
        <v>2020</v>
      </c>
      <c r="S31" s="67">
        <v>2091</v>
      </c>
      <c r="T31" s="67">
        <v>2018</v>
      </c>
      <c r="U31" s="67">
        <v>2064</v>
      </c>
      <c r="V31" s="67">
        <v>2141</v>
      </c>
      <c r="W31" s="67">
        <v>2239</v>
      </c>
      <c r="X31" s="67">
        <v>2310</v>
      </c>
      <c r="Y31" s="67">
        <v>2510</v>
      </c>
      <c r="Z31" s="67">
        <v>2581</v>
      </c>
      <c r="AA31" s="67">
        <v>2608</v>
      </c>
      <c r="AB31" s="67">
        <v>2663</v>
      </c>
      <c r="AC31" s="67">
        <v>2682</v>
      </c>
      <c r="AD31" s="67">
        <v>2775</v>
      </c>
      <c r="AE31" s="68">
        <v>2767</v>
      </c>
    </row>
    <row r="32" spans="1:49" ht="14.45" customHeight="1" x14ac:dyDescent="0.3">
      <c r="A32" s="87"/>
      <c r="B32" s="88" t="s">
        <v>2</v>
      </c>
      <c r="C32" s="89">
        <v>78</v>
      </c>
      <c r="D32" s="89">
        <v>71</v>
      </c>
      <c r="E32" s="89">
        <v>110</v>
      </c>
      <c r="F32" s="89">
        <v>108</v>
      </c>
      <c r="G32" s="89">
        <v>127</v>
      </c>
      <c r="H32" s="89">
        <v>158</v>
      </c>
      <c r="I32" s="89">
        <v>181</v>
      </c>
      <c r="J32" s="89">
        <v>162</v>
      </c>
      <c r="K32" s="89">
        <v>183</v>
      </c>
      <c r="L32" s="89">
        <v>197</v>
      </c>
      <c r="M32" s="89">
        <v>201</v>
      </c>
      <c r="N32" s="89">
        <v>214</v>
      </c>
      <c r="O32" s="89">
        <v>224</v>
      </c>
      <c r="P32" s="89">
        <v>258</v>
      </c>
      <c r="Q32" s="89">
        <v>303</v>
      </c>
      <c r="R32" s="89">
        <v>328</v>
      </c>
      <c r="S32" s="89">
        <v>544</v>
      </c>
      <c r="T32" s="89">
        <v>757</v>
      </c>
      <c r="U32" s="89">
        <v>776</v>
      </c>
      <c r="V32" s="89">
        <v>746</v>
      </c>
      <c r="W32" s="89">
        <v>710</v>
      </c>
      <c r="X32" s="89">
        <v>681</v>
      </c>
      <c r="Y32" s="89">
        <v>394</v>
      </c>
      <c r="Z32" s="89">
        <v>408</v>
      </c>
      <c r="AA32" s="89">
        <v>427</v>
      </c>
      <c r="AB32" s="89">
        <v>434</v>
      </c>
      <c r="AC32" s="89">
        <v>427</v>
      </c>
      <c r="AD32" s="89">
        <v>450</v>
      </c>
      <c r="AE32" s="97">
        <v>420</v>
      </c>
    </row>
    <row r="33" spans="1:31" ht="14.45" customHeight="1" x14ac:dyDescent="0.3">
      <c r="A33" s="65"/>
      <c r="B33" s="66" t="s">
        <v>3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241</v>
      </c>
      <c r="Z33" s="67">
        <v>267</v>
      </c>
      <c r="AA33" s="67">
        <v>312</v>
      </c>
      <c r="AB33" s="67">
        <v>369</v>
      </c>
      <c r="AC33" s="67">
        <v>407</v>
      </c>
      <c r="AD33" s="67">
        <v>486</v>
      </c>
      <c r="AE33" s="68">
        <v>486</v>
      </c>
    </row>
    <row r="34" spans="1:31" ht="14.45" customHeight="1" x14ac:dyDescent="0.3">
      <c r="A34" s="98"/>
      <c r="B34" s="92" t="s">
        <v>107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31</v>
      </c>
      <c r="AB34" s="93">
        <v>24</v>
      </c>
      <c r="AC34" s="93">
        <v>22</v>
      </c>
      <c r="AD34" s="93">
        <v>18</v>
      </c>
      <c r="AE34" s="99">
        <v>15</v>
      </c>
    </row>
    <row r="35" spans="1:31" ht="14.45" customHeight="1" x14ac:dyDescent="0.3">
      <c r="A35" s="87" t="s">
        <v>8</v>
      </c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</row>
    <row r="36" spans="1:31" ht="14.45" customHeight="1" x14ac:dyDescent="0.3">
      <c r="A36" s="65"/>
      <c r="B36" s="66" t="s">
        <v>1</v>
      </c>
      <c r="C36" s="67">
        <v>49</v>
      </c>
      <c r="D36" s="67">
        <v>59</v>
      </c>
      <c r="E36" s="67">
        <v>77</v>
      </c>
      <c r="F36" s="67">
        <v>69</v>
      </c>
      <c r="G36" s="67">
        <v>70</v>
      </c>
      <c r="H36" s="67">
        <v>77</v>
      </c>
      <c r="I36" s="67">
        <v>78</v>
      </c>
      <c r="J36" s="67">
        <v>79</v>
      </c>
      <c r="K36" s="67">
        <v>80</v>
      </c>
      <c r="L36" s="67">
        <v>70</v>
      </c>
      <c r="M36" s="67">
        <v>77</v>
      </c>
      <c r="N36" s="67">
        <v>69</v>
      </c>
      <c r="O36" s="67">
        <v>69</v>
      </c>
      <c r="P36" s="67">
        <v>59</v>
      </c>
      <c r="Q36" s="67">
        <v>54</v>
      </c>
      <c r="R36" s="67">
        <v>52</v>
      </c>
      <c r="S36" s="67">
        <v>46</v>
      </c>
      <c r="T36" s="67">
        <v>44</v>
      </c>
      <c r="U36" s="67">
        <v>40</v>
      </c>
      <c r="V36" s="67">
        <v>42</v>
      </c>
      <c r="W36" s="67">
        <v>37</v>
      </c>
      <c r="X36" s="67">
        <v>31</v>
      </c>
      <c r="Y36" s="67">
        <v>28</v>
      </c>
      <c r="Z36" s="67">
        <v>27</v>
      </c>
      <c r="AA36" s="67">
        <v>24</v>
      </c>
      <c r="AB36" s="67">
        <v>21</v>
      </c>
      <c r="AC36" s="67">
        <v>23</v>
      </c>
      <c r="AD36" s="67">
        <v>25</v>
      </c>
      <c r="AE36" s="68">
        <v>23</v>
      </c>
    </row>
    <row r="37" spans="1:31" ht="14.45" customHeight="1" x14ac:dyDescent="0.3">
      <c r="A37" s="87"/>
      <c r="B37" s="88" t="s">
        <v>2</v>
      </c>
      <c r="C37" s="89">
        <v>6</v>
      </c>
      <c r="D37" s="89">
        <v>5</v>
      </c>
      <c r="E37" s="89">
        <v>7</v>
      </c>
      <c r="F37" s="89">
        <v>7</v>
      </c>
      <c r="G37" s="89">
        <v>10</v>
      </c>
      <c r="H37" s="89">
        <v>11</v>
      </c>
      <c r="I37" s="89">
        <v>11</v>
      </c>
      <c r="J37" s="89">
        <v>13</v>
      </c>
      <c r="K37" s="89">
        <v>14</v>
      </c>
      <c r="L37" s="89">
        <v>13</v>
      </c>
      <c r="M37" s="89">
        <v>6</v>
      </c>
      <c r="N37" s="89">
        <v>9</v>
      </c>
      <c r="O37" s="89">
        <v>10</v>
      </c>
      <c r="P37" s="89">
        <v>10</v>
      </c>
      <c r="Q37" s="89">
        <v>8</v>
      </c>
      <c r="R37" s="89">
        <v>12</v>
      </c>
      <c r="S37" s="89">
        <v>24</v>
      </c>
      <c r="T37" s="89">
        <v>25</v>
      </c>
      <c r="U37" s="89">
        <v>22</v>
      </c>
      <c r="V37" s="89">
        <v>21</v>
      </c>
      <c r="W37" s="89">
        <v>26</v>
      </c>
      <c r="X37" s="89">
        <v>17</v>
      </c>
      <c r="Y37" s="89">
        <v>9</v>
      </c>
      <c r="Z37" s="89">
        <v>10</v>
      </c>
      <c r="AA37" s="89">
        <v>11</v>
      </c>
      <c r="AB37" s="89">
        <v>14</v>
      </c>
      <c r="AC37" s="89">
        <v>12</v>
      </c>
      <c r="AD37" s="89">
        <v>10</v>
      </c>
      <c r="AE37" s="97">
        <v>7</v>
      </c>
    </row>
    <row r="38" spans="1:31" ht="14.45" customHeight="1" x14ac:dyDescent="0.3">
      <c r="A38" s="65"/>
      <c r="B38" s="66" t="s">
        <v>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10</v>
      </c>
      <c r="Z38" s="67">
        <v>11</v>
      </c>
      <c r="AA38" s="67">
        <v>10</v>
      </c>
      <c r="AB38" s="67">
        <v>11</v>
      </c>
      <c r="AC38" s="67">
        <v>10</v>
      </c>
      <c r="AD38" s="67">
        <v>8</v>
      </c>
      <c r="AE38" s="68">
        <v>5</v>
      </c>
    </row>
    <row r="39" spans="1:31" ht="14.45" customHeight="1" x14ac:dyDescent="0.3">
      <c r="A39" s="98"/>
      <c r="B39" s="92" t="s">
        <v>107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9">
        <v>0</v>
      </c>
    </row>
    <row r="40" spans="1:31" ht="14.45" customHeight="1" x14ac:dyDescent="0.3">
      <c r="A40" s="103" t="s">
        <v>9</v>
      </c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</row>
    <row r="41" spans="1:31" ht="14.45" customHeight="1" x14ac:dyDescent="0.3">
      <c r="A41" s="98"/>
      <c r="B41" s="104" t="s">
        <v>1</v>
      </c>
      <c r="C41" s="93">
        <v>31</v>
      </c>
      <c r="D41" s="93">
        <v>33</v>
      </c>
      <c r="E41" s="93">
        <v>32</v>
      </c>
      <c r="F41" s="93">
        <v>27</v>
      </c>
      <c r="G41" s="93">
        <v>31</v>
      </c>
      <c r="H41" s="93">
        <v>37</v>
      </c>
      <c r="I41" s="93">
        <v>42</v>
      </c>
      <c r="J41" s="93">
        <v>44</v>
      </c>
      <c r="K41" s="93">
        <v>46</v>
      </c>
      <c r="L41" s="93">
        <v>42</v>
      </c>
      <c r="M41" s="93">
        <v>37</v>
      </c>
      <c r="N41" s="93">
        <v>33</v>
      </c>
      <c r="O41" s="93">
        <v>31</v>
      </c>
      <c r="P41" s="93">
        <v>36</v>
      </c>
      <c r="Q41" s="93">
        <v>28</v>
      </c>
      <c r="R41" s="93">
        <v>23</v>
      </c>
      <c r="S41" s="93">
        <v>25</v>
      </c>
      <c r="T41" s="93">
        <v>20</v>
      </c>
      <c r="U41" s="93">
        <v>20</v>
      </c>
      <c r="V41" s="93">
        <v>25</v>
      </c>
      <c r="W41" s="93">
        <v>23</v>
      </c>
      <c r="X41" s="93">
        <v>25</v>
      </c>
      <c r="Y41" s="93">
        <v>28</v>
      </c>
      <c r="Z41" s="93">
        <v>25</v>
      </c>
      <c r="AA41" s="93">
        <v>24</v>
      </c>
      <c r="AB41" s="93">
        <v>24</v>
      </c>
      <c r="AC41" s="93">
        <v>21</v>
      </c>
      <c r="AD41" s="93">
        <v>18</v>
      </c>
      <c r="AE41" s="99">
        <v>16</v>
      </c>
    </row>
    <row r="42" spans="1:31" ht="14.45" customHeight="1" x14ac:dyDescent="0.3">
      <c r="A42" s="103"/>
      <c r="B42" s="94" t="s">
        <v>2</v>
      </c>
      <c r="C42" s="95">
        <v>7</v>
      </c>
      <c r="D42" s="95">
        <v>7</v>
      </c>
      <c r="E42" s="95">
        <v>8</v>
      </c>
      <c r="F42" s="95">
        <v>7</v>
      </c>
      <c r="G42" s="95">
        <v>8</v>
      </c>
      <c r="H42" s="95">
        <v>10</v>
      </c>
      <c r="I42" s="95">
        <v>9</v>
      </c>
      <c r="J42" s="95">
        <v>7</v>
      </c>
      <c r="K42" s="95">
        <v>7</v>
      </c>
      <c r="L42" s="95">
        <v>7</v>
      </c>
      <c r="M42" s="95">
        <v>7</v>
      </c>
      <c r="N42" s="95">
        <v>6</v>
      </c>
      <c r="O42" s="95">
        <v>6</v>
      </c>
      <c r="P42" s="95">
        <v>6</v>
      </c>
      <c r="Q42" s="95">
        <v>8</v>
      </c>
      <c r="R42" s="95">
        <v>5</v>
      </c>
      <c r="S42" s="95">
        <v>11</v>
      </c>
      <c r="T42" s="95">
        <v>10</v>
      </c>
      <c r="U42" s="95">
        <v>9</v>
      </c>
      <c r="V42" s="95">
        <v>8</v>
      </c>
      <c r="W42" s="95">
        <v>12</v>
      </c>
      <c r="X42" s="95">
        <v>9</v>
      </c>
      <c r="Y42" s="95">
        <v>6</v>
      </c>
      <c r="Z42" s="95">
        <v>7</v>
      </c>
      <c r="AA42" s="95">
        <v>8</v>
      </c>
      <c r="AB42" s="95">
        <v>8</v>
      </c>
      <c r="AC42" s="95">
        <v>6</v>
      </c>
      <c r="AD42" s="95">
        <v>6</v>
      </c>
      <c r="AE42" s="96">
        <v>8</v>
      </c>
    </row>
    <row r="43" spans="1:31" ht="14.45" customHeight="1" x14ac:dyDescent="0.3">
      <c r="A43" s="98"/>
      <c r="B43" s="104" t="s">
        <v>3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2</v>
      </c>
      <c r="Z43" s="93">
        <v>3</v>
      </c>
      <c r="AA43" s="93">
        <v>2</v>
      </c>
      <c r="AB43" s="93">
        <v>1</v>
      </c>
      <c r="AC43" s="93">
        <v>5</v>
      </c>
      <c r="AD43" s="93">
        <v>4</v>
      </c>
      <c r="AE43" s="99">
        <v>6</v>
      </c>
    </row>
    <row r="44" spans="1:31" ht="14.45" customHeight="1" x14ac:dyDescent="0.3">
      <c r="A44" s="105"/>
      <c r="B44" s="74" t="s">
        <v>107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1</v>
      </c>
      <c r="AB44" s="106">
        <v>1</v>
      </c>
      <c r="AC44" s="106">
        <v>1</v>
      </c>
      <c r="AD44" s="106">
        <v>1</v>
      </c>
      <c r="AE44" s="107">
        <v>1</v>
      </c>
    </row>
    <row r="45" spans="1:31" ht="14.45" customHeight="1" x14ac:dyDescent="0.3">
      <c r="A45" s="87" t="s">
        <v>10</v>
      </c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7"/>
    </row>
    <row r="46" spans="1:31" ht="14.45" customHeight="1" x14ac:dyDescent="0.3">
      <c r="A46" s="105"/>
      <c r="B46" s="108" t="s">
        <v>1</v>
      </c>
      <c r="C46" s="106">
        <v>23</v>
      </c>
      <c r="D46" s="106">
        <v>23</v>
      </c>
      <c r="E46" s="106">
        <v>28</v>
      </c>
      <c r="F46" s="106">
        <v>24</v>
      </c>
      <c r="G46" s="106">
        <v>23</v>
      </c>
      <c r="H46" s="106">
        <v>25</v>
      </c>
      <c r="I46" s="106">
        <v>26</v>
      </c>
      <c r="J46" s="106">
        <v>26</v>
      </c>
      <c r="K46" s="106">
        <v>30</v>
      </c>
      <c r="L46" s="106">
        <v>25</v>
      </c>
      <c r="M46" s="106">
        <v>25</v>
      </c>
      <c r="N46" s="106">
        <v>20</v>
      </c>
      <c r="O46" s="106">
        <v>23</v>
      </c>
      <c r="P46" s="106">
        <v>16</v>
      </c>
      <c r="Q46" s="106">
        <v>15</v>
      </c>
      <c r="R46" s="106">
        <v>11</v>
      </c>
      <c r="S46" s="106">
        <v>14</v>
      </c>
      <c r="T46" s="106">
        <v>14</v>
      </c>
      <c r="U46" s="106">
        <v>7</v>
      </c>
      <c r="V46" s="106">
        <v>12</v>
      </c>
      <c r="W46" s="106">
        <v>14</v>
      </c>
      <c r="X46" s="106">
        <v>11</v>
      </c>
      <c r="Y46" s="106">
        <v>11</v>
      </c>
      <c r="Z46" s="106">
        <v>14</v>
      </c>
      <c r="AA46" s="106">
        <v>17</v>
      </c>
      <c r="AB46" s="106">
        <v>15</v>
      </c>
      <c r="AC46" s="106">
        <v>16</v>
      </c>
      <c r="AD46" s="106">
        <v>15</v>
      </c>
      <c r="AE46" s="107">
        <v>14</v>
      </c>
    </row>
    <row r="47" spans="1:31" ht="14.45" customHeight="1" x14ac:dyDescent="0.3">
      <c r="A47" s="87"/>
      <c r="B47" s="88" t="s">
        <v>2</v>
      </c>
      <c r="C47" s="89">
        <v>1</v>
      </c>
      <c r="D47" s="89">
        <v>1</v>
      </c>
      <c r="E47" s="89">
        <v>1</v>
      </c>
      <c r="F47" s="89">
        <v>1</v>
      </c>
      <c r="G47" s="89">
        <v>1</v>
      </c>
      <c r="H47" s="89">
        <v>1</v>
      </c>
      <c r="I47" s="89">
        <v>2</v>
      </c>
      <c r="J47" s="89">
        <v>3</v>
      </c>
      <c r="K47" s="89">
        <v>2</v>
      </c>
      <c r="L47" s="89">
        <v>2</v>
      </c>
      <c r="M47" s="89">
        <v>1</v>
      </c>
      <c r="N47" s="89">
        <v>2</v>
      </c>
      <c r="O47" s="89">
        <v>3</v>
      </c>
      <c r="P47" s="89">
        <v>1</v>
      </c>
      <c r="Q47" s="89">
        <v>1</v>
      </c>
      <c r="R47" s="89">
        <v>1</v>
      </c>
      <c r="S47" s="89">
        <v>5</v>
      </c>
      <c r="T47" s="89">
        <v>7</v>
      </c>
      <c r="U47" s="89">
        <v>6</v>
      </c>
      <c r="V47" s="89">
        <v>7</v>
      </c>
      <c r="W47" s="89">
        <v>6</v>
      </c>
      <c r="X47" s="89">
        <v>4</v>
      </c>
      <c r="Y47" s="89">
        <v>3</v>
      </c>
      <c r="Z47" s="89">
        <v>3</v>
      </c>
      <c r="AA47" s="89">
        <v>1</v>
      </c>
      <c r="AB47" s="89">
        <v>3</v>
      </c>
      <c r="AC47" s="89">
        <v>3</v>
      </c>
      <c r="AD47" s="89">
        <v>3</v>
      </c>
      <c r="AE47" s="97">
        <v>4</v>
      </c>
    </row>
    <row r="48" spans="1:31" ht="14.45" customHeight="1" x14ac:dyDescent="0.3">
      <c r="A48" s="105"/>
      <c r="B48" s="108" t="s">
        <v>3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2</v>
      </c>
      <c r="Z48" s="106">
        <v>1</v>
      </c>
      <c r="AA48" s="106">
        <v>1</v>
      </c>
      <c r="AB48" s="106">
        <v>1</v>
      </c>
      <c r="AC48" s="106">
        <v>3</v>
      </c>
      <c r="AD48" s="106">
        <v>2</v>
      </c>
      <c r="AE48" s="107">
        <v>4</v>
      </c>
    </row>
    <row r="49" spans="1:31" ht="14.45" customHeight="1" x14ac:dyDescent="0.3">
      <c r="A49" s="98"/>
      <c r="B49" s="92" t="s">
        <v>107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1</v>
      </c>
      <c r="AB49" s="93">
        <v>0</v>
      </c>
      <c r="AC49" s="93">
        <v>0</v>
      </c>
      <c r="AD49" s="93">
        <v>0</v>
      </c>
      <c r="AE49" s="99">
        <v>0</v>
      </c>
    </row>
    <row r="50" spans="1:31" ht="14.45" customHeight="1" x14ac:dyDescent="0.3">
      <c r="A50" s="103" t="s">
        <v>11</v>
      </c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</row>
    <row r="51" spans="1:31" ht="14.45" customHeight="1" x14ac:dyDescent="0.3">
      <c r="A51" s="98"/>
      <c r="B51" s="104" t="s">
        <v>1</v>
      </c>
      <c r="C51" s="93">
        <v>84</v>
      </c>
      <c r="D51" s="93">
        <v>90</v>
      </c>
      <c r="E51" s="93">
        <v>120</v>
      </c>
      <c r="F51" s="93">
        <v>112</v>
      </c>
      <c r="G51" s="93">
        <v>105</v>
      </c>
      <c r="H51" s="93">
        <v>109</v>
      </c>
      <c r="I51" s="93">
        <v>116</v>
      </c>
      <c r="J51" s="93">
        <v>111</v>
      </c>
      <c r="K51" s="93">
        <v>127</v>
      </c>
      <c r="L51" s="93">
        <v>114</v>
      </c>
      <c r="M51" s="93">
        <v>109</v>
      </c>
      <c r="N51" s="93">
        <v>104</v>
      </c>
      <c r="O51" s="93">
        <v>100</v>
      </c>
      <c r="P51" s="93">
        <v>81</v>
      </c>
      <c r="Q51" s="93">
        <v>74</v>
      </c>
      <c r="R51" s="93">
        <v>59</v>
      </c>
      <c r="S51" s="93">
        <v>60</v>
      </c>
      <c r="T51" s="93">
        <v>56</v>
      </c>
      <c r="U51" s="93">
        <v>48</v>
      </c>
      <c r="V51" s="93">
        <v>50</v>
      </c>
      <c r="W51" s="93">
        <v>51</v>
      </c>
      <c r="X51" s="93">
        <v>45</v>
      </c>
      <c r="Y51" s="93">
        <v>43</v>
      </c>
      <c r="Z51" s="93">
        <v>46</v>
      </c>
      <c r="AA51" s="93">
        <v>39</v>
      </c>
      <c r="AB51" s="93">
        <v>34</v>
      </c>
      <c r="AC51" s="93">
        <v>34</v>
      </c>
      <c r="AD51" s="93">
        <v>34</v>
      </c>
      <c r="AE51" s="99">
        <v>31</v>
      </c>
    </row>
    <row r="52" spans="1:31" ht="14.45" customHeight="1" x14ac:dyDescent="0.3">
      <c r="A52" s="103"/>
      <c r="B52" s="94" t="s">
        <v>2</v>
      </c>
      <c r="C52" s="95">
        <v>4</v>
      </c>
      <c r="D52" s="95">
        <v>4</v>
      </c>
      <c r="E52" s="95">
        <v>8</v>
      </c>
      <c r="F52" s="95">
        <v>7</v>
      </c>
      <c r="G52" s="95">
        <v>7</v>
      </c>
      <c r="H52" s="95">
        <v>5</v>
      </c>
      <c r="I52" s="95">
        <v>5</v>
      </c>
      <c r="J52" s="95">
        <v>3</v>
      </c>
      <c r="K52" s="95">
        <v>9</v>
      </c>
      <c r="L52" s="95">
        <v>5</v>
      </c>
      <c r="M52" s="95">
        <v>6</v>
      </c>
      <c r="N52" s="95">
        <v>5</v>
      </c>
      <c r="O52" s="95">
        <v>6</v>
      </c>
      <c r="P52" s="95">
        <v>5</v>
      </c>
      <c r="Q52" s="95">
        <v>6</v>
      </c>
      <c r="R52" s="95">
        <v>7</v>
      </c>
      <c r="S52" s="95">
        <v>11</v>
      </c>
      <c r="T52" s="95">
        <v>12</v>
      </c>
      <c r="U52" s="95">
        <v>13</v>
      </c>
      <c r="V52" s="95">
        <v>14</v>
      </c>
      <c r="W52" s="95">
        <v>11</v>
      </c>
      <c r="X52" s="95">
        <v>11</v>
      </c>
      <c r="Y52" s="95">
        <v>6</v>
      </c>
      <c r="Z52" s="95">
        <v>6</v>
      </c>
      <c r="AA52" s="95">
        <v>5</v>
      </c>
      <c r="AB52" s="95">
        <v>4</v>
      </c>
      <c r="AC52" s="95">
        <v>9</v>
      </c>
      <c r="AD52" s="95">
        <v>9</v>
      </c>
      <c r="AE52" s="96">
        <v>9</v>
      </c>
    </row>
    <row r="53" spans="1:31" ht="14.45" customHeight="1" x14ac:dyDescent="0.3">
      <c r="A53" s="98"/>
      <c r="B53" s="104" t="s">
        <v>3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3</v>
      </c>
      <c r="Z53" s="93">
        <v>4</v>
      </c>
      <c r="AA53" s="93">
        <v>3</v>
      </c>
      <c r="AB53" s="93">
        <v>2</v>
      </c>
      <c r="AC53" s="93">
        <v>3</v>
      </c>
      <c r="AD53" s="93">
        <v>5</v>
      </c>
      <c r="AE53" s="99">
        <v>4</v>
      </c>
    </row>
    <row r="54" spans="1:31" ht="14.45" customHeight="1" x14ac:dyDescent="0.3">
      <c r="A54" s="105"/>
      <c r="B54" s="74" t="s">
        <v>107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7">
        <v>0</v>
      </c>
    </row>
    <row r="55" spans="1:31" ht="14.45" customHeight="1" x14ac:dyDescent="0.3">
      <c r="A55" s="87" t="s">
        <v>12</v>
      </c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7"/>
    </row>
    <row r="56" spans="1:31" ht="14.45" customHeight="1" x14ac:dyDescent="0.3">
      <c r="A56" s="105"/>
      <c r="B56" s="108" t="s">
        <v>1</v>
      </c>
      <c r="C56" s="106">
        <v>34</v>
      </c>
      <c r="D56" s="106">
        <v>35</v>
      </c>
      <c r="E56" s="106">
        <v>39</v>
      </c>
      <c r="F56" s="106">
        <v>37</v>
      </c>
      <c r="G56" s="106">
        <v>37</v>
      </c>
      <c r="H56" s="106">
        <v>33</v>
      </c>
      <c r="I56" s="106">
        <v>37</v>
      </c>
      <c r="J56" s="106">
        <v>31</v>
      </c>
      <c r="K56" s="106">
        <v>27</v>
      </c>
      <c r="L56" s="106">
        <v>26</v>
      </c>
      <c r="M56" s="106">
        <v>23</v>
      </c>
      <c r="N56" s="106">
        <v>20</v>
      </c>
      <c r="O56" s="106">
        <v>18</v>
      </c>
      <c r="P56" s="106">
        <v>20</v>
      </c>
      <c r="Q56" s="106">
        <v>14</v>
      </c>
      <c r="R56" s="106">
        <v>14</v>
      </c>
      <c r="S56" s="106">
        <v>17</v>
      </c>
      <c r="T56" s="106">
        <v>11</v>
      </c>
      <c r="U56" s="106">
        <v>7</v>
      </c>
      <c r="V56" s="106">
        <v>8</v>
      </c>
      <c r="W56" s="106">
        <v>9</v>
      </c>
      <c r="X56" s="106">
        <v>9</v>
      </c>
      <c r="Y56" s="106">
        <v>8</v>
      </c>
      <c r="Z56" s="106">
        <v>8</v>
      </c>
      <c r="AA56" s="106">
        <v>9</v>
      </c>
      <c r="AB56" s="106">
        <v>10</v>
      </c>
      <c r="AC56" s="106">
        <v>10</v>
      </c>
      <c r="AD56" s="106">
        <v>8</v>
      </c>
      <c r="AE56" s="107">
        <v>9</v>
      </c>
    </row>
    <row r="57" spans="1:31" ht="14.45" customHeight="1" x14ac:dyDescent="0.3">
      <c r="A57" s="87"/>
      <c r="B57" s="88" t="s">
        <v>2</v>
      </c>
      <c r="C57" s="89">
        <v>1</v>
      </c>
      <c r="D57" s="89">
        <v>1</v>
      </c>
      <c r="E57" s="89">
        <v>2</v>
      </c>
      <c r="F57" s="89">
        <v>2</v>
      </c>
      <c r="G57" s="89">
        <v>2</v>
      </c>
      <c r="H57" s="89">
        <v>2</v>
      </c>
      <c r="I57" s="89">
        <v>3</v>
      </c>
      <c r="J57" s="89">
        <v>2</v>
      </c>
      <c r="K57" s="89">
        <v>2</v>
      </c>
      <c r="L57" s="89">
        <v>2</v>
      </c>
      <c r="M57" s="89">
        <v>1</v>
      </c>
      <c r="N57" s="89">
        <v>5</v>
      </c>
      <c r="O57" s="89">
        <v>4</v>
      </c>
      <c r="P57" s="89">
        <v>4</v>
      </c>
      <c r="Q57" s="89">
        <v>3</v>
      </c>
      <c r="R57" s="89">
        <v>4</v>
      </c>
      <c r="S57" s="89">
        <v>3</v>
      </c>
      <c r="T57" s="89">
        <v>3</v>
      </c>
      <c r="U57" s="89">
        <v>2</v>
      </c>
      <c r="V57" s="89">
        <v>4</v>
      </c>
      <c r="W57" s="89">
        <v>6</v>
      </c>
      <c r="X57" s="89">
        <v>6</v>
      </c>
      <c r="Y57" s="89">
        <v>3</v>
      </c>
      <c r="Z57" s="89">
        <v>3</v>
      </c>
      <c r="AA57" s="89">
        <v>4</v>
      </c>
      <c r="AB57" s="89">
        <v>3</v>
      </c>
      <c r="AC57" s="89">
        <v>2</v>
      </c>
      <c r="AD57" s="89">
        <v>3</v>
      </c>
      <c r="AE57" s="97">
        <v>3</v>
      </c>
    </row>
    <row r="58" spans="1:31" ht="14.45" customHeight="1" x14ac:dyDescent="0.3">
      <c r="A58" s="105"/>
      <c r="B58" s="108" t="s">
        <v>3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1</v>
      </c>
      <c r="Z58" s="106">
        <v>2</v>
      </c>
      <c r="AA58" s="106">
        <v>2</v>
      </c>
      <c r="AB58" s="106">
        <v>3</v>
      </c>
      <c r="AC58" s="106">
        <v>2</v>
      </c>
      <c r="AD58" s="106">
        <v>2</v>
      </c>
      <c r="AE58" s="107">
        <v>2</v>
      </c>
    </row>
    <row r="59" spans="1:31" ht="14.45" customHeight="1" x14ac:dyDescent="0.3">
      <c r="A59" s="98"/>
      <c r="B59" s="92" t="s">
        <v>107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0</v>
      </c>
      <c r="AD59" s="93">
        <v>0</v>
      </c>
      <c r="AE59" s="99">
        <v>0</v>
      </c>
    </row>
    <row r="60" spans="1:31" ht="14.45" customHeight="1" x14ac:dyDescent="0.3">
      <c r="A60" s="103" t="s">
        <v>13</v>
      </c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</row>
    <row r="61" spans="1:31" ht="14.45" customHeight="1" x14ac:dyDescent="0.3">
      <c r="A61" s="98"/>
      <c r="B61" s="104" t="s">
        <v>1</v>
      </c>
      <c r="C61" s="93">
        <v>21</v>
      </c>
      <c r="D61" s="93">
        <v>17</v>
      </c>
      <c r="E61" s="93">
        <v>20</v>
      </c>
      <c r="F61" s="93">
        <v>18</v>
      </c>
      <c r="G61" s="93">
        <v>16</v>
      </c>
      <c r="H61" s="93">
        <v>17</v>
      </c>
      <c r="I61" s="93">
        <v>20</v>
      </c>
      <c r="J61" s="93">
        <v>16</v>
      </c>
      <c r="K61" s="93">
        <v>17</v>
      </c>
      <c r="L61" s="93">
        <v>17</v>
      </c>
      <c r="M61" s="93">
        <v>17</v>
      </c>
      <c r="N61" s="93">
        <v>18</v>
      </c>
      <c r="O61" s="93">
        <v>14</v>
      </c>
      <c r="P61" s="93">
        <v>12</v>
      </c>
      <c r="Q61" s="93">
        <v>11</v>
      </c>
      <c r="R61" s="93">
        <v>11</v>
      </c>
      <c r="S61" s="93">
        <v>11</v>
      </c>
      <c r="T61" s="93">
        <v>12</v>
      </c>
      <c r="U61" s="93">
        <v>11</v>
      </c>
      <c r="V61" s="93">
        <v>6</v>
      </c>
      <c r="W61" s="93">
        <v>9</v>
      </c>
      <c r="X61" s="93">
        <v>10</v>
      </c>
      <c r="Y61" s="93">
        <v>10</v>
      </c>
      <c r="Z61" s="93">
        <v>9</v>
      </c>
      <c r="AA61" s="93">
        <v>10</v>
      </c>
      <c r="AB61" s="93">
        <v>10</v>
      </c>
      <c r="AC61" s="93">
        <v>13</v>
      </c>
      <c r="AD61" s="93">
        <v>15</v>
      </c>
      <c r="AE61" s="99">
        <v>13</v>
      </c>
    </row>
    <row r="62" spans="1:31" ht="14.45" customHeight="1" x14ac:dyDescent="0.3">
      <c r="A62" s="103"/>
      <c r="B62" s="94" t="s">
        <v>2</v>
      </c>
      <c r="C62" s="95">
        <v>0</v>
      </c>
      <c r="D62" s="95">
        <v>0</v>
      </c>
      <c r="E62" s="95">
        <v>0</v>
      </c>
      <c r="F62" s="95">
        <v>0</v>
      </c>
      <c r="G62" s="95">
        <v>1</v>
      </c>
      <c r="H62" s="95">
        <v>1</v>
      </c>
      <c r="I62" s="95">
        <v>1</v>
      </c>
      <c r="J62" s="95">
        <v>1</v>
      </c>
      <c r="K62" s="95">
        <v>1</v>
      </c>
      <c r="L62" s="95">
        <v>2</v>
      </c>
      <c r="M62" s="95">
        <v>1</v>
      </c>
      <c r="N62" s="95">
        <v>1</v>
      </c>
      <c r="O62" s="95">
        <v>1</v>
      </c>
      <c r="P62" s="95">
        <v>1</v>
      </c>
      <c r="Q62" s="95">
        <v>1</v>
      </c>
      <c r="R62" s="95">
        <v>1</v>
      </c>
      <c r="S62" s="95">
        <v>3</v>
      </c>
      <c r="T62" s="95">
        <v>4</v>
      </c>
      <c r="U62" s="95">
        <v>4</v>
      </c>
      <c r="V62" s="95">
        <v>3</v>
      </c>
      <c r="W62" s="95">
        <v>4</v>
      </c>
      <c r="X62" s="95">
        <v>1</v>
      </c>
      <c r="Y62" s="95">
        <v>1</v>
      </c>
      <c r="Z62" s="95">
        <v>2</v>
      </c>
      <c r="AA62" s="95">
        <v>2</v>
      </c>
      <c r="AB62" s="95">
        <v>2</v>
      </c>
      <c r="AC62" s="95">
        <v>2</v>
      </c>
      <c r="AD62" s="95">
        <v>2</v>
      </c>
      <c r="AE62" s="96">
        <v>2</v>
      </c>
    </row>
    <row r="63" spans="1:31" ht="14.45" customHeight="1" x14ac:dyDescent="0.3">
      <c r="A63" s="98"/>
      <c r="B63" s="104" t="s">
        <v>3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1</v>
      </c>
      <c r="AD63" s="93">
        <v>1</v>
      </c>
      <c r="AE63" s="99">
        <v>0</v>
      </c>
    </row>
    <row r="64" spans="1:31" ht="14.45" customHeight="1" x14ac:dyDescent="0.3">
      <c r="A64" s="105"/>
      <c r="B64" s="74" t="s">
        <v>107</v>
      </c>
      <c r="C64" s="106">
        <v>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32</v>
      </c>
      <c r="AB64" s="106">
        <v>28</v>
      </c>
      <c r="AC64" s="106">
        <v>23</v>
      </c>
      <c r="AD64" s="106">
        <v>19</v>
      </c>
      <c r="AE64" s="107">
        <v>19</v>
      </c>
    </row>
    <row r="65" spans="1:49" ht="14.45" customHeight="1" x14ac:dyDescent="0.3">
      <c r="A65" s="103" t="s">
        <v>14</v>
      </c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6"/>
    </row>
    <row r="66" spans="1:49" ht="14.45" customHeight="1" x14ac:dyDescent="0.3">
      <c r="A66" s="98"/>
      <c r="B66" s="104" t="s">
        <v>1</v>
      </c>
      <c r="C66" s="93">
        <v>2</v>
      </c>
      <c r="D66" s="93">
        <v>1</v>
      </c>
      <c r="E66" s="93">
        <v>3</v>
      </c>
      <c r="F66" s="93">
        <v>1</v>
      </c>
      <c r="G66" s="93">
        <v>1</v>
      </c>
      <c r="H66" s="93">
        <v>5</v>
      </c>
      <c r="I66" s="93">
        <v>6</v>
      </c>
      <c r="J66" s="93">
        <v>2</v>
      </c>
      <c r="K66" s="93">
        <v>3</v>
      </c>
      <c r="L66" s="93">
        <v>2</v>
      </c>
      <c r="M66" s="93">
        <v>2</v>
      </c>
      <c r="N66" s="93">
        <v>2</v>
      </c>
      <c r="O66" s="93">
        <v>2</v>
      </c>
      <c r="P66" s="93">
        <v>2</v>
      </c>
      <c r="Q66" s="93">
        <v>2</v>
      </c>
      <c r="R66" s="93">
        <v>3</v>
      </c>
      <c r="S66" s="93">
        <v>2</v>
      </c>
      <c r="T66" s="93">
        <v>2</v>
      </c>
      <c r="U66" s="93">
        <v>2</v>
      </c>
      <c r="V66" s="93">
        <v>1</v>
      </c>
      <c r="W66" s="93">
        <v>1</v>
      </c>
      <c r="X66" s="93">
        <v>1</v>
      </c>
      <c r="Y66" s="93">
        <v>1</v>
      </c>
      <c r="Z66" s="93">
        <v>1</v>
      </c>
      <c r="AA66" s="93">
        <v>1</v>
      </c>
      <c r="AB66" s="93">
        <v>1</v>
      </c>
      <c r="AC66" s="93">
        <v>1</v>
      </c>
      <c r="AD66" s="93">
        <v>1</v>
      </c>
      <c r="AE66" s="99">
        <v>1</v>
      </c>
    </row>
    <row r="67" spans="1:49" ht="14.45" customHeight="1" x14ac:dyDescent="0.3">
      <c r="A67" s="103"/>
      <c r="B67" s="94" t="s">
        <v>2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6">
        <v>0</v>
      </c>
    </row>
    <row r="68" spans="1:49" ht="14.45" customHeight="1" x14ac:dyDescent="0.3">
      <c r="A68" s="98"/>
      <c r="B68" s="104" t="s">
        <v>3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93">
        <v>0</v>
      </c>
      <c r="AE68" s="99">
        <v>0</v>
      </c>
    </row>
    <row r="69" spans="1:49" ht="14.45" customHeight="1" x14ac:dyDescent="0.3">
      <c r="A69" s="105"/>
      <c r="B69" s="94" t="s">
        <v>107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7">
        <v>0</v>
      </c>
    </row>
    <row r="70" spans="1:49" ht="14.45" customHeight="1" x14ac:dyDescent="0.3">
      <c r="A70" s="87" t="s">
        <v>15</v>
      </c>
      <c r="B70" s="109"/>
      <c r="C70" s="89">
        <f t="shared" ref="C70:Y70" si="14">C21+C26+C31+C36+C41+C46+C51+C56+C61+C66</f>
        <v>1517</v>
      </c>
      <c r="D70" s="89">
        <f t="shared" si="14"/>
        <v>1969</v>
      </c>
      <c r="E70" s="89">
        <f t="shared" si="14"/>
        <v>2326</v>
      </c>
      <c r="F70" s="89">
        <f t="shared" si="14"/>
        <v>2249</v>
      </c>
      <c r="G70" s="89">
        <f t="shared" si="14"/>
        <v>2438</v>
      </c>
      <c r="H70" s="89">
        <f t="shared" si="14"/>
        <v>2704</v>
      </c>
      <c r="I70" s="89">
        <f t="shared" si="14"/>
        <v>2885</v>
      </c>
      <c r="J70" s="89">
        <f t="shared" si="14"/>
        <v>2667</v>
      </c>
      <c r="K70" s="89">
        <f t="shared" si="14"/>
        <v>2755</v>
      </c>
      <c r="L70" s="89">
        <f t="shared" si="14"/>
        <v>2847</v>
      </c>
      <c r="M70" s="89">
        <f t="shared" si="14"/>
        <v>2874</v>
      </c>
      <c r="N70" s="89">
        <f t="shared" si="14"/>
        <v>2798</v>
      </c>
      <c r="O70" s="89">
        <f t="shared" si="14"/>
        <v>2704</v>
      </c>
      <c r="P70" s="89">
        <f t="shared" si="14"/>
        <v>3376</v>
      </c>
      <c r="Q70" s="89">
        <f t="shared" si="14"/>
        <v>2369</v>
      </c>
      <c r="R70" s="89">
        <f t="shared" si="14"/>
        <v>2241</v>
      </c>
      <c r="S70" s="89">
        <f t="shared" si="14"/>
        <v>2323</v>
      </c>
      <c r="T70" s="89">
        <f t="shared" si="14"/>
        <v>2221</v>
      </c>
      <c r="U70" s="89">
        <f t="shared" si="14"/>
        <v>2239</v>
      </c>
      <c r="V70" s="89">
        <f t="shared" si="14"/>
        <v>2328</v>
      </c>
      <c r="W70" s="89">
        <f t="shared" si="14"/>
        <v>2428</v>
      </c>
      <c r="X70" s="89">
        <f t="shared" si="14"/>
        <v>2514</v>
      </c>
      <c r="Y70" s="89">
        <f t="shared" si="14"/>
        <v>2701</v>
      </c>
      <c r="Z70" s="89">
        <f t="shared" ref="Z70:AE70" si="15">SUM(Z66,Z61,Z56,Z51,Z46,Z41,Z36,Z31,Z26,Z21)</f>
        <v>2727</v>
      </c>
      <c r="AA70" s="89">
        <f t="shared" si="15"/>
        <v>2783</v>
      </c>
      <c r="AB70" s="89">
        <f t="shared" si="15"/>
        <v>2820</v>
      </c>
      <c r="AC70" s="89">
        <f t="shared" si="15"/>
        <v>2842</v>
      </c>
      <c r="AD70" s="89">
        <f t="shared" si="15"/>
        <v>2927</v>
      </c>
      <c r="AE70" s="97">
        <f t="shared" si="15"/>
        <v>2902</v>
      </c>
    </row>
    <row r="71" spans="1:49" ht="14.45" customHeight="1" x14ac:dyDescent="0.3">
      <c r="A71" s="105" t="s">
        <v>16</v>
      </c>
      <c r="B71" s="110"/>
      <c r="C71" s="106">
        <f t="shared" ref="C71:Y71" si="16">C22+C27+C32+C37+C42+C47+C52+C57+C62+C67</f>
        <v>99</v>
      </c>
      <c r="D71" s="106">
        <f t="shared" si="16"/>
        <v>143</v>
      </c>
      <c r="E71" s="106">
        <f t="shared" si="16"/>
        <v>177</v>
      </c>
      <c r="F71" s="106">
        <f t="shared" si="16"/>
        <v>161</v>
      </c>
      <c r="G71" s="106">
        <f t="shared" si="16"/>
        <v>183</v>
      </c>
      <c r="H71" s="106">
        <f t="shared" si="16"/>
        <v>224</v>
      </c>
      <c r="I71" s="106">
        <f t="shared" si="16"/>
        <v>244</v>
      </c>
      <c r="J71" s="106">
        <f t="shared" si="16"/>
        <v>216</v>
      </c>
      <c r="K71" s="106">
        <f t="shared" si="16"/>
        <v>246</v>
      </c>
      <c r="L71" s="106">
        <f t="shared" si="16"/>
        <v>253</v>
      </c>
      <c r="M71" s="106">
        <f t="shared" si="16"/>
        <v>249</v>
      </c>
      <c r="N71" s="106">
        <f t="shared" si="16"/>
        <v>263</v>
      </c>
      <c r="O71" s="106">
        <f t="shared" si="16"/>
        <v>275</v>
      </c>
      <c r="P71" s="106">
        <f t="shared" si="16"/>
        <v>309</v>
      </c>
      <c r="Q71" s="106">
        <f t="shared" si="16"/>
        <v>340</v>
      </c>
      <c r="R71" s="106">
        <f t="shared" si="16"/>
        <v>368</v>
      </c>
      <c r="S71" s="106">
        <f t="shared" si="16"/>
        <v>639</v>
      </c>
      <c r="T71" s="106">
        <f t="shared" si="16"/>
        <v>852</v>
      </c>
      <c r="U71" s="106">
        <f t="shared" si="16"/>
        <v>865</v>
      </c>
      <c r="V71" s="106">
        <f t="shared" si="16"/>
        <v>831</v>
      </c>
      <c r="W71" s="106">
        <f t="shared" si="16"/>
        <v>798</v>
      </c>
      <c r="X71" s="106">
        <f t="shared" si="16"/>
        <v>766</v>
      </c>
      <c r="Y71" s="106">
        <f t="shared" si="16"/>
        <v>445</v>
      </c>
      <c r="Z71" s="106">
        <f t="shared" ref="Z71:AC72" si="17">SUM(Z22,Z27,Z32,Z37,Z42,Z47,Z52,Z57,Z62,Z67)</f>
        <v>450</v>
      </c>
      <c r="AA71" s="106">
        <f t="shared" si="17"/>
        <v>477</v>
      </c>
      <c r="AB71" s="106">
        <f>SUM(AB22,AB27,AB32,AB37,AB42,AB47,AB52,AB57,AB62,AB67)</f>
        <v>486</v>
      </c>
      <c r="AC71" s="106">
        <f>SUM(AC22,AC27,AC32,AC37,AC42,AC47,AC52,AC57,AC62,AC67)</f>
        <v>480</v>
      </c>
      <c r="AD71" s="106">
        <f>SUM(AD22,AD27,AD32,AD37,AD42,AD47,AD52,AD57,AD62,AD67)</f>
        <v>498</v>
      </c>
      <c r="AE71" s="107">
        <f>SUM(AE22,AE27,AE32,AE37,AE42,AE47,AE52,AE57,AE62,AE67)</f>
        <v>469</v>
      </c>
    </row>
    <row r="72" spans="1:49" ht="14.45" customHeight="1" x14ac:dyDescent="0.3">
      <c r="A72" s="87" t="s">
        <v>17</v>
      </c>
      <c r="B72" s="109"/>
      <c r="C72" s="89">
        <f t="shared" ref="C72" si="18">C23+C28+C33+C38+C43+C48+C53+C58+C63+C68</f>
        <v>0</v>
      </c>
      <c r="D72" s="89">
        <f t="shared" ref="D72:Y72" si="19">D23+D28+D33+D38+D43+D48+D53+D58+D63+D68</f>
        <v>0</v>
      </c>
      <c r="E72" s="89">
        <f t="shared" si="19"/>
        <v>0</v>
      </c>
      <c r="F72" s="89">
        <f t="shared" si="19"/>
        <v>0</v>
      </c>
      <c r="G72" s="89">
        <f t="shared" si="19"/>
        <v>0</v>
      </c>
      <c r="H72" s="89">
        <f t="shared" si="19"/>
        <v>0</v>
      </c>
      <c r="I72" s="89">
        <f t="shared" si="19"/>
        <v>0</v>
      </c>
      <c r="J72" s="89">
        <f t="shared" si="19"/>
        <v>0</v>
      </c>
      <c r="K72" s="89">
        <f t="shared" si="19"/>
        <v>0</v>
      </c>
      <c r="L72" s="89">
        <f t="shared" si="19"/>
        <v>0</v>
      </c>
      <c r="M72" s="89">
        <f t="shared" si="19"/>
        <v>0</v>
      </c>
      <c r="N72" s="89">
        <f t="shared" si="19"/>
        <v>0</v>
      </c>
      <c r="O72" s="89">
        <f t="shared" si="19"/>
        <v>0</v>
      </c>
      <c r="P72" s="89">
        <f t="shared" si="19"/>
        <v>0</v>
      </c>
      <c r="Q72" s="89">
        <f t="shared" si="19"/>
        <v>0</v>
      </c>
      <c r="R72" s="89">
        <f t="shared" si="19"/>
        <v>0</v>
      </c>
      <c r="S72" s="89">
        <f t="shared" si="19"/>
        <v>0</v>
      </c>
      <c r="T72" s="89">
        <f t="shared" si="19"/>
        <v>0</v>
      </c>
      <c r="U72" s="89">
        <f t="shared" si="19"/>
        <v>0</v>
      </c>
      <c r="V72" s="89">
        <f t="shared" si="19"/>
        <v>0</v>
      </c>
      <c r="W72" s="89">
        <f t="shared" si="19"/>
        <v>0</v>
      </c>
      <c r="X72" s="89">
        <f t="shared" si="19"/>
        <v>0</v>
      </c>
      <c r="Y72" s="89">
        <f t="shared" si="19"/>
        <v>268</v>
      </c>
      <c r="Z72" s="89">
        <f t="shared" si="17"/>
        <v>291</v>
      </c>
      <c r="AA72" s="89">
        <f t="shared" si="17"/>
        <v>340</v>
      </c>
      <c r="AB72" s="89">
        <f t="shared" ref="AB72" si="20">SUM(AB23,AB28,AB33,AB38,AB43,AB48,AB53,AB58,AB63,AB68)</f>
        <v>396</v>
      </c>
      <c r="AC72" s="89">
        <f t="shared" si="17"/>
        <v>439</v>
      </c>
      <c r="AD72" s="89">
        <f t="shared" ref="AD72:AE72" si="21">SUM(AD23,AD28,AD33,AD38,AD43,AD48,AD53,AD58,AD63,AD68)</f>
        <v>516</v>
      </c>
      <c r="AE72" s="97">
        <f t="shared" si="21"/>
        <v>513</v>
      </c>
    </row>
    <row r="73" spans="1:49" ht="14.45" customHeight="1" x14ac:dyDescent="0.3">
      <c r="A73" s="103"/>
      <c r="B73" s="111" t="s">
        <v>108</v>
      </c>
      <c r="C73" s="95"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  <c r="AA73" s="67">
        <f>SUM(AA24,AA29,AA34,AA39,AA44,AA49,AA54,AA59,AA64,AA69)</f>
        <v>65</v>
      </c>
      <c r="AB73" s="67">
        <f>SUM(AB24,AB29,AB34,AB39,AB44,AB49,AB54,AB59,AB64,AB69)</f>
        <v>53</v>
      </c>
      <c r="AC73" s="67">
        <f>SUM(AC24,AC29,AC34,AC39,AC44,AC49,AC54,AC59,AC64,AC69)</f>
        <v>46</v>
      </c>
      <c r="AD73" s="67">
        <f>SUM(AD24,AD29,AD34,AD39,AD44,AD49,AD54,AD59,AD64,AD69)</f>
        <v>38</v>
      </c>
      <c r="AE73" s="68">
        <f>SUM(AE24,AE29,AE34,AE39,AE44,AE49,AE54,AE59,AE64,AE69)</f>
        <v>35</v>
      </c>
    </row>
    <row r="74" spans="1:49" s="3" customFormat="1" ht="14.45" customHeight="1" x14ac:dyDescent="0.3">
      <c r="A74" s="112" t="s">
        <v>18</v>
      </c>
      <c r="B74" s="113"/>
      <c r="C74" s="114">
        <f>SUM(C70:C72)</f>
        <v>1616</v>
      </c>
      <c r="D74" s="114">
        <f t="shared" ref="D74:Y74" si="22">SUM(D70:D72)</f>
        <v>2112</v>
      </c>
      <c r="E74" s="114">
        <f t="shared" si="22"/>
        <v>2503</v>
      </c>
      <c r="F74" s="114">
        <f t="shared" si="22"/>
        <v>2410</v>
      </c>
      <c r="G74" s="114">
        <f t="shared" si="22"/>
        <v>2621</v>
      </c>
      <c r="H74" s="114">
        <f t="shared" si="22"/>
        <v>2928</v>
      </c>
      <c r="I74" s="114">
        <f t="shared" si="22"/>
        <v>3129</v>
      </c>
      <c r="J74" s="114">
        <f t="shared" si="22"/>
        <v>2883</v>
      </c>
      <c r="K74" s="114">
        <f t="shared" si="22"/>
        <v>3001</v>
      </c>
      <c r="L74" s="114">
        <f t="shared" si="22"/>
        <v>3100</v>
      </c>
      <c r="M74" s="114">
        <f t="shared" si="22"/>
        <v>3123</v>
      </c>
      <c r="N74" s="114">
        <f t="shared" si="22"/>
        <v>3061</v>
      </c>
      <c r="O74" s="114">
        <f t="shared" si="22"/>
        <v>2979</v>
      </c>
      <c r="P74" s="114">
        <f t="shared" si="22"/>
        <v>3685</v>
      </c>
      <c r="Q74" s="114">
        <f t="shared" si="22"/>
        <v>2709</v>
      </c>
      <c r="R74" s="114">
        <f t="shared" si="22"/>
        <v>2609</v>
      </c>
      <c r="S74" s="114">
        <f t="shared" si="22"/>
        <v>2962</v>
      </c>
      <c r="T74" s="114">
        <f t="shared" si="22"/>
        <v>3073</v>
      </c>
      <c r="U74" s="114">
        <f t="shared" si="22"/>
        <v>3104</v>
      </c>
      <c r="V74" s="114">
        <f t="shared" si="22"/>
        <v>3159</v>
      </c>
      <c r="W74" s="114">
        <f t="shared" si="22"/>
        <v>3226</v>
      </c>
      <c r="X74" s="114">
        <f t="shared" si="22"/>
        <v>3280</v>
      </c>
      <c r="Y74" s="114">
        <f t="shared" si="22"/>
        <v>3414</v>
      </c>
      <c r="Z74" s="114">
        <f>SUM(Z70:Z72)</f>
        <v>3468</v>
      </c>
      <c r="AA74" s="114">
        <f>SUM(AA70:AA73)</f>
        <v>3665</v>
      </c>
      <c r="AB74" s="114">
        <f>SUM(AB70:AB73)</f>
        <v>3755</v>
      </c>
      <c r="AC74" s="114">
        <f>SUM(AC70:AC73)</f>
        <v>3807</v>
      </c>
      <c r="AD74" s="114">
        <f>SUM(AD70:AD73)</f>
        <v>3979</v>
      </c>
      <c r="AE74" s="115">
        <f>SUM(AE70:AE73)</f>
        <v>3919</v>
      </c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</row>
    <row r="75" spans="1:49" s="3" customFormat="1" ht="14.45" customHeight="1" x14ac:dyDescent="0.3">
      <c r="A75" s="48" t="s">
        <v>92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</row>
    <row r="76" spans="1:49" s="1" customFormat="1" ht="14.45" customHeight="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</row>
    <row r="77" spans="1:49" ht="14.45" customHeight="1" x14ac:dyDescent="0.3">
      <c r="A77" s="7" t="s">
        <v>5</v>
      </c>
      <c r="B77" s="11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17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49" ht="14.45" customHeight="1" x14ac:dyDescent="0.3">
      <c r="A78" s="9"/>
      <c r="B78" s="118" t="s">
        <v>1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1</v>
      </c>
      <c r="S78" s="10">
        <v>1</v>
      </c>
      <c r="T78" s="10">
        <v>0</v>
      </c>
      <c r="U78" s="10">
        <v>3</v>
      </c>
      <c r="V78" s="10">
        <v>2</v>
      </c>
      <c r="W78" s="10">
        <v>3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19">
        <v>0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:49" ht="14.45" customHeight="1" x14ac:dyDescent="0.3">
      <c r="A79" s="7"/>
      <c r="B79" s="116" t="s">
        <v>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U79" s="8">
        <v>1</v>
      </c>
      <c r="V79" s="8">
        <v>1</v>
      </c>
      <c r="W79" s="8">
        <v>1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117">
        <v>0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49" ht="14.45" customHeight="1" x14ac:dyDescent="0.3">
      <c r="A80" s="9"/>
      <c r="B80" s="118" t="s">
        <v>3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19">
        <v>0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 ht="14.45" customHeight="1" x14ac:dyDescent="0.3">
      <c r="A81" s="13"/>
      <c r="B81" s="116" t="s">
        <v>107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120">
        <v>0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:48" ht="14.45" customHeight="1" x14ac:dyDescent="0.3">
      <c r="A82" s="11" t="s">
        <v>19</v>
      </c>
      <c r="B82" s="12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2"/>
    </row>
    <row r="83" spans="1:48" ht="14.45" customHeight="1" x14ac:dyDescent="0.3">
      <c r="A83" s="13"/>
      <c r="B83" s="123" t="s">
        <v>1</v>
      </c>
      <c r="C83" s="22">
        <v>15</v>
      </c>
      <c r="D83" s="22">
        <v>13</v>
      </c>
      <c r="E83" s="22">
        <v>16</v>
      </c>
      <c r="F83" s="22">
        <v>14</v>
      </c>
      <c r="G83" s="22">
        <v>14</v>
      </c>
      <c r="H83" s="22">
        <v>20</v>
      </c>
      <c r="I83" s="22">
        <v>17</v>
      </c>
      <c r="J83" s="22">
        <v>18</v>
      </c>
      <c r="K83" s="22">
        <v>9</v>
      </c>
      <c r="L83" s="22">
        <v>8</v>
      </c>
      <c r="M83" s="22">
        <v>7</v>
      </c>
      <c r="N83" s="22">
        <v>10</v>
      </c>
      <c r="O83" s="22">
        <v>8</v>
      </c>
      <c r="P83" s="22">
        <v>5</v>
      </c>
      <c r="Q83" s="22">
        <v>4</v>
      </c>
      <c r="R83" s="22">
        <v>4</v>
      </c>
      <c r="S83" s="22">
        <v>1</v>
      </c>
      <c r="T83" s="22">
        <v>12</v>
      </c>
      <c r="U83" s="22">
        <v>13</v>
      </c>
      <c r="V83" s="22">
        <v>10</v>
      </c>
      <c r="W83" s="22">
        <v>10</v>
      </c>
      <c r="X83" s="22">
        <v>1</v>
      </c>
      <c r="Y83" s="22">
        <v>7</v>
      </c>
      <c r="Z83" s="22">
        <v>1</v>
      </c>
      <c r="AA83" s="22">
        <v>1</v>
      </c>
      <c r="AB83" s="22">
        <v>1</v>
      </c>
      <c r="AC83" s="22">
        <v>1</v>
      </c>
      <c r="AD83" s="22">
        <v>2</v>
      </c>
      <c r="AE83" s="120">
        <v>2</v>
      </c>
    </row>
    <row r="84" spans="1:48" ht="14.45" customHeight="1" x14ac:dyDescent="0.3">
      <c r="A84" s="11"/>
      <c r="B84" s="121" t="s">
        <v>2</v>
      </c>
      <c r="C84" s="12">
        <v>0</v>
      </c>
      <c r="D84" s="12">
        <v>0</v>
      </c>
      <c r="E84" s="12">
        <v>2</v>
      </c>
      <c r="F84" s="12">
        <v>1</v>
      </c>
      <c r="G84" s="12">
        <v>1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3</v>
      </c>
      <c r="U84" s="12">
        <v>2</v>
      </c>
      <c r="V84" s="12">
        <v>2</v>
      </c>
      <c r="W84" s="12">
        <v>2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2">
        <v>0</v>
      </c>
    </row>
    <row r="85" spans="1:48" ht="14.45" customHeight="1" x14ac:dyDescent="0.3">
      <c r="A85" s="13"/>
      <c r="B85" s="123" t="s">
        <v>3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1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120">
        <v>0</v>
      </c>
    </row>
    <row r="86" spans="1:48" ht="14.45" customHeight="1" x14ac:dyDescent="0.3">
      <c r="A86" s="19"/>
      <c r="B86" s="121" t="s">
        <v>107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124">
        <v>0</v>
      </c>
    </row>
    <row r="87" spans="1:48" ht="14.45" customHeight="1" x14ac:dyDescent="0.3">
      <c r="A87" s="7" t="s">
        <v>20</v>
      </c>
      <c r="B87" s="1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17"/>
    </row>
    <row r="88" spans="1:48" ht="14.45" customHeight="1" x14ac:dyDescent="0.3">
      <c r="A88" s="19"/>
      <c r="B88" s="125" t="s">
        <v>1</v>
      </c>
      <c r="C88" s="20">
        <v>7</v>
      </c>
      <c r="D88" s="20">
        <v>7</v>
      </c>
      <c r="E88" s="20">
        <v>9</v>
      </c>
      <c r="F88" s="20">
        <v>7</v>
      </c>
      <c r="G88" s="20">
        <v>6</v>
      </c>
      <c r="H88" s="20">
        <v>6</v>
      </c>
      <c r="I88" s="20">
        <v>7</v>
      </c>
      <c r="J88" s="20">
        <v>6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2</v>
      </c>
      <c r="T88" s="20">
        <v>1</v>
      </c>
      <c r="U88" s="20">
        <v>1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124">
        <v>0</v>
      </c>
    </row>
    <row r="89" spans="1:48" ht="14.45" customHeight="1" x14ac:dyDescent="0.3">
      <c r="A89" s="7"/>
      <c r="B89" s="116" t="s">
        <v>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117">
        <v>0</v>
      </c>
    </row>
    <row r="90" spans="1:48" ht="14.45" customHeight="1" x14ac:dyDescent="0.3">
      <c r="A90" s="19"/>
      <c r="B90" s="125" t="s">
        <v>3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1</v>
      </c>
      <c r="Z90" s="20">
        <v>1</v>
      </c>
      <c r="AA90" s="20">
        <v>1</v>
      </c>
      <c r="AB90" s="20">
        <v>1</v>
      </c>
      <c r="AC90" s="20">
        <v>1</v>
      </c>
      <c r="AD90" s="20">
        <v>0</v>
      </c>
      <c r="AE90" s="124">
        <v>0</v>
      </c>
    </row>
    <row r="91" spans="1:48" ht="14.45" customHeight="1" x14ac:dyDescent="0.3">
      <c r="A91" s="13"/>
      <c r="B91" s="116" t="s">
        <v>107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120">
        <v>0</v>
      </c>
    </row>
    <row r="92" spans="1:48" ht="14.45" customHeight="1" x14ac:dyDescent="0.3">
      <c r="A92" s="11" t="s">
        <v>21</v>
      </c>
      <c r="B92" s="12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2"/>
    </row>
    <row r="93" spans="1:48" ht="14.45" customHeight="1" x14ac:dyDescent="0.3">
      <c r="A93" s="13"/>
      <c r="B93" s="123" t="s">
        <v>1</v>
      </c>
      <c r="C93" s="22">
        <v>7</v>
      </c>
      <c r="D93" s="22">
        <v>6</v>
      </c>
      <c r="E93" s="22">
        <v>8</v>
      </c>
      <c r="F93" s="22">
        <v>8</v>
      </c>
      <c r="G93" s="22">
        <v>10</v>
      </c>
      <c r="H93" s="22">
        <v>11</v>
      </c>
      <c r="I93" s="22">
        <v>9</v>
      </c>
      <c r="J93" s="22">
        <v>9</v>
      </c>
      <c r="K93" s="22">
        <v>1</v>
      </c>
      <c r="L93" s="22">
        <v>0</v>
      </c>
      <c r="M93" s="22">
        <v>1</v>
      </c>
      <c r="N93" s="22">
        <v>1</v>
      </c>
      <c r="O93" s="22">
        <v>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2</v>
      </c>
      <c r="X93" s="22">
        <v>2</v>
      </c>
      <c r="Y93" s="22">
        <v>2</v>
      </c>
      <c r="Z93" s="22">
        <v>1</v>
      </c>
      <c r="AA93" s="22">
        <v>0</v>
      </c>
      <c r="AB93" s="22">
        <v>0</v>
      </c>
      <c r="AC93" s="22">
        <v>1</v>
      </c>
      <c r="AD93" s="22">
        <v>0</v>
      </c>
      <c r="AE93" s="120">
        <v>1</v>
      </c>
    </row>
    <row r="94" spans="1:48" ht="14.45" customHeight="1" x14ac:dyDescent="0.3">
      <c r="A94" s="11"/>
      <c r="B94" s="121" t="s">
        <v>2</v>
      </c>
      <c r="C94" s="12">
        <v>0</v>
      </c>
      <c r="D94" s="12">
        <v>0</v>
      </c>
      <c r="E94" s="12">
        <v>0</v>
      </c>
      <c r="F94" s="12">
        <v>0</v>
      </c>
      <c r="G94" s="12">
        <v>1</v>
      </c>
      <c r="H94" s="12">
        <v>2</v>
      </c>
      <c r="I94" s="12">
        <v>1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2</v>
      </c>
      <c r="U94" s="12">
        <v>2</v>
      </c>
      <c r="V94" s="12">
        <v>2</v>
      </c>
      <c r="W94" s="12">
        <v>2</v>
      </c>
      <c r="X94" s="12">
        <v>0</v>
      </c>
      <c r="Y94" s="12">
        <v>2</v>
      </c>
      <c r="Z94" s="12">
        <v>0</v>
      </c>
      <c r="AA94" s="23">
        <v>1</v>
      </c>
      <c r="AB94" s="23">
        <v>1</v>
      </c>
      <c r="AC94" s="23">
        <v>1</v>
      </c>
      <c r="AD94" s="23">
        <v>1</v>
      </c>
      <c r="AE94" s="126">
        <v>1</v>
      </c>
    </row>
    <row r="95" spans="1:48" ht="14.45" customHeight="1" x14ac:dyDescent="0.3">
      <c r="A95" s="13"/>
      <c r="B95" s="123" t="s">
        <v>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4">
        <v>1</v>
      </c>
      <c r="AB95" s="24">
        <v>0</v>
      </c>
      <c r="AC95" s="24">
        <v>0</v>
      </c>
      <c r="AD95" s="24">
        <v>1</v>
      </c>
      <c r="AE95" s="127">
        <v>1</v>
      </c>
    </row>
    <row r="96" spans="1:48" ht="14.45" customHeight="1" x14ac:dyDescent="0.3">
      <c r="A96" s="19"/>
      <c r="B96" s="121" t="s">
        <v>107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1</v>
      </c>
      <c r="AC96" s="20">
        <v>1</v>
      </c>
      <c r="AD96" s="20">
        <v>1</v>
      </c>
      <c r="AE96" s="124">
        <v>1</v>
      </c>
    </row>
    <row r="97" spans="1:31" ht="14.45" customHeight="1" x14ac:dyDescent="0.3">
      <c r="A97" s="7" t="s">
        <v>22</v>
      </c>
      <c r="B97" s="116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17"/>
    </row>
    <row r="98" spans="1:31" ht="14.45" customHeight="1" x14ac:dyDescent="0.3">
      <c r="A98" s="25"/>
      <c r="B98" s="128" t="s">
        <v>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1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3">
        <v>0</v>
      </c>
      <c r="AB98" s="23">
        <v>0</v>
      </c>
      <c r="AC98" s="23">
        <v>0</v>
      </c>
      <c r="AD98" s="23">
        <v>0</v>
      </c>
      <c r="AE98" s="126">
        <v>0</v>
      </c>
    </row>
    <row r="99" spans="1:31" ht="14.45" customHeight="1" x14ac:dyDescent="0.3">
      <c r="A99" s="7"/>
      <c r="B99" s="116" t="s">
        <v>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24">
        <v>0</v>
      </c>
      <c r="AB99" s="24">
        <v>0</v>
      </c>
      <c r="AC99" s="24">
        <v>0</v>
      </c>
      <c r="AD99" s="24">
        <v>0</v>
      </c>
      <c r="AE99" s="127">
        <v>0</v>
      </c>
    </row>
    <row r="100" spans="1:31" ht="14.45" customHeight="1" x14ac:dyDescent="0.3">
      <c r="A100" s="19"/>
      <c r="B100" s="125" t="s">
        <v>3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3">
        <v>0</v>
      </c>
      <c r="AB100" s="23">
        <v>0</v>
      </c>
      <c r="AC100" s="23">
        <v>0</v>
      </c>
      <c r="AD100" s="23">
        <v>0</v>
      </c>
      <c r="AE100" s="126">
        <v>0</v>
      </c>
    </row>
    <row r="101" spans="1:31" ht="14.45" customHeight="1" x14ac:dyDescent="0.3">
      <c r="A101" s="13"/>
      <c r="B101" s="116" t="s">
        <v>107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120">
        <v>0</v>
      </c>
    </row>
    <row r="102" spans="1:31" ht="14.45" customHeight="1" x14ac:dyDescent="0.3">
      <c r="A102" s="11" t="s">
        <v>23</v>
      </c>
      <c r="B102" s="12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2"/>
    </row>
    <row r="103" spans="1:31" ht="14.45" customHeight="1" x14ac:dyDescent="0.3">
      <c r="A103" s="13"/>
      <c r="B103" s="123" t="s">
        <v>1</v>
      </c>
      <c r="C103" s="22">
        <v>2</v>
      </c>
      <c r="D103" s="22">
        <v>3</v>
      </c>
      <c r="E103" s="22">
        <v>3</v>
      </c>
      <c r="F103" s="22">
        <v>2</v>
      </c>
      <c r="G103" s="22">
        <v>2</v>
      </c>
      <c r="H103" s="22">
        <v>1</v>
      </c>
      <c r="I103" s="22">
        <v>2</v>
      </c>
      <c r="J103" s="22">
        <v>2</v>
      </c>
      <c r="K103" s="22">
        <v>0</v>
      </c>
      <c r="L103" s="22">
        <v>2</v>
      </c>
      <c r="M103" s="22">
        <v>2</v>
      </c>
      <c r="N103" s="22">
        <v>1</v>
      </c>
      <c r="O103" s="22">
        <v>1</v>
      </c>
      <c r="P103" s="22">
        <v>2</v>
      </c>
      <c r="Q103" s="22">
        <v>1</v>
      </c>
      <c r="R103" s="22">
        <v>2</v>
      </c>
      <c r="S103" s="22">
        <v>0</v>
      </c>
      <c r="T103" s="22">
        <v>1</v>
      </c>
      <c r="U103" s="22">
        <v>1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4">
        <v>0</v>
      </c>
      <c r="AB103" s="24">
        <v>0</v>
      </c>
      <c r="AC103" s="24">
        <v>1</v>
      </c>
      <c r="AD103" s="24">
        <v>1</v>
      </c>
      <c r="AE103" s="127">
        <v>1</v>
      </c>
    </row>
    <row r="104" spans="1:31" ht="14.45" customHeight="1" x14ac:dyDescent="0.3">
      <c r="A104" s="11"/>
      <c r="B104" s="121" t="s">
        <v>2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1</v>
      </c>
      <c r="J104" s="12">
        <v>2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2</v>
      </c>
      <c r="U104" s="12">
        <v>1</v>
      </c>
      <c r="V104" s="12">
        <v>1</v>
      </c>
      <c r="W104" s="12">
        <v>1</v>
      </c>
      <c r="X104" s="12">
        <v>0</v>
      </c>
      <c r="Y104" s="12">
        <v>0</v>
      </c>
      <c r="Z104" s="12">
        <v>0</v>
      </c>
      <c r="AA104" s="23">
        <v>0</v>
      </c>
      <c r="AB104" s="23">
        <v>0</v>
      </c>
      <c r="AC104" s="23">
        <v>0</v>
      </c>
      <c r="AD104" s="23">
        <v>0</v>
      </c>
      <c r="AE104" s="126">
        <v>0</v>
      </c>
    </row>
    <row r="105" spans="1:31" ht="14.45" customHeight="1" x14ac:dyDescent="0.3">
      <c r="A105" s="13"/>
      <c r="B105" s="123" t="s">
        <v>3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4">
        <v>0</v>
      </c>
      <c r="AB105" s="24">
        <v>0</v>
      </c>
      <c r="AC105" s="24">
        <v>0</v>
      </c>
      <c r="AD105" s="24">
        <v>0</v>
      </c>
      <c r="AE105" s="127">
        <v>0</v>
      </c>
    </row>
    <row r="106" spans="1:31" ht="14.45" customHeight="1" x14ac:dyDescent="0.3">
      <c r="A106" s="19"/>
      <c r="B106" s="121" t="s">
        <v>107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124">
        <v>0</v>
      </c>
    </row>
    <row r="107" spans="1:31" ht="14.45" customHeight="1" x14ac:dyDescent="0.3">
      <c r="A107" s="7" t="s">
        <v>24</v>
      </c>
      <c r="B107" s="11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17"/>
    </row>
    <row r="108" spans="1:31" ht="14.45" customHeight="1" x14ac:dyDescent="0.3">
      <c r="A108" s="19"/>
      <c r="B108" s="125" t="s">
        <v>1</v>
      </c>
      <c r="C108" s="20">
        <v>2</v>
      </c>
      <c r="D108" s="20">
        <v>3</v>
      </c>
      <c r="E108" s="20">
        <v>5</v>
      </c>
      <c r="F108" s="20">
        <v>4</v>
      </c>
      <c r="G108" s="20">
        <v>4</v>
      </c>
      <c r="H108" s="20">
        <v>3</v>
      </c>
      <c r="I108" s="20">
        <v>4</v>
      </c>
      <c r="J108" s="20">
        <v>3</v>
      </c>
      <c r="K108" s="20">
        <v>2</v>
      </c>
      <c r="L108" s="20">
        <v>2</v>
      </c>
      <c r="M108" s="20">
        <v>1</v>
      </c>
      <c r="N108" s="20">
        <v>2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3">
        <v>0</v>
      </c>
      <c r="AB108" s="23">
        <v>0</v>
      </c>
      <c r="AC108" s="23">
        <v>0</v>
      </c>
      <c r="AD108" s="23">
        <v>0</v>
      </c>
      <c r="AE108" s="126">
        <v>0</v>
      </c>
    </row>
    <row r="109" spans="1:31" ht="14.45" customHeight="1" x14ac:dyDescent="0.3">
      <c r="A109" s="7"/>
      <c r="B109" s="116" t="s">
        <v>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1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2</v>
      </c>
      <c r="Z109" s="8">
        <v>0</v>
      </c>
      <c r="AA109" s="24">
        <v>0</v>
      </c>
      <c r="AB109" s="24">
        <v>0</v>
      </c>
      <c r="AC109" s="24">
        <v>0</v>
      </c>
      <c r="AD109" s="24">
        <v>0</v>
      </c>
      <c r="AE109" s="127">
        <v>0</v>
      </c>
    </row>
    <row r="110" spans="1:31" ht="14.45" customHeight="1" x14ac:dyDescent="0.3">
      <c r="A110" s="19"/>
      <c r="B110" s="125" t="s">
        <v>3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3">
        <v>0</v>
      </c>
      <c r="AB110" s="23">
        <v>0</v>
      </c>
      <c r="AC110" s="23">
        <v>0</v>
      </c>
      <c r="AD110" s="23">
        <v>1</v>
      </c>
      <c r="AE110" s="126">
        <v>0</v>
      </c>
    </row>
    <row r="111" spans="1:31" ht="14.45" customHeight="1" x14ac:dyDescent="0.3">
      <c r="A111" s="13"/>
      <c r="B111" s="116" t="s">
        <v>107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120">
        <v>0</v>
      </c>
    </row>
    <row r="112" spans="1:31" ht="14.45" customHeight="1" x14ac:dyDescent="0.3">
      <c r="A112" s="11" t="s">
        <v>25</v>
      </c>
      <c r="B112" s="12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2"/>
    </row>
    <row r="113" spans="1:31" ht="14.45" customHeight="1" x14ac:dyDescent="0.3">
      <c r="A113" s="13"/>
      <c r="B113" s="123" t="s">
        <v>1</v>
      </c>
      <c r="C113" s="22">
        <v>3</v>
      </c>
      <c r="D113" s="22">
        <v>3</v>
      </c>
      <c r="E113" s="22">
        <v>6</v>
      </c>
      <c r="F113" s="22">
        <v>6</v>
      </c>
      <c r="G113" s="22">
        <v>5</v>
      </c>
      <c r="H113" s="22">
        <v>6</v>
      </c>
      <c r="I113" s="22">
        <v>6</v>
      </c>
      <c r="J113" s="22">
        <v>5</v>
      </c>
      <c r="K113" s="22">
        <v>0</v>
      </c>
      <c r="L113" s="22">
        <v>0</v>
      </c>
      <c r="M113" s="22">
        <v>0</v>
      </c>
      <c r="N113" s="22">
        <v>1</v>
      </c>
      <c r="O113" s="22">
        <v>1</v>
      </c>
      <c r="P113" s="22">
        <v>1</v>
      </c>
      <c r="Q113" s="22">
        <v>0</v>
      </c>
      <c r="R113" s="22">
        <v>1</v>
      </c>
      <c r="S113" s="22">
        <v>0</v>
      </c>
      <c r="T113" s="22">
        <v>2</v>
      </c>
      <c r="U113" s="22">
        <v>0</v>
      </c>
      <c r="V113" s="22">
        <v>0</v>
      </c>
      <c r="W113" s="22">
        <v>0</v>
      </c>
      <c r="X113" s="22">
        <v>5</v>
      </c>
      <c r="Y113" s="22">
        <v>8</v>
      </c>
      <c r="Z113" s="22">
        <v>7</v>
      </c>
      <c r="AA113" s="24">
        <v>2</v>
      </c>
      <c r="AB113" s="24">
        <v>3</v>
      </c>
      <c r="AC113" s="24">
        <v>2</v>
      </c>
      <c r="AD113" s="24">
        <v>1</v>
      </c>
      <c r="AE113" s="127">
        <v>1</v>
      </c>
    </row>
    <row r="114" spans="1:31" ht="14.45" customHeight="1" x14ac:dyDescent="0.3">
      <c r="A114" s="11"/>
      <c r="B114" s="121" t="s">
        <v>2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1</v>
      </c>
      <c r="I114" s="12">
        <v>1</v>
      </c>
      <c r="J114" s="12">
        <v>1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23">
        <v>0</v>
      </c>
      <c r="AB114" s="23">
        <v>0</v>
      </c>
      <c r="AC114" s="23">
        <v>0</v>
      </c>
      <c r="AD114" s="23">
        <v>0</v>
      </c>
      <c r="AE114" s="126">
        <v>0</v>
      </c>
    </row>
    <row r="115" spans="1:31" ht="14.45" customHeight="1" x14ac:dyDescent="0.3">
      <c r="A115" s="13"/>
      <c r="B115" s="123" t="s">
        <v>3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4">
        <v>0</v>
      </c>
      <c r="AB115" s="24">
        <v>0</v>
      </c>
      <c r="AC115" s="24">
        <v>0</v>
      </c>
      <c r="AD115" s="24">
        <v>0</v>
      </c>
      <c r="AE115" s="127">
        <v>0</v>
      </c>
    </row>
    <row r="116" spans="1:31" ht="14.45" customHeight="1" x14ac:dyDescent="0.3">
      <c r="A116" s="19"/>
      <c r="B116" s="121" t="s">
        <v>107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124">
        <v>0</v>
      </c>
    </row>
    <row r="117" spans="1:31" ht="14.45" customHeight="1" x14ac:dyDescent="0.3">
      <c r="A117" s="7" t="s">
        <v>26</v>
      </c>
      <c r="B117" s="11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17"/>
    </row>
    <row r="118" spans="1:31" ht="14.45" customHeight="1" x14ac:dyDescent="0.3">
      <c r="A118" s="19"/>
      <c r="B118" s="125" t="s">
        <v>1</v>
      </c>
      <c r="C118" s="20">
        <v>1</v>
      </c>
      <c r="D118" s="20">
        <v>1</v>
      </c>
      <c r="E118" s="20">
        <v>1</v>
      </c>
      <c r="F118" s="20">
        <v>1</v>
      </c>
      <c r="G118" s="20">
        <v>1</v>
      </c>
      <c r="H118" s="20">
        <v>1</v>
      </c>
      <c r="I118" s="20">
        <v>1</v>
      </c>
      <c r="J118" s="20">
        <v>1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1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3">
        <v>0</v>
      </c>
      <c r="AB118" s="23">
        <v>0</v>
      </c>
      <c r="AC118" s="23">
        <v>0</v>
      </c>
      <c r="AD118" s="23">
        <v>0</v>
      </c>
      <c r="AE118" s="126">
        <v>0</v>
      </c>
    </row>
    <row r="119" spans="1:31" ht="14.45" customHeight="1" x14ac:dyDescent="0.3">
      <c r="A119" s="7"/>
      <c r="B119" s="116" t="s">
        <v>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24">
        <v>0</v>
      </c>
      <c r="AB119" s="24">
        <v>0</v>
      </c>
      <c r="AC119" s="24">
        <v>0</v>
      </c>
      <c r="AD119" s="24">
        <v>0</v>
      </c>
      <c r="AE119" s="127">
        <v>0</v>
      </c>
    </row>
    <row r="120" spans="1:31" ht="14.45" customHeight="1" x14ac:dyDescent="0.3">
      <c r="A120" s="25"/>
      <c r="B120" s="128" t="s">
        <v>3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3">
        <v>0</v>
      </c>
      <c r="AB120" s="23">
        <v>0</v>
      </c>
      <c r="AC120" s="23">
        <v>0</v>
      </c>
      <c r="AD120" s="23">
        <v>0</v>
      </c>
      <c r="AE120" s="126">
        <v>0</v>
      </c>
    </row>
    <row r="121" spans="1:31" ht="14.45" customHeight="1" x14ac:dyDescent="0.3">
      <c r="A121" s="27"/>
      <c r="B121" s="116" t="s">
        <v>107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129">
        <v>0</v>
      </c>
    </row>
    <row r="122" spans="1:31" ht="14.45" customHeight="1" x14ac:dyDescent="0.3">
      <c r="A122" s="11" t="s">
        <v>27</v>
      </c>
      <c r="B122" s="12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2"/>
    </row>
    <row r="123" spans="1:31" ht="14.45" customHeight="1" x14ac:dyDescent="0.3">
      <c r="A123" s="13"/>
      <c r="B123" s="123" t="s">
        <v>1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4">
        <v>1</v>
      </c>
      <c r="AB123" s="24">
        <v>0</v>
      </c>
      <c r="AC123" s="24">
        <v>0</v>
      </c>
      <c r="AD123" s="24">
        <v>0</v>
      </c>
      <c r="AE123" s="127">
        <v>0</v>
      </c>
    </row>
    <row r="124" spans="1:31" ht="14.45" customHeight="1" x14ac:dyDescent="0.3">
      <c r="A124" s="11"/>
      <c r="B124" s="121" t="s">
        <v>2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23">
        <v>0</v>
      </c>
      <c r="AB124" s="23">
        <v>0</v>
      </c>
      <c r="AC124" s="23">
        <v>0</v>
      </c>
      <c r="AD124" s="23">
        <v>0</v>
      </c>
      <c r="AE124" s="126">
        <v>0</v>
      </c>
    </row>
    <row r="125" spans="1:31" ht="14.45" customHeight="1" x14ac:dyDescent="0.3">
      <c r="A125" s="13"/>
      <c r="B125" s="123" t="s">
        <v>3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4">
        <v>0</v>
      </c>
      <c r="AB125" s="24">
        <v>0</v>
      </c>
      <c r="AC125" s="24">
        <v>0</v>
      </c>
      <c r="AD125" s="24">
        <v>0</v>
      </c>
      <c r="AE125" s="127">
        <v>0</v>
      </c>
    </row>
    <row r="126" spans="1:31" ht="14.45" customHeight="1" x14ac:dyDescent="0.3">
      <c r="A126" s="19"/>
      <c r="B126" s="121" t="s">
        <v>107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124">
        <v>0</v>
      </c>
    </row>
    <row r="127" spans="1:31" ht="14.45" customHeight="1" x14ac:dyDescent="0.3">
      <c r="A127" s="7" t="s">
        <v>15</v>
      </c>
      <c r="B127" s="116"/>
      <c r="C127" s="8">
        <v>37</v>
      </c>
      <c r="D127" s="8">
        <v>36</v>
      </c>
      <c r="E127" s="8">
        <f>E83+E88+E93+E98+E103+E108+E113+E118+E123</f>
        <v>48</v>
      </c>
      <c r="F127" s="8">
        <f t="shared" ref="F127:K127" si="23">F83+F88+F93+F98+F103+F108+F113+F118+F123</f>
        <v>42</v>
      </c>
      <c r="G127" s="8">
        <f t="shared" si="23"/>
        <v>42</v>
      </c>
      <c r="H127" s="8">
        <f t="shared" si="23"/>
        <v>49</v>
      </c>
      <c r="I127" s="8">
        <f t="shared" si="23"/>
        <v>46</v>
      </c>
      <c r="J127" s="8">
        <f t="shared" si="23"/>
        <v>44</v>
      </c>
      <c r="K127" s="8">
        <f t="shared" si="23"/>
        <v>12</v>
      </c>
      <c r="L127" s="8">
        <f>L83+L88+L93+L98+L103+L108+L113+L118+L123</f>
        <v>12</v>
      </c>
      <c r="M127" s="8">
        <f t="shared" ref="M127:R127" si="24">M83+M88+M93+M98+M103+M108+M113+M118+M123</f>
        <v>11</v>
      </c>
      <c r="N127" s="8">
        <f t="shared" si="24"/>
        <v>15</v>
      </c>
      <c r="O127" s="8">
        <f t="shared" si="24"/>
        <v>11</v>
      </c>
      <c r="P127" s="8">
        <f t="shared" si="24"/>
        <v>8</v>
      </c>
      <c r="Q127" s="8">
        <f t="shared" si="24"/>
        <v>6</v>
      </c>
      <c r="R127" s="8">
        <f t="shared" si="24"/>
        <v>7</v>
      </c>
      <c r="S127" s="8">
        <f>S83+S88+S93+S98+S103+S108+S113+S118+S123</f>
        <v>4</v>
      </c>
      <c r="T127" s="8">
        <f t="shared" ref="T127:X127" si="25">T83+T88+T93+T98+T103+T108+T113+T118+T123</f>
        <v>16</v>
      </c>
      <c r="U127" s="8">
        <f t="shared" si="25"/>
        <v>15</v>
      </c>
      <c r="V127" s="8">
        <f t="shared" si="25"/>
        <v>10</v>
      </c>
      <c r="W127" s="8">
        <f t="shared" si="25"/>
        <v>12</v>
      </c>
      <c r="X127" s="8">
        <f t="shared" si="25"/>
        <v>8</v>
      </c>
      <c r="Y127" s="8">
        <f>Y83+Y88+Y93+Y98+Y103+Y108+Y113+Y118+Y123</f>
        <v>17</v>
      </c>
      <c r="Z127" s="8">
        <f t="shared" ref="Z127:AA127" si="26">Z83+Z88+Z93+Z98+Z103+Z108+Z113+Z118+Z123</f>
        <v>9</v>
      </c>
      <c r="AA127" s="8">
        <f t="shared" si="26"/>
        <v>4</v>
      </c>
      <c r="AB127" s="8">
        <f t="shared" ref="AB127:AC130" si="27">AB83+AB88+AB93+AB98+AB103+AB108+AB113+AB118+AB123</f>
        <v>4</v>
      </c>
      <c r="AC127" s="8">
        <f t="shared" si="27"/>
        <v>5</v>
      </c>
      <c r="AD127" s="8">
        <f t="shared" ref="AD127:AE127" si="28">AD83+AD88+AD93+AD98+AD103+AD108+AD113+AD118+AD123</f>
        <v>4</v>
      </c>
      <c r="AE127" s="117">
        <f t="shared" si="28"/>
        <v>5</v>
      </c>
    </row>
    <row r="128" spans="1:31" ht="14.45" customHeight="1" x14ac:dyDescent="0.3">
      <c r="A128" s="19" t="s">
        <v>16</v>
      </c>
      <c r="B128" s="125"/>
      <c r="C128" s="20">
        <v>0</v>
      </c>
      <c r="D128" s="20">
        <v>0</v>
      </c>
      <c r="E128" s="20">
        <f>E84+E89+E94+E99+E104+E109+E114+E119+E124</f>
        <v>2</v>
      </c>
      <c r="F128" s="20">
        <f t="shared" ref="F128:K129" si="29">F84+F89+F94+F99+F104+F109+F114+F119+F124</f>
        <v>1</v>
      </c>
      <c r="G128" s="20">
        <f t="shared" si="29"/>
        <v>2</v>
      </c>
      <c r="H128" s="20">
        <f t="shared" si="29"/>
        <v>4</v>
      </c>
      <c r="I128" s="20">
        <f t="shared" si="29"/>
        <v>5</v>
      </c>
      <c r="J128" s="20">
        <f t="shared" si="29"/>
        <v>4</v>
      </c>
      <c r="K128" s="20">
        <f t="shared" si="29"/>
        <v>0</v>
      </c>
      <c r="L128" s="20">
        <f t="shared" ref="L128:Y128" si="30">L84+L89+L94+L99+L104+L109+L114+L119+L124</f>
        <v>0</v>
      </c>
      <c r="M128" s="20">
        <f t="shared" si="30"/>
        <v>0</v>
      </c>
      <c r="N128" s="20">
        <f t="shared" si="30"/>
        <v>0</v>
      </c>
      <c r="O128" s="20">
        <f t="shared" si="30"/>
        <v>0</v>
      </c>
      <c r="P128" s="20">
        <f t="shared" si="30"/>
        <v>0</v>
      </c>
      <c r="Q128" s="20">
        <f t="shared" si="30"/>
        <v>1</v>
      </c>
      <c r="R128" s="20">
        <f t="shared" si="30"/>
        <v>1</v>
      </c>
      <c r="S128" s="20">
        <f t="shared" si="30"/>
        <v>0</v>
      </c>
      <c r="T128" s="20">
        <f t="shared" si="30"/>
        <v>7</v>
      </c>
      <c r="U128" s="20">
        <f t="shared" si="30"/>
        <v>5</v>
      </c>
      <c r="V128" s="20">
        <f t="shared" si="30"/>
        <v>5</v>
      </c>
      <c r="W128" s="20">
        <f t="shared" si="30"/>
        <v>5</v>
      </c>
      <c r="X128" s="20">
        <f t="shared" si="30"/>
        <v>1</v>
      </c>
      <c r="Y128" s="10">
        <f t="shared" si="30"/>
        <v>4</v>
      </c>
      <c r="Z128" s="10">
        <f t="shared" ref="Z128:AA128" si="31">Z84+Z89+Z94+Z99+Z104+Z109+Z114+Z119+Z124</f>
        <v>0</v>
      </c>
      <c r="AA128" s="10">
        <f t="shared" si="31"/>
        <v>1</v>
      </c>
      <c r="AB128" s="10">
        <f t="shared" si="27"/>
        <v>1</v>
      </c>
      <c r="AC128" s="10">
        <f t="shared" si="27"/>
        <v>1</v>
      </c>
      <c r="AD128" s="10">
        <f t="shared" ref="AD128:AE128" si="32">AD84+AD89+AD94+AD99+AD104+AD109+AD114+AD119+AD124</f>
        <v>1</v>
      </c>
      <c r="AE128" s="119">
        <f t="shared" si="32"/>
        <v>1</v>
      </c>
    </row>
    <row r="129" spans="1:49" ht="14.45" customHeight="1" x14ac:dyDescent="0.3">
      <c r="A129" s="7" t="s">
        <v>17</v>
      </c>
      <c r="B129" s="116"/>
      <c r="C129" s="8">
        <v>0</v>
      </c>
      <c r="D129" s="8">
        <v>0</v>
      </c>
      <c r="E129" s="8">
        <f>E85+E90+E95+E100+E105+E110+E115+E120+E125</f>
        <v>0</v>
      </c>
      <c r="F129" s="8">
        <f t="shared" si="29"/>
        <v>0</v>
      </c>
      <c r="G129" s="8">
        <f t="shared" si="29"/>
        <v>0</v>
      </c>
      <c r="H129" s="8">
        <f t="shared" si="29"/>
        <v>0</v>
      </c>
      <c r="I129" s="8">
        <f t="shared" si="29"/>
        <v>0</v>
      </c>
      <c r="J129" s="8">
        <f t="shared" si="29"/>
        <v>0</v>
      </c>
      <c r="K129" s="8">
        <f t="shared" si="29"/>
        <v>0</v>
      </c>
      <c r="L129" s="8">
        <f t="shared" ref="L129:Y129" si="33">L85+L90+L95+L100+L105+L110+L115+L120+L125</f>
        <v>0</v>
      </c>
      <c r="M129" s="8">
        <f t="shared" si="33"/>
        <v>0</v>
      </c>
      <c r="N129" s="8">
        <f t="shared" si="33"/>
        <v>0</v>
      </c>
      <c r="O129" s="8">
        <f t="shared" si="33"/>
        <v>0</v>
      </c>
      <c r="P129" s="8">
        <f t="shared" si="33"/>
        <v>0</v>
      </c>
      <c r="Q129" s="8">
        <f t="shared" si="33"/>
        <v>0</v>
      </c>
      <c r="R129" s="8">
        <f t="shared" si="33"/>
        <v>0</v>
      </c>
      <c r="S129" s="8">
        <f t="shared" si="33"/>
        <v>0</v>
      </c>
      <c r="T129" s="8">
        <f t="shared" si="33"/>
        <v>0</v>
      </c>
      <c r="U129" s="8">
        <f t="shared" si="33"/>
        <v>0</v>
      </c>
      <c r="V129" s="8">
        <f t="shared" si="33"/>
        <v>0</v>
      </c>
      <c r="W129" s="8">
        <f t="shared" si="33"/>
        <v>0</v>
      </c>
      <c r="X129" s="8">
        <f t="shared" si="33"/>
        <v>0</v>
      </c>
      <c r="Y129" s="8">
        <f t="shared" si="33"/>
        <v>2</v>
      </c>
      <c r="Z129" s="8">
        <f t="shared" ref="Z129:AA129" si="34">Z85+Z90+Z95+Z100+Z105+Z110+Z115+Z120+Z125</f>
        <v>1</v>
      </c>
      <c r="AA129" s="8">
        <f t="shared" si="34"/>
        <v>2</v>
      </c>
      <c r="AB129" s="8">
        <f t="shared" si="27"/>
        <v>1</v>
      </c>
      <c r="AC129" s="8">
        <f t="shared" si="27"/>
        <v>1</v>
      </c>
      <c r="AD129" s="8">
        <f t="shared" ref="AD129:AE129" si="35">AD85+AD90+AD95+AD100+AD105+AD110+AD115+AD120+AD125</f>
        <v>2</v>
      </c>
      <c r="AE129" s="117">
        <f t="shared" si="35"/>
        <v>1</v>
      </c>
    </row>
    <row r="130" spans="1:49" ht="14.45" customHeight="1" x14ac:dyDescent="0.3">
      <c r="A130" s="11"/>
      <c r="B130" s="130" t="s">
        <v>108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0">
        <f t="shared" ref="Y130:AA130" si="36">Y86+Y91+Y96+Y101+Y106+Y111+Y116+Y121+Y126</f>
        <v>0</v>
      </c>
      <c r="Z130" s="10">
        <f t="shared" si="36"/>
        <v>0</v>
      </c>
      <c r="AA130" s="10">
        <f t="shared" si="36"/>
        <v>0</v>
      </c>
      <c r="AB130" s="10">
        <f t="shared" si="27"/>
        <v>1</v>
      </c>
      <c r="AC130" s="10">
        <f t="shared" si="27"/>
        <v>1</v>
      </c>
      <c r="AD130" s="10">
        <f t="shared" ref="AD130:AE130" si="37">AD86+AD91+AD96+AD101+AD106+AD111+AD116+AD121+AD126</f>
        <v>1</v>
      </c>
      <c r="AE130" s="119">
        <f t="shared" si="37"/>
        <v>1</v>
      </c>
    </row>
    <row r="131" spans="1:49" s="3" customFormat="1" ht="14.45" customHeight="1" x14ac:dyDescent="0.3">
      <c r="A131" s="13" t="s">
        <v>18</v>
      </c>
      <c r="B131" s="131"/>
      <c r="C131" s="29">
        <v>37</v>
      </c>
      <c r="D131" s="29">
        <v>36</v>
      </c>
      <c r="E131" s="29">
        <f>SUM(E127:E129)</f>
        <v>50</v>
      </c>
      <c r="F131" s="29">
        <f t="shared" ref="F131:K131" si="38">SUM(F127:F129)</f>
        <v>43</v>
      </c>
      <c r="G131" s="29">
        <f t="shared" si="38"/>
        <v>44</v>
      </c>
      <c r="H131" s="29">
        <f t="shared" si="38"/>
        <v>53</v>
      </c>
      <c r="I131" s="29">
        <f t="shared" si="38"/>
        <v>51</v>
      </c>
      <c r="J131" s="29">
        <f t="shared" si="38"/>
        <v>48</v>
      </c>
      <c r="K131" s="29">
        <f t="shared" si="38"/>
        <v>12</v>
      </c>
      <c r="L131" s="29">
        <f>SUM(L127:L129)</f>
        <v>12</v>
      </c>
      <c r="M131" s="29">
        <f t="shared" ref="M131" si="39">SUM(M127:M129)</f>
        <v>11</v>
      </c>
      <c r="N131" s="29">
        <f t="shared" ref="N131" si="40">SUM(N127:N129)</f>
        <v>15</v>
      </c>
      <c r="O131" s="29">
        <f t="shared" ref="O131" si="41">SUM(O127:O129)</f>
        <v>11</v>
      </c>
      <c r="P131" s="29">
        <f t="shared" ref="P131" si="42">SUM(P127:P129)</f>
        <v>8</v>
      </c>
      <c r="Q131" s="29">
        <f t="shared" ref="Q131" si="43">SUM(Q127:Q129)</f>
        <v>7</v>
      </c>
      <c r="R131" s="29">
        <f t="shared" ref="R131" si="44">SUM(R127:R129)</f>
        <v>8</v>
      </c>
      <c r="S131" s="29">
        <f>SUM(S127:S129)</f>
        <v>4</v>
      </c>
      <c r="T131" s="29">
        <f t="shared" ref="T131" si="45">SUM(T127:T129)</f>
        <v>23</v>
      </c>
      <c r="U131" s="29">
        <f t="shared" ref="U131" si="46">SUM(U127:U129)</f>
        <v>20</v>
      </c>
      <c r="V131" s="29">
        <f t="shared" ref="V131" si="47">SUM(V127:V129)</f>
        <v>15</v>
      </c>
      <c r="W131" s="29">
        <f t="shared" ref="W131" si="48">SUM(W127:W129)</f>
        <v>17</v>
      </c>
      <c r="X131" s="29">
        <f t="shared" ref="X131" si="49">SUM(X127:X129)</f>
        <v>9</v>
      </c>
      <c r="Y131" s="29">
        <f>SUM(Y127:Y130)</f>
        <v>23</v>
      </c>
      <c r="Z131" s="29">
        <f t="shared" ref="Z131:AA131" si="50">SUM(Z127:Z130)</f>
        <v>10</v>
      </c>
      <c r="AA131" s="29">
        <f t="shared" si="50"/>
        <v>7</v>
      </c>
      <c r="AB131" s="29">
        <f>SUM(AB127:AB130)</f>
        <v>7</v>
      </c>
      <c r="AC131" s="29">
        <f>SUM(AC127:AC130)</f>
        <v>8</v>
      </c>
      <c r="AD131" s="29">
        <f>SUM(AD127:AD130)</f>
        <v>8</v>
      </c>
      <c r="AE131" s="60">
        <f>SUM(AE127:AE130)</f>
        <v>8</v>
      </c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</row>
    <row r="132" spans="1:49" s="3" customFormat="1" ht="14.45" customHeight="1" x14ac:dyDescent="0.3">
      <c r="A132" s="48" t="s">
        <v>93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</row>
    <row r="133" spans="1:49" s="1" customFormat="1" ht="14.45" customHeight="1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</row>
    <row r="134" spans="1:49" ht="14.45" customHeight="1" x14ac:dyDescent="0.3">
      <c r="A134" s="81" t="s">
        <v>5</v>
      </c>
      <c r="B134" s="82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4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</row>
    <row r="135" spans="1:49" ht="14.45" customHeight="1" x14ac:dyDescent="0.3">
      <c r="A135" s="65"/>
      <c r="B135" s="66" t="s">
        <v>1</v>
      </c>
      <c r="C135" s="67">
        <v>14</v>
      </c>
      <c r="D135" s="67">
        <v>440</v>
      </c>
      <c r="E135" s="67">
        <v>338</v>
      </c>
      <c r="F135" s="67">
        <v>282</v>
      </c>
      <c r="G135" s="67">
        <v>268</v>
      </c>
      <c r="H135" s="67">
        <v>272</v>
      </c>
      <c r="I135" s="67">
        <v>275</v>
      </c>
      <c r="J135" s="67">
        <v>264</v>
      </c>
      <c r="K135" s="67">
        <v>241</v>
      </c>
      <c r="L135" s="67">
        <v>234</v>
      </c>
      <c r="M135" s="67">
        <v>206</v>
      </c>
      <c r="N135" s="67">
        <v>191</v>
      </c>
      <c r="O135" s="67">
        <v>165</v>
      </c>
      <c r="P135" s="67">
        <v>360</v>
      </c>
      <c r="Q135" s="67">
        <v>564</v>
      </c>
      <c r="R135" s="67">
        <v>741</v>
      </c>
      <c r="S135" s="67">
        <v>988</v>
      </c>
      <c r="T135" s="67">
        <v>1129</v>
      </c>
      <c r="U135" s="67">
        <v>1317</v>
      </c>
      <c r="V135" s="67">
        <v>1585</v>
      </c>
      <c r="W135" s="67">
        <v>1779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1</v>
      </c>
      <c r="AD135" s="67">
        <v>0</v>
      </c>
      <c r="AE135" s="68">
        <v>0</v>
      </c>
      <c r="AF135" s="43"/>
      <c r="AG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:49" ht="14.45" customHeight="1" x14ac:dyDescent="0.3">
      <c r="A136" s="87"/>
      <c r="B136" s="88" t="s">
        <v>2</v>
      </c>
      <c r="C136" s="89">
        <v>0</v>
      </c>
      <c r="D136" s="89">
        <v>52</v>
      </c>
      <c r="E136" s="89">
        <v>37</v>
      </c>
      <c r="F136" s="89">
        <v>26</v>
      </c>
      <c r="G136" s="89">
        <v>22</v>
      </c>
      <c r="H136" s="89">
        <v>27</v>
      </c>
      <c r="I136" s="89">
        <v>20</v>
      </c>
      <c r="J136" s="89">
        <v>17</v>
      </c>
      <c r="K136" s="89">
        <v>20</v>
      </c>
      <c r="L136" s="89">
        <v>16</v>
      </c>
      <c r="M136" s="89">
        <v>16</v>
      </c>
      <c r="N136" s="89">
        <v>12</v>
      </c>
      <c r="O136" s="89">
        <v>15</v>
      </c>
      <c r="P136" s="89">
        <v>81</v>
      </c>
      <c r="Q136" s="89">
        <v>110</v>
      </c>
      <c r="R136" s="89">
        <v>151</v>
      </c>
      <c r="S136" s="89">
        <v>394</v>
      </c>
      <c r="T136" s="89">
        <v>616</v>
      </c>
      <c r="U136" s="89">
        <v>625</v>
      </c>
      <c r="V136" s="89">
        <v>622</v>
      </c>
      <c r="W136" s="89">
        <v>597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3</v>
      </c>
      <c r="AD136" s="89">
        <v>1</v>
      </c>
      <c r="AE136" s="97">
        <v>1</v>
      </c>
      <c r="AF136" s="43"/>
      <c r="AG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:49" ht="14.45" customHeight="1" x14ac:dyDescent="0.3">
      <c r="A137" s="65"/>
      <c r="B137" s="66" t="s">
        <v>3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8">
        <v>0</v>
      </c>
      <c r="AF137" s="43"/>
      <c r="AG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</row>
    <row r="138" spans="1:49" ht="14.45" customHeight="1" x14ac:dyDescent="0.3">
      <c r="A138" s="105"/>
      <c r="B138" s="92" t="s">
        <v>107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0</v>
      </c>
      <c r="T138" s="93">
        <v>0</v>
      </c>
      <c r="U138" s="93">
        <v>0</v>
      </c>
      <c r="V138" s="93">
        <v>0</v>
      </c>
      <c r="W138" s="93">
        <v>0</v>
      </c>
      <c r="X138" s="93">
        <v>0</v>
      </c>
      <c r="Y138" s="93">
        <v>0</v>
      </c>
      <c r="Z138" s="93">
        <v>0</v>
      </c>
      <c r="AA138" s="93">
        <v>0</v>
      </c>
      <c r="AB138" s="93">
        <v>0</v>
      </c>
      <c r="AC138" s="93">
        <v>0</v>
      </c>
      <c r="AD138" s="93">
        <v>0</v>
      </c>
      <c r="AE138" s="99">
        <v>0</v>
      </c>
      <c r="AF138" s="43"/>
      <c r="AG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:49" ht="14.45" customHeight="1" x14ac:dyDescent="0.3">
      <c r="A139" s="103" t="s">
        <v>28</v>
      </c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6"/>
    </row>
    <row r="140" spans="1:49" ht="14.45" customHeight="1" x14ac:dyDescent="0.3">
      <c r="A140" s="105"/>
      <c r="B140" s="104" t="s">
        <v>1</v>
      </c>
      <c r="C140" s="93">
        <v>1301</v>
      </c>
      <c r="D140" s="93">
        <v>1232</v>
      </c>
      <c r="E140" s="93">
        <v>1731</v>
      </c>
      <c r="F140" s="93">
        <v>1708</v>
      </c>
      <c r="G140" s="93">
        <v>1878</v>
      </c>
      <c r="H140" s="93">
        <v>2114</v>
      </c>
      <c r="I140" s="93">
        <v>2274</v>
      </c>
      <c r="J140" s="93">
        <v>2097</v>
      </c>
      <c r="K140" s="93">
        <v>2185</v>
      </c>
      <c r="L140" s="93">
        <v>2295</v>
      </c>
      <c r="M140" s="93">
        <v>2345</v>
      </c>
      <c r="N140" s="93">
        <v>2289</v>
      </c>
      <c r="O140" s="93">
        <v>2243</v>
      </c>
      <c r="P140" s="93">
        <v>1773</v>
      </c>
      <c r="Q140" s="93">
        <v>1566</v>
      </c>
      <c r="R140" s="93">
        <v>1309</v>
      </c>
      <c r="S140" s="93">
        <v>1149</v>
      </c>
      <c r="T140" s="93">
        <v>953</v>
      </c>
      <c r="U140" s="93">
        <v>811</v>
      </c>
      <c r="V140" s="93">
        <v>652</v>
      </c>
      <c r="W140" s="93">
        <v>572</v>
      </c>
      <c r="X140" s="93">
        <v>2350</v>
      </c>
      <c r="Y140" s="93">
        <v>2540</v>
      </c>
      <c r="Z140" s="93">
        <v>2595</v>
      </c>
      <c r="AA140" s="132">
        <v>2592</v>
      </c>
      <c r="AB140" s="132">
        <v>2622</v>
      </c>
      <c r="AC140" s="132">
        <v>2638</v>
      </c>
      <c r="AD140" s="132">
        <v>2730</v>
      </c>
      <c r="AE140" s="133">
        <v>2716</v>
      </c>
    </row>
    <row r="141" spans="1:49" ht="14.45" customHeight="1" x14ac:dyDescent="0.3">
      <c r="A141" s="103"/>
      <c r="B141" s="94" t="s">
        <v>2</v>
      </c>
      <c r="C141" s="95">
        <v>81</v>
      </c>
      <c r="D141" s="95">
        <v>73</v>
      </c>
      <c r="E141" s="95">
        <v>113</v>
      </c>
      <c r="F141" s="95">
        <v>114</v>
      </c>
      <c r="G141" s="95">
        <v>141</v>
      </c>
      <c r="H141" s="95">
        <v>175</v>
      </c>
      <c r="I141" s="95">
        <v>197</v>
      </c>
      <c r="J141" s="95">
        <v>177</v>
      </c>
      <c r="K141" s="95">
        <v>198</v>
      </c>
      <c r="L141" s="95">
        <v>207</v>
      </c>
      <c r="M141" s="95">
        <v>202</v>
      </c>
      <c r="N141" s="95">
        <v>224</v>
      </c>
      <c r="O141" s="95">
        <v>230</v>
      </c>
      <c r="P141" s="95">
        <v>202</v>
      </c>
      <c r="Q141" s="95">
        <v>203</v>
      </c>
      <c r="R141" s="95">
        <v>190</v>
      </c>
      <c r="S141" s="95">
        <v>222</v>
      </c>
      <c r="T141" s="95">
        <v>211</v>
      </c>
      <c r="U141" s="95">
        <v>216</v>
      </c>
      <c r="V141" s="95">
        <v>188</v>
      </c>
      <c r="W141" s="95">
        <v>183</v>
      </c>
      <c r="X141" s="95">
        <v>702</v>
      </c>
      <c r="Y141" s="95">
        <v>402</v>
      </c>
      <c r="Z141" s="95">
        <v>424</v>
      </c>
      <c r="AA141" s="134">
        <v>432</v>
      </c>
      <c r="AB141" s="134">
        <v>440</v>
      </c>
      <c r="AC141" s="134">
        <v>433</v>
      </c>
      <c r="AD141" s="134">
        <v>455</v>
      </c>
      <c r="AE141" s="135">
        <v>426</v>
      </c>
    </row>
    <row r="142" spans="1:49" ht="14.45" customHeight="1" x14ac:dyDescent="0.3">
      <c r="A142" s="105"/>
      <c r="B142" s="104" t="s">
        <v>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93">
        <v>0</v>
      </c>
      <c r="V142" s="93">
        <v>0</v>
      </c>
      <c r="W142" s="93">
        <v>0</v>
      </c>
      <c r="X142" s="93">
        <v>0</v>
      </c>
      <c r="Y142" s="93">
        <v>257</v>
      </c>
      <c r="Z142" s="93">
        <v>285</v>
      </c>
      <c r="AA142" s="132">
        <v>324</v>
      </c>
      <c r="AB142" s="132">
        <v>376</v>
      </c>
      <c r="AC142" s="132">
        <v>415</v>
      </c>
      <c r="AD142" s="132">
        <v>493</v>
      </c>
      <c r="AE142" s="133">
        <v>490</v>
      </c>
    </row>
    <row r="143" spans="1:49" ht="14.45" customHeight="1" x14ac:dyDescent="0.3">
      <c r="A143" s="105"/>
      <c r="B143" s="74" t="s">
        <v>107</v>
      </c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34">
        <v>5</v>
      </c>
      <c r="AB143" s="134">
        <v>5</v>
      </c>
      <c r="AC143" s="134">
        <v>4</v>
      </c>
      <c r="AD143" s="134">
        <v>3</v>
      </c>
      <c r="AE143" s="135">
        <v>2</v>
      </c>
    </row>
    <row r="144" spans="1:49" ht="14.45" customHeight="1" x14ac:dyDescent="0.3">
      <c r="A144" s="103" t="s">
        <v>29</v>
      </c>
      <c r="B144" s="8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97"/>
    </row>
    <row r="145" spans="1:49" ht="14.45" customHeight="1" x14ac:dyDescent="0.3">
      <c r="A145" s="105"/>
      <c r="B145" s="108" t="s">
        <v>1</v>
      </c>
      <c r="C145" s="106">
        <v>50</v>
      </c>
      <c r="D145" s="106">
        <v>48</v>
      </c>
      <c r="E145" s="106">
        <v>70</v>
      </c>
      <c r="F145" s="106">
        <v>74</v>
      </c>
      <c r="G145" s="106">
        <v>87</v>
      </c>
      <c r="H145" s="106">
        <v>105</v>
      </c>
      <c r="I145" s="106">
        <v>111</v>
      </c>
      <c r="J145" s="106">
        <v>99</v>
      </c>
      <c r="K145" s="106">
        <v>109</v>
      </c>
      <c r="L145" s="106">
        <v>117</v>
      </c>
      <c r="M145" s="106">
        <v>123</v>
      </c>
      <c r="N145" s="106">
        <v>119</v>
      </c>
      <c r="O145" s="106">
        <v>109</v>
      </c>
      <c r="P145" s="106">
        <v>82</v>
      </c>
      <c r="Q145" s="106">
        <v>80</v>
      </c>
      <c r="R145" s="106">
        <v>65</v>
      </c>
      <c r="S145" s="106">
        <v>59</v>
      </c>
      <c r="T145" s="106">
        <v>52</v>
      </c>
      <c r="U145" s="106">
        <v>42</v>
      </c>
      <c r="V145" s="106">
        <v>39</v>
      </c>
      <c r="W145" s="106">
        <v>32</v>
      </c>
      <c r="X145" s="106">
        <v>172</v>
      </c>
      <c r="Y145" s="106">
        <v>178</v>
      </c>
      <c r="Z145" s="106">
        <v>186</v>
      </c>
      <c r="AA145" s="134">
        <v>191</v>
      </c>
      <c r="AB145" s="134">
        <v>202</v>
      </c>
      <c r="AC145" s="134">
        <v>208</v>
      </c>
      <c r="AD145" s="134">
        <v>201</v>
      </c>
      <c r="AE145" s="135">
        <v>191</v>
      </c>
    </row>
    <row r="146" spans="1:49" ht="14.45" customHeight="1" x14ac:dyDescent="0.3">
      <c r="A146" s="103"/>
      <c r="B146" s="88" t="s">
        <v>2</v>
      </c>
      <c r="C146" s="89">
        <v>5</v>
      </c>
      <c r="D146" s="89">
        <v>5</v>
      </c>
      <c r="E146" s="89">
        <v>7</v>
      </c>
      <c r="F146" s="89">
        <v>4</v>
      </c>
      <c r="G146" s="89">
        <v>4</v>
      </c>
      <c r="H146" s="89">
        <v>6</v>
      </c>
      <c r="I146" s="89">
        <v>8</v>
      </c>
      <c r="J146" s="89">
        <v>9</v>
      </c>
      <c r="K146" s="89">
        <v>9</v>
      </c>
      <c r="L146" s="89">
        <v>13</v>
      </c>
      <c r="M146" s="89">
        <v>11</v>
      </c>
      <c r="N146" s="89">
        <v>9</v>
      </c>
      <c r="O146" s="89">
        <v>12</v>
      </c>
      <c r="P146" s="89">
        <v>9</v>
      </c>
      <c r="Q146" s="89">
        <v>10</v>
      </c>
      <c r="R146" s="89">
        <v>10</v>
      </c>
      <c r="S146" s="89">
        <v>10</v>
      </c>
      <c r="T146" s="89">
        <v>12</v>
      </c>
      <c r="U146" s="89">
        <v>11</v>
      </c>
      <c r="V146" s="89">
        <v>8</v>
      </c>
      <c r="W146" s="89">
        <v>6</v>
      </c>
      <c r="X146" s="89">
        <v>65</v>
      </c>
      <c r="Y146" s="89">
        <v>47</v>
      </c>
      <c r="Z146" s="89">
        <v>43</v>
      </c>
      <c r="AA146" s="132">
        <v>45</v>
      </c>
      <c r="AB146" s="132">
        <v>47</v>
      </c>
      <c r="AC146" s="132">
        <v>45</v>
      </c>
      <c r="AD146" s="132">
        <v>43</v>
      </c>
      <c r="AE146" s="133">
        <v>43</v>
      </c>
    </row>
    <row r="147" spans="1:49" ht="14.45" customHeight="1" x14ac:dyDescent="0.3">
      <c r="A147" s="105"/>
      <c r="B147" s="108" t="s">
        <v>3</v>
      </c>
      <c r="C147" s="106"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13</v>
      </c>
      <c r="Z147" s="106">
        <v>14</v>
      </c>
      <c r="AA147" s="134">
        <v>16</v>
      </c>
      <c r="AB147" s="134">
        <v>21</v>
      </c>
      <c r="AC147" s="134">
        <v>25</v>
      </c>
      <c r="AD147" s="134">
        <v>25</v>
      </c>
      <c r="AE147" s="135">
        <v>24</v>
      </c>
    </row>
    <row r="148" spans="1:49" ht="14.45" customHeight="1" x14ac:dyDescent="0.3">
      <c r="A148" s="105"/>
      <c r="B148" s="92" t="s">
        <v>107</v>
      </c>
      <c r="C148" s="93">
        <v>0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93">
        <v>0</v>
      </c>
      <c r="V148" s="93">
        <v>0</v>
      </c>
      <c r="W148" s="93">
        <v>0</v>
      </c>
      <c r="X148" s="93">
        <v>0</v>
      </c>
      <c r="Y148" s="93">
        <v>0</v>
      </c>
      <c r="Z148" s="93">
        <v>0</v>
      </c>
      <c r="AA148" s="132">
        <v>60</v>
      </c>
      <c r="AB148" s="132">
        <v>49</v>
      </c>
      <c r="AC148" s="132">
        <v>43</v>
      </c>
      <c r="AD148" s="132">
        <v>36</v>
      </c>
      <c r="AE148" s="133">
        <v>34</v>
      </c>
    </row>
    <row r="149" spans="1:49" ht="14.45" customHeight="1" x14ac:dyDescent="0.3">
      <c r="A149" s="103" t="s">
        <v>30</v>
      </c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6"/>
    </row>
    <row r="150" spans="1:49" ht="14.45" customHeight="1" x14ac:dyDescent="0.3">
      <c r="A150" s="105"/>
      <c r="B150" s="104" t="s">
        <v>1</v>
      </c>
      <c r="C150" s="93">
        <v>152</v>
      </c>
      <c r="D150" s="93">
        <v>158</v>
      </c>
      <c r="E150" s="93">
        <v>187</v>
      </c>
      <c r="F150" s="93">
        <v>185</v>
      </c>
      <c r="G150" s="93">
        <v>205</v>
      </c>
      <c r="H150" s="93">
        <v>213</v>
      </c>
      <c r="I150" s="93">
        <v>225</v>
      </c>
      <c r="J150" s="93">
        <v>207</v>
      </c>
      <c r="K150" s="93">
        <v>220</v>
      </c>
      <c r="L150" s="93">
        <v>213</v>
      </c>
      <c r="M150" s="93">
        <v>200</v>
      </c>
      <c r="N150" s="93">
        <v>199</v>
      </c>
      <c r="O150" s="93">
        <v>198</v>
      </c>
      <c r="P150" s="93">
        <v>161</v>
      </c>
      <c r="Q150" s="93">
        <v>159</v>
      </c>
      <c r="R150" s="93">
        <v>126</v>
      </c>
      <c r="S150" s="93">
        <v>126</v>
      </c>
      <c r="T150" s="93">
        <v>103</v>
      </c>
      <c r="U150" s="93">
        <v>87</v>
      </c>
      <c r="V150" s="93">
        <v>65</v>
      </c>
      <c r="W150" s="93">
        <v>60</v>
      </c>
      <c r="X150" s="93">
        <v>0</v>
      </c>
      <c r="Y150" s="93">
        <v>0</v>
      </c>
      <c r="Z150" s="93">
        <v>0</v>
      </c>
      <c r="AA150" s="93">
        <v>0</v>
      </c>
      <c r="AB150" s="93">
        <v>0</v>
      </c>
      <c r="AC150" s="93">
        <v>0</v>
      </c>
      <c r="AD150" s="93">
        <v>0</v>
      </c>
      <c r="AE150" s="99">
        <v>0</v>
      </c>
    </row>
    <row r="151" spans="1:49" ht="14.45" customHeight="1" x14ac:dyDescent="0.3">
      <c r="A151" s="103"/>
      <c r="B151" s="94" t="s">
        <v>2</v>
      </c>
      <c r="C151" s="95">
        <v>13</v>
      </c>
      <c r="D151" s="95">
        <v>13</v>
      </c>
      <c r="E151" s="95">
        <v>20</v>
      </c>
      <c r="F151" s="95">
        <v>17</v>
      </c>
      <c r="G151" s="95">
        <v>16</v>
      </c>
      <c r="H151" s="95">
        <v>16</v>
      </c>
      <c r="I151" s="95">
        <v>19</v>
      </c>
      <c r="J151" s="95">
        <v>13</v>
      </c>
      <c r="K151" s="95">
        <v>19</v>
      </c>
      <c r="L151" s="95">
        <v>17</v>
      </c>
      <c r="M151" s="95">
        <v>20</v>
      </c>
      <c r="N151" s="95">
        <v>18</v>
      </c>
      <c r="O151" s="95">
        <v>18</v>
      </c>
      <c r="P151" s="95">
        <v>17</v>
      </c>
      <c r="Q151" s="95">
        <v>17</v>
      </c>
      <c r="R151" s="95">
        <v>17</v>
      </c>
      <c r="S151" s="95">
        <v>19</v>
      </c>
      <c r="T151" s="95">
        <v>20</v>
      </c>
      <c r="U151" s="95">
        <v>19</v>
      </c>
      <c r="V151" s="95">
        <v>19</v>
      </c>
      <c r="W151" s="95">
        <v>18</v>
      </c>
      <c r="X151" s="95">
        <v>0</v>
      </c>
      <c r="Y151" s="95">
        <v>0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6">
        <v>0</v>
      </c>
    </row>
    <row r="152" spans="1:49" ht="14.45" customHeight="1" x14ac:dyDescent="0.3">
      <c r="A152" s="105"/>
      <c r="B152" s="104" t="s">
        <v>3</v>
      </c>
      <c r="C152" s="93">
        <v>0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93">
        <v>0</v>
      </c>
      <c r="V152" s="93">
        <v>0</v>
      </c>
      <c r="W152" s="93">
        <v>0</v>
      </c>
      <c r="X152" s="93">
        <v>0</v>
      </c>
      <c r="Y152" s="93">
        <v>0</v>
      </c>
      <c r="Z152" s="93">
        <v>0</v>
      </c>
      <c r="AA152" s="93">
        <v>0</v>
      </c>
      <c r="AB152" s="93">
        <v>0</v>
      </c>
      <c r="AC152" s="93">
        <v>0</v>
      </c>
      <c r="AD152" s="93">
        <v>0</v>
      </c>
      <c r="AE152" s="99">
        <v>0</v>
      </c>
    </row>
    <row r="153" spans="1:49" ht="14.45" customHeight="1" x14ac:dyDescent="0.3">
      <c r="A153" s="105"/>
      <c r="B153" s="74" t="s">
        <v>107</v>
      </c>
      <c r="C153" s="106">
        <v>0</v>
      </c>
      <c r="D153" s="106">
        <v>0</v>
      </c>
      <c r="E153" s="106">
        <v>0</v>
      </c>
      <c r="F153" s="106">
        <v>0</v>
      </c>
      <c r="G153" s="106">
        <v>0</v>
      </c>
      <c r="H153" s="106">
        <v>0</v>
      </c>
      <c r="I153" s="106">
        <v>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7">
        <v>0</v>
      </c>
    </row>
    <row r="154" spans="1:49" ht="14.45" customHeight="1" x14ac:dyDescent="0.3">
      <c r="A154" s="103" t="s">
        <v>15</v>
      </c>
      <c r="B154" s="88"/>
      <c r="C154" s="89">
        <f t="shared" ref="C154:X154" si="51">C135+C140+C145+C150</f>
        <v>1517</v>
      </c>
      <c r="D154" s="89">
        <f t="shared" si="51"/>
        <v>1878</v>
      </c>
      <c r="E154" s="89">
        <f t="shared" si="51"/>
        <v>2326</v>
      </c>
      <c r="F154" s="89">
        <f t="shared" si="51"/>
        <v>2249</v>
      </c>
      <c r="G154" s="89">
        <f t="shared" si="51"/>
        <v>2438</v>
      </c>
      <c r="H154" s="89">
        <f t="shared" si="51"/>
        <v>2704</v>
      </c>
      <c r="I154" s="89">
        <f t="shared" si="51"/>
        <v>2885</v>
      </c>
      <c r="J154" s="89">
        <f t="shared" si="51"/>
        <v>2667</v>
      </c>
      <c r="K154" s="89">
        <f t="shared" si="51"/>
        <v>2755</v>
      </c>
      <c r="L154" s="89">
        <f t="shared" si="51"/>
        <v>2859</v>
      </c>
      <c r="M154" s="89">
        <f t="shared" si="51"/>
        <v>2874</v>
      </c>
      <c r="N154" s="89">
        <f t="shared" si="51"/>
        <v>2798</v>
      </c>
      <c r="O154" s="89">
        <f t="shared" si="51"/>
        <v>2715</v>
      </c>
      <c r="P154" s="89">
        <f t="shared" si="51"/>
        <v>2376</v>
      </c>
      <c r="Q154" s="89">
        <f t="shared" si="51"/>
        <v>2369</v>
      </c>
      <c r="R154" s="89">
        <f t="shared" si="51"/>
        <v>2241</v>
      </c>
      <c r="S154" s="89">
        <f t="shared" si="51"/>
        <v>2322</v>
      </c>
      <c r="T154" s="89">
        <f t="shared" si="51"/>
        <v>2237</v>
      </c>
      <c r="U154" s="89">
        <f t="shared" si="51"/>
        <v>2257</v>
      </c>
      <c r="V154" s="89">
        <f t="shared" si="51"/>
        <v>2341</v>
      </c>
      <c r="W154" s="89">
        <f t="shared" si="51"/>
        <v>2443</v>
      </c>
      <c r="X154" s="89">
        <f t="shared" si="51"/>
        <v>2522</v>
      </c>
      <c r="Y154" s="89">
        <f>Y135+Y140+Y145+Y150</f>
        <v>2718</v>
      </c>
      <c r="Z154" s="89">
        <f t="shared" ref="Z154" si="52">Z135+Z140+Z145+Z150</f>
        <v>2781</v>
      </c>
      <c r="AA154" s="89">
        <f>AA135+AA140+AA145+AA150</f>
        <v>2783</v>
      </c>
      <c r="AB154" s="89">
        <f t="shared" ref="AB154:AC157" si="53">AB135+AB140+AB145+AB150</f>
        <v>2824</v>
      </c>
      <c r="AC154" s="89">
        <f>AC135+AC140+AC145+AC150</f>
        <v>2847</v>
      </c>
      <c r="AD154" s="89">
        <f>AD135+AD140+AD145+AD150</f>
        <v>2931</v>
      </c>
      <c r="AE154" s="97">
        <f>AE135+AE140+AE145+AE150</f>
        <v>2907</v>
      </c>
    </row>
    <row r="155" spans="1:49" ht="14.45" customHeight="1" x14ac:dyDescent="0.3">
      <c r="A155" s="105" t="s">
        <v>16</v>
      </c>
      <c r="B155" s="108"/>
      <c r="C155" s="106">
        <f t="shared" ref="C155:Y155" si="54">C136+C141+C146+C151</f>
        <v>99</v>
      </c>
      <c r="D155" s="106">
        <f t="shared" si="54"/>
        <v>143</v>
      </c>
      <c r="E155" s="106">
        <f t="shared" si="54"/>
        <v>177</v>
      </c>
      <c r="F155" s="106">
        <f t="shared" si="54"/>
        <v>161</v>
      </c>
      <c r="G155" s="106">
        <f t="shared" si="54"/>
        <v>183</v>
      </c>
      <c r="H155" s="106">
        <f t="shared" si="54"/>
        <v>224</v>
      </c>
      <c r="I155" s="106">
        <f t="shared" si="54"/>
        <v>244</v>
      </c>
      <c r="J155" s="106">
        <f t="shared" si="54"/>
        <v>216</v>
      </c>
      <c r="K155" s="106">
        <f t="shared" si="54"/>
        <v>246</v>
      </c>
      <c r="L155" s="106">
        <f t="shared" si="54"/>
        <v>253</v>
      </c>
      <c r="M155" s="106">
        <f t="shared" si="54"/>
        <v>249</v>
      </c>
      <c r="N155" s="106">
        <f t="shared" si="54"/>
        <v>263</v>
      </c>
      <c r="O155" s="106">
        <f t="shared" si="54"/>
        <v>275</v>
      </c>
      <c r="P155" s="106">
        <f t="shared" si="54"/>
        <v>309</v>
      </c>
      <c r="Q155" s="106">
        <f t="shared" si="54"/>
        <v>340</v>
      </c>
      <c r="R155" s="106">
        <f t="shared" si="54"/>
        <v>368</v>
      </c>
      <c r="S155" s="106">
        <f t="shared" si="54"/>
        <v>645</v>
      </c>
      <c r="T155" s="106">
        <f t="shared" si="54"/>
        <v>859</v>
      </c>
      <c r="U155" s="106">
        <f t="shared" si="54"/>
        <v>871</v>
      </c>
      <c r="V155" s="106">
        <f t="shared" si="54"/>
        <v>837</v>
      </c>
      <c r="W155" s="106">
        <f t="shared" si="54"/>
        <v>804</v>
      </c>
      <c r="X155" s="106">
        <f t="shared" si="54"/>
        <v>767</v>
      </c>
      <c r="Y155" s="67">
        <f t="shared" si="54"/>
        <v>449</v>
      </c>
      <c r="Z155" s="67">
        <f t="shared" ref="Z155" si="55">Z136+Z141+Z146+Z151</f>
        <v>467</v>
      </c>
      <c r="AA155" s="67">
        <f>AA136+AA141+AA146+AA151</f>
        <v>477</v>
      </c>
      <c r="AB155" s="67">
        <f t="shared" si="53"/>
        <v>487</v>
      </c>
      <c r="AC155" s="67">
        <f t="shared" si="53"/>
        <v>481</v>
      </c>
      <c r="AD155" s="67">
        <f t="shared" ref="AD155:AE155" si="56">AD136+AD141+AD146+AD151</f>
        <v>499</v>
      </c>
      <c r="AE155" s="68">
        <f t="shared" si="56"/>
        <v>470</v>
      </c>
    </row>
    <row r="156" spans="1:49" ht="14.45" customHeight="1" x14ac:dyDescent="0.3">
      <c r="A156" s="103" t="s">
        <v>17</v>
      </c>
      <c r="B156" s="88"/>
      <c r="C156" s="89">
        <f t="shared" ref="C156:Y156" si="57">C137+C142+C147+C152</f>
        <v>0</v>
      </c>
      <c r="D156" s="89">
        <f t="shared" si="57"/>
        <v>0</v>
      </c>
      <c r="E156" s="89">
        <f t="shared" si="57"/>
        <v>0</v>
      </c>
      <c r="F156" s="89">
        <f t="shared" si="57"/>
        <v>0</v>
      </c>
      <c r="G156" s="89">
        <f t="shared" si="57"/>
        <v>0</v>
      </c>
      <c r="H156" s="89">
        <f t="shared" si="57"/>
        <v>0</v>
      </c>
      <c r="I156" s="89">
        <f t="shared" si="57"/>
        <v>0</v>
      </c>
      <c r="J156" s="89">
        <f t="shared" si="57"/>
        <v>0</v>
      </c>
      <c r="K156" s="89">
        <f t="shared" si="57"/>
        <v>0</v>
      </c>
      <c r="L156" s="89">
        <f t="shared" si="57"/>
        <v>0</v>
      </c>
      <c r="M156" s="89">
        <f t="shared" si="57"/>
        <v>0</v>
      </c>
      <c r="N156" s="89">
        <f t="shared" si="57"/>
        <v>0</v>
      </c>
      <c r="O156" s="89">
        <f t="shared" si="57"/>
        <v>0</v>
      </c>
      <c r="P156" s="89">
        <f t="shared" si="57"/>
        <v>0</v>
      </c>
      <c r="Q156" s="89">
        <f t="shared" si="57"/>
        <v>0</v>
      </c>
      <c r="R156" s="89">
        <f t="shared" si="57"/>
        <v>0</v>
      </c>
      <c r="S156" s="89">
        <f t="shared" si="57"/>
        <v>0</v>
      </c>
      <c r="T156" s="89">
        <f t="shared" si="57"/>
        <v>0</v>
      </c>
      <c r="U156" s="89">
        <f t="shared" si="57"/>
        <v>0</v>
      </c>
      <c r="V156" s="89">
        <f t="shared" si="57"/>
        <v>0</v>
      </c>
      <c r="W156" s="89">
        <f t="shared" si="57"/>
        <v>0</v>
      </c>
      <c r="X156" s="89">
        <f t="shared" si="57"/>
        <v>0</v>
      </c>
      <c r="Y156" s="89">
        <f t="shared" si="57"/>
        <v>270</v>
      </c>
      <c r="Z156" s="89">
        <f t="shared" ref="Z156" si="58">Z137+Z142+Z147+Z152</f>
        <v>299</v>
      </c>
      <c r="AA156" s="89">
        <f>AA137+AA142+AA147+AA152</f>
        <v>340</v>
      </c>
      <c r="AB156" s="89">
        <f t="shared" si="53"/>
        <v>397</v>
      </c>
      <c r="AC156" s="89">
        <f t="shared" si="53"/>
        <v>440</v>
      </c>
      <c r="AD156" s="89">
        <f t="shared" ref="AD156:AE156" si="59">AD137+AD142+AD147+AD152</f>
        <v>518</v>
      </c>
      <c r="AE156" s="97">
        <f t="shared" si="59"/>
        <v>514</v>
      </c>
    </row>
    <row r="157" spans="1:49" ht="14.45" customHeight="1" x14ac:dyDescent="0.3">
      <c r="A157" s="103"/>
      <c r="B157" s="111" t="s">
        <v>108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67">
        <f t="shared" ref="Y157:Z157" si="60">Y138+Y143+Y148+Y153</f>
        <v>0</v>
      </c>
      <c r="Z157" s="67">
        <f t="shared" si="60"/>
        <v>0</v>
      </c>
      <c r="AA157" s="67">
        <f>AA138+AA143+AA148+AA153</f>
        <v>65</v>
      </c>
      <c r="AB157" s="67">
        <f t="shared" si="53"/>
        <v>54</v>
      </c>
      <c r="AC157" s="67">
        <f t="shared" si="53"/>
        <v>47</v>
      </c>
      <c r="AD157" s="67">
        <f t="shared" ref="AD157:AE157" si="61">AD138+AD143+AD148+AD153</f>
        <v>39</v>
      </c>
      <c r="AE157" s="68">
        <f t="shared" si="61"/>
        <v>36</v>
      </c>
    </row>
    <row r="158" spans="1:49" s="3" customFormat="1" ht="14.45" customHeight="1" x14ac:dyDescent="0.3">
      <c r="A158" s="136" t="s">
        <v>18</v>
      </c>
      <c r="B158" s="113"/>
      <c r="C158" s="114">
        <f t="shared" ref="C158:X158" si="62">SUM(C154:C156)</f>
        <v>1616</v>
      </c>
      <c r="D158" s="114">
        <f t="shared" si="62"/>
        <v>2021</v>
      </c>
      <c r="E158" s="114">
        <f t="shared" si="62"/>
        <v>2503</v>
      </c>
      <c r="F158" s="114">
        <f t="shared" si="62"/>
        <v>2410</v>
      </c>
      <c r="G158" s="114">
        <f t="shared" si="62"/>
        <v>2621</v>
      </c>
      <c r="H158" s="114">
        <f t="shared" si="62"/>
        <v>2928</v>
      </c>
      <c r="I158" s="114">
        <f t="shared" si="62"/>
        <v>3129</v>
      </c>
      <c r="J158" s="114">
        <f t="shared" si="62"/>
        <v>2883</v>
      </c>
      <c r="K158" s="114">
        <f t="shared" si="62"/>
        <v>3001</v>
      </c>
      <c r="L158" s="114">
        <f t="shared" si="62"/>
        <v>3112</v>
      </c>
      <c r="M158" s="114">
        <f t="shared" si="62"/>
        <v>3123</v>
      </c>
      <c r="N158" s="114">
        <f t="shared" si="62"/>
        <v>3061</v>
      </c>
      <c r="O158" s="114">
        <f t="shared" si="62"/>
        <v>2990</v>
      </c>
      <c r="P158" s="114">
        <f t="shared" si="62"/>
        <v>2685</v>
      </c>
      <c r="Q158" s="114">
        <f t="shared" si="62"/>
        <v>2709</v>
      </c>
      <c r="R158" s="114">
        <f t="shared" si="62"/>
        <v>2609</v>
      </c>
      <c r="S158" s="114">
        <f t="shared" si="62"/>
        <v>2967</v>
      </c>
      <c r="T158" s="114">
        <f t="shared" si="62"/>
        <v>3096</v>
      </c>
      <c r="U158" s="114">
        <f t="shared" si="62"/>
        <v>3128</v>
      </c>
      <c r="V158" s="114">
        <f t="shared" si="62"/>
        <v>3178</v>
      </c>
      <c r="W158" s="114">
        <f t="shared" si="62"/>
        <v>3247</v>
      </c>
      <c r="X158" s="114">
        <f t="shared" si="62"/>
        <v>3289</v>
      </c>
      <c r="Y158" s="114">
        <f>SUM(Y154:Y157)</f>
        <v>3437</v>
      </c>
      <c r="Z158" s="114">
        <f t="shared" ref="Z158" si="63">SUM(Z154:Z157)</f>
        <v>3547</v>
      </c>
      <c r="AA158" s="114">
        <f>SUM(AA154:AA157)</f>
        <v>3665</v>
      </c>
      <c r="AB158" s="114">
        <f>SUM(AB154:AB157)</f>
        <v>3762</v>
      </c>
      <c r="AC158" s="114">
        <f>SUM(AC154:AC157)</f>
        <v>3815</v>
      </c>
      <c r="AD158" s="114">
        <f>SUM(AD154:AD157)</f>
        <v>3987</v>
      </c>
      <c r="AE158" s="115">
        <f>SUM(AE154:AE157)</f>
        <v>3927</v>
      </c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</row>
    <row r="159" spans="1:49" s="3" customFormat="1" ht="14.45" customHeight="1" x14ac:dyDescent="0.3">
      <c r="A159" s="48" t="s">
        <v>94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</row>
    <row r="160" spans="1:49" s="1" customFormat="1" ht="14.45" customHeight="1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</row>
    <row r="161" spans="1:32" ht="14.45" customHeight="1" x14ac:dyDescent="0.3">
      <c r="A161" s="61" t="s">
        <v>5</v>
      </c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4"/>
    </row>
    <row r="162" spans="1:32" ht="14.45" customHeight="1" x14ac:dyDescent="0.3">
      <c r="A162" s="65"/>
      <c r="B162" s="66" t="s">
        <v>1</v>
      </c>
      <c r="C162" s="67">
        <v>40</v>
      </c>
      <c r="D162" s="67">
        <v>449</v>
      </c>
      <c r="E162" s="67">
        <v>376</v>
      </c>
      <c r="F162" s="67">
        <v>103</v>
      </c>
      <c r="G162" s="67">
        <v>107</v>
      </c>
      <c r="H162" s="67">
        <v>121</v>
      </c>
      <c r="I162" s="67">
        <v>143</v>
      </c>
      <c r="J162" s="67">
        <v>145</v>
      </c>
      <c r="K162" s="67">
        <v>150</v>
      </c>
      <c r="L162" s="67">
        <v>157</v>
      </c>
      <c r="M162" s="67">
        <v>152</v>
      </c>
      <c r="N162" s="67">
        <v>142</v>
      </c>
      <c r="O162" s="67">
        <v>111</v>
      </c>
      <c r="P162" s="67">
        <v>129</v>
      </c>
      <c r="Q162" s="67">
        <v>321</v>
      </c>
      <c r="R162" s="67">
        <v>81</v>
      </c>
      <c r="S162" s="67">
        <v>376</v>
      </c>
      <c r="T162" s="67">
        <v>529</v>
      </c>
      <c r="U162" s="67">
        <v>751</v>
      </c>
      <c r="V162" s="67">
        <v>1058</v>
      </c>
      <c r="W162" s="67">
        <v>1330</v>
      </c>
      <c r="X162" s="67">
        <v>0</v>
      </c>
      <c r="Y162" s="67">
        <v>0</v>
      </c>
      <c r="Z162" s="67">
        <v>0</v>
      </c>
      <c r="AA162" s="67">
        <v>0</v>
      </c>
      <c r="AB162" s="67">
        <v>0</v>
      </c>
      <c r="AC162" s="67">
        <v>17</v>
      </c>
      <c r="AD162" s="67">
        <v>14</v>
      </c>
      <c r="AE162" s="68">
        <v>18</v>
      </c>
    </row>
    <row r="163" spans="1:32" ht="14.45" customHeight="1" x14ac:dyDescent="0.3">
      <c r="A163" s="69"/>
      <c r="B163" s="70" t="s">
        <v>2</v>
      </c>
      <c r="C163" s="71">
        <v>4</v>
      </c>
      <c r="D163" s="71">
        <v>55</v>
      </c>
      <c r="E163" s="71">
        <v>42</v>
      </c>
      <c r="F163" s="71">
        <v>11</v>
      </c>
      <c r="G163" s="71">
        <v>12</v>
      </c>
      <c r="H163" s="71">
        <v>17</v>
      </c>
      <c r="I163" s="71">
        <v>16</v>
      </c>
      <c r="J163" s="71">
        <v>14</v>
      </c>
      <c r="K163" s="71">
        <v>17</v>
      </c>
      <c r="L163" s="71">
        <v>15</v>
      </c>
      <c r="M163" s="71">
        <v>14</v>
      </c>
      <c r="N163" s="71">
        <v>12</v>
      </c>
      <c r="O163" s="71">
        <v>7</v>
      </c>
      <c r="P163" s="71">
        <v>15</v>
      </c>
      <c r="Q163" s="71">
        <v>52</v>
      </c>
      <c r="R163" s="71">
        <v>9</v>
      </c>
      <c r="S163" s="71">
        <v>260</v>
      </c>
      <c r="T163" s="71">
        <v>481</v>
      </c>
      <c r="U163" s="71">
        <v>487</v>
      </c>
      <c r="V163" s="71">
        <v>489</v>
      </c>
      <c r="W163" s="71">
        <v>467</v>
      </c>
      <c r="X163" s="71">
        <v>0</v>
      </c>
      <c r="Y163" s="71">
        <v>0</v>
      </c>
      <c r="Z163" s="71">
        <v>0</v>
      </c>
      <c r="AA163" s="71">
        <v>0</v>
      </c>
      <c r="AB163" s="71">
        <v>0</v>
      </c>
      <c r="AC163" s="71">
        <v>9</v>
      </c>
      <c r="AD163" s="71">
        <v>6</v>
      </c>
      <c r="AE163" s="72">
        <v>12</v>
      </c>
    </row>
    <row r="164" spans="1:32" ht="14.45" customHeight="1" x14ac:dyDescent="0.3">
      <c r="A164" s="65"/>
      <c r="B164" s="66" t="s">
        <v>3</v>
      </c>
      <c r="C164" s="67">
        <v>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7">
        <v>0</v>
      </c>
      <c r="Y164" s="67">
        <v>0</v>
      </c>
      <c r="Z164" s="67">
        <v>0</v>
      </c>
      <c r="AA164" s="67">
        <v>0</v>
      </c>
      <c r="AB164" s="67">
        <v>0</v>
      </c>
      <c r="AC164" s="67">
        <v>1</v>
      </c>
      <c r="AD164" s="67">
        <v>1</v>
      </c>
      <c r="AE164" s="68">
        <v>3</v>
      </c>
    </row>
    <row r="165" spans="1:32" ht="14.45" customHeight="1" x14ac:dyDescent="0.3">
      <c r="A165" s="137"/>
      <c r="B165" s="70" t="s">
        <v>107</v>
      </c>
      <c r="C165" s="138">
        <v>0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38">
        <v>0</v>
      </c>
      <c r="O165" s="138">
        <v>0</v>
      </c>
      <c r="P165" s="138">
        <v>0</v>
      </c>
      <c r="Q165" s="138">
        <v>0</v>
      </c>
      <c r="R165" s="138">
        <v>0</v>
      </c>
      <c r="S165" s="138">
        <v>0</v>
      </c>
      <c r="T165" s="138">
        <v>0</v>
      </c>
      <c r="U165" s="138">
        <v>0</v>
      </c>
      <c r="V165" s="138">
        <v>0</v>
      </c>
      <c r="W165" s="138">
        <v>0</v>
      </c>
      <c r="X165" s="138">
        <v>0</v>
      </c>
      <c r="Y165" s="138">
        <v>0</v>
      </c>
      <c r="Z165" s="138">
        <v>0</v>
      </c>
      <c r="AA165" s="138">
        <v>0</v>
      </c>
      <c r="AB165" s="138">
        <v>0</v>
      </c>
      <c r="AC165" s="138">
        <v>0</v>
      </c>
      <c r="AD165" s="138">
        <v>0</v>
      </c>
      <c r="AE165" s="139">
        <v>0</v>
      </c>
    </row>
    <row r="166" spans="1:32" ht="14.45" customHeight="1" x14ac:dyDescent="0.3">
      <c r="A166" s="73" t="s">
        <v>31</v>
      </c>
      <c r="B166" s="74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6"/>
    </row>
    <row r="167" spans="1:32" ht="14.45" customHeight="1" x14ac:dyDescent="0.3">
      <c r="A167" s="137"/>
      <c r="B167" s="140" t="s">
        <v>1</v>
      </c>
      <c r="C167" s="138">
        <v>363</v>
      </c>
      <c r="D167" s="138">
        <v>364</v>
      </c>
      <c r="E167" s="138">
        <v>505</v>
      </c>
      <c r="F167" s="138">
        <v>542</v>
      </c>
      <c r="G167" s="138">
        <v>541</v>
      </c>
      <c r="H167" s="138">
        <v>569</v>
      </c>
      <c r="I167" s="138">
        <v>614</v>
      </c>
      <c r="J167" s="138">
        <v>537</v>
      </c>
      <c r="K167" s="138">
        <v>593</v>
      </c>
      <c r="L167" s="138">
        <v>547</v>
      </c>
      <c r="M167" s="138">
        <v>541</v>
      </c>
      <c r="N167" s="138">
        <v>536</v>
      </c>
      <c r="O167" s="138">
        <v>626</v>
      </c>
      <c r="P167" s="138">
        <v>810</v>
      </c>
      <c r="Q167" s="138">
        <v>777</v>
      </c>
      <c r="R167" s="138">
        <v>741</v>
      </c>
      <c r="S167" s="138">
        <v>687</v>
      </c>
      <c r="T167" s="138">
        <v>599</v>
      </c>
      <c r="U167" s="138">
        <v>529</v>
      </c>
      <c r="V167" s="138">
        <v>438</v>
      </c>
      <c r="W167" s="138">
        <v>396</v>
      </c>
      <c r="X167" s="138">
        <v>891</v>
      </c>
      <c r="Y167" s="138">
        <v>969</v>
      </c>
      <c r="Z167" s="138">
        <v>1003</v>
      </c>
      <c r="AA167" s="141">
        <v>1013</v>
      </c>
      <c r="AB167" s="141">
        <v>1045</v>
      </c>
      <c r="AC167" s="141">
        <v>1032</v>
      </c>
      <c r="AD167" s="141">
        <v>513</v>
      </c>
      <c r="AE167" s="142">
        <v>507</v>
      </c>
    </row>
    <row r="168" spans="1:32" ht="14.45" customHeight="1" x14ac:dyDescent="0.3">
      <c r="A168" s="73"/>
      <c r="B168" s="74" t="s">
        <v>2</v>
      </c>
      <c r="C168" s="75">
        <v>18</v>
      </c>
      <c r="D168" s="75">
        <v>14</v>
      </c>
      <c r="E168" s="75">
        <v>27</v>
      </c>
      <c r="F168" s="75">
        <v>33</v>
      </c>
      <c r="G168" s="75">
        <v>40</v>
      </c>
      <c r="H168" s="75">
        <v>39</v>
      </c>
      <c r="I168" s="75">
        <v>51</v>
      </c>
      <c r="J168" s="75">
        <v>43</v>
      </c>
      <c r="K168" s="75">
        <v>46</v>
      </c>
      <c r="L168" s="75">
        <v>47</v>
      </c>
      <c r="M168" s="75">
        <v>55</v>
      </c>
      <c r="N168" s="75">
        <v>56</v>
      </c>
      <c r="O168" s="75">
        <v>81</v>
      </c>
      <c r="P168" s="75">
        <v>138</v>
      </c>
      <c r="Q168" s="75">
        <v>120</v>
      </c>
      <c r="R168" s="75">
        <v>130</v>
      </c>
      <c r="S168" s="75">
        <v>139</v>
      </c>
      <c r="T168" s="75">
        <v>140</v>
      </c>
      <c r="U168" s="75">
        <v>146</v>
      </c>
      <c r="V168" s="75">
        <v>132</v>
      </c>
      <c r="W168" s="75">
        <v>124</v>
      </c>
      <c r="X168" s="75">
        <v>332</v>
      </c>
      <c r="Y168" s="75">
        <v>215</v>
      </c>
      <c r="Z168" s="75">
        <v>221</v>
      </c>
      <c r="AA168" s="134">
        <v>229</v>
      </c>
      <c r="AB168" s="134">
        <v>228</v>
      </c>
      <c r="AC168" s="134">
        <v>225</v>
      </c>
      <c r="AD168" s="134">
        <v>101</v>
      </c>
      <c r="AE168" s="135">
        <v>92</v>
      </c>
    </row>
    <row r="169" spans="1:32" ht="14.45" customHeight="1" x14ac:dyDescent="0.3">
      <c r="A169" s="137"/>
      <c r="B169" s="140" t="s">
        <v>3</v>
      </c>
      <c r="C169" s="138">
        <v>0</v>
      </c>
      <c r="D169" s="138">
        <v>0</v>
      </c>
      <c r="E169" s="138">
        <v>0</v>
      </c>
      <c r="F169" s="138">
        <v>0</v>
      </c>
      <c r="G169" s="138">
        <v>0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0</v>
      </c>
      <c r="N169" s="138">
        <v>0</v>
      </c>
      <c r="O169" s="138">
        <v>0</v>
      </c>
      <c r="P169" s="138">
        <v>0</v>
      </c>
      <c r="Q169" s="138">
        <v>0</v>
      </c>
      <c r="R169" s="138">
        <v>0</v>
      </c>
      <c r="S169" s="138">
        <v>0</v>
      </c>
      <c r="T169" s="138">
        <v>0</v>
      </c>
      <c r="U169" s="138">
        <v>0</v>
      </c>
      <c r="V169" s="138">
        <v>0</v>
      </c>
      <c r="W169" s="138">
        <v>0</v>
      </c>
      <c r="X169" s="138">
        <v>0</v>
      </c>
      <c r="Y169" s="138">
        <v>100</v>
      </c>
      <c r="Z169" s="138">
        <v>104</v>
      </c>
      <c r="AA169" s="141">
        <v>120</v>
      </c>
      <c r="AB169" s="141">
        <v>138</v>
      </c>
      <c r="AC169" s="141">
        <v>149</v>
      </c>
      <c r="AD169" s="141">
        <v>103</v>
      </c>
      <c r="AE169" s="142">
        <v>95</v>
      </c>
    </row>
    <row r="170" spans="1:32" ht="14.45" customHeight="1" x14ac:dyDescent="0.3">
      <c r="A170" s="105"/>
      <c r="B170" s="74" t="s">
        <v>107</v>
      </c>
      <c r="C170" s="106">
        <v>0</v>
      </c>
      <c r="D170" s="106">
        <v>0</v>
      </c>
      <c r="E170" s="106">
        <v>0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  <c r="V170" s="106">
        <v>0</v>
      </c>
      <c r="W170" s="106">
        <v>0</v>
      </c>
      <c r="X170" s="106">
        <v>0</v>
      </c>
      <c r="Y170" s="106">
        <v>0</v>
      </c>
      <c r="Z170" s="106">
        <v>0</v>
      </c>
      <c r="AA170" s="134">
        <v>29</v>
      </c>
      <c r="AB170" s="134">
        <v>21</v>
      </c>
      <c r="AC170" s="134">
        <v>19</v>
      </c>
      <c r="AD170" s="134">
        <v>14</v>
      </c>
      <c r="AE170" s="135">
        <v>11</v>
      </c>
    </row>
    <row r="171" spans="1:32" ht="14.45" customHeight="1" x14ac:dyDescent="0.3">
      <c r="A171" s="69" t="s">
        <v>32</v>
      </c>
      <c r="B171" s="70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2"/>
    </row>
    <row r="172" spans="1:32" ht="14.45" customHeight="1" x14ac:dyDescent="0.3">
      <c r="A172" s="105"/>
      <c r="B172" s="108" t="s">
        <v>1</v>
      </c>
      <c r="C172" s="106">
        <v>925</v>
      </c>
      <c r="D172" s="106">
        <v>963</v>
      </c>
      <c r="E172" s="106">
        <v>1200</v>
      </c>
      <c r="F172" s="106">
        <v>1365</v>
      </c>
      <c r="G172" s="106">
        <v>1532</v>
      </c>
      <c r="H172" s="106">
        <v>1747</v>
      </c>
      <c r="I172" s="106">
        <v>1829</v>
      </c>
      <c r="J172" s="106">
        <v>1726</v>
      </c>
      <c r="K172" s="106">
        <v>1748</v>
      </c>
      <c r="L172" s="106">
        <v>1871</v>
      </c>
      <c r="M172" s="106">
        <v>1880</v>
      </c>
      <c r="N172" s="106">
        <v>1821</v>
      </c>
      <c r="O172" s="106">
        <v>1617</v>
      </c>
      <c r="P172" s="106">
        <v>1437</v>
      </c>
      <c r="Q172" s="106">
        <v>1271</v>
      </c>
      <c r="R172" s="106">
        <v>1419</v>
      </c>
      <c r="S172" s="106">
        <v>1259</v>
      </c>
      <c r="T172" s="106">
        <v>1109</v>
      </c>
      <c r="U172" s="106">
        <v>977</v>
      </c>
      <c r="V172" s="106">
        <v>845</v>
      </c>
      <c r="W172" s="106">
        <v>717</v>
      </c>
      <c r="X172" s="106">
        <v>1631</v>
      </c>
      <c r="Y172" s="106">
        <v>1749</v>
      </c>
      <c r="Z172" s="106">
        <v>1778</v>
      </c>
      <c r="AA172" s="134">
        <v>1770</v>
      </c>
      <c r="AB172" s="134">
        <v>1779</v>
      </c>
      <c r="AC172" s="134">
        <v>1798</v>
      </c>
      <c r="AD172" s="134">
        <v>1845</v>
      </c>
      <c r="AE172" s="135">
        <v>1778</v>
      </c>
      <c r="AF172" s="43"/>
    </row>
    <row r="173" spans="1:32" ht="14.45" customHeight="1" x14ac:dyDescent="0.3">
      <c r="A173" s="69"/>
      <c r="B173" s="70" t="s">
        <v>2</v>
      </c>
      <c r="C173" s="71">
        <v>64</v>
      </c>
      <c r="D173" s="71">
        <v>60</v>
      </c>
      <c r="E173" s="71">
        <v>82</v>
      </c>
      <c r="F173" s="71">
        <v>93</v>
      </c>
      <c r="G173" s="71">
        <v>104</v>
      </c>
      <c r="H173" s="71">
        <v>137</v>
      </c>
      <c r="I173" s="71">
        <v>148</v>
      </c>
      <c r="J173" s="71">
        <v>133</v>
      </c>
      <c r="K173" s="71">
        <v>151</v>
      </c>
      <c r="L173" s="71">
        <v>160</v>
      </c>
      <c r="M173" s="71">
        <v>160</v>
      </c>
      <c r="N173" s="71">
        <v>163</v>
      </c>
      <c r="O173" s="71">
        <v>128</v>
      </c>
      <c r="P173" s="71">
        <v>156</v>
      </c>
      <c r="Q173" s="71">
        <v>168</v>
      </c>
      <c r="R173" s="71">
        <v>229</v>
      </c>
      <c r="S173" s="71">
        <v>246</v>
      </c>
      <c r="T173" s="71">
        <v>238</v>
      </c>
      <c r="U173" s="71">
        <v>238</v>
      </c>
      <c r="V173" s="71">
        <v>216</v>
      </c>
      <c r="W173" s="71">
        <v>213</v>
      </c>
      <c r="X173" s="71">
        <v>435</v>
      </c>
      <c r="Y173" s="71">
        <v>234</v>
      </c>
      <c r="Z173" s="71">
        <v>246</v>
      </c>
      <c r="AA173" s="141">
        <v>248</v>
      </c>
      <c r="AB173" s="141">
        <v>259</v>
      </c>
      <c r="AC173" s="141">
        <v>247</v>
      </c>
      <c r="AD173" s="141">
        <v>271</v>
      </c>
      <c r="AE173" s="142">
        <v>262</v>
      </c>
      <c r="AF173" s="43"/>
    </row>
    <row r="174" spans="1:32" ht="14.45" customHeight="1" x14ac:dyDescent="0.3">
      <c r="A174" s="105"/>
      <c r="B174" s="108" t="s">
        <v>3</v>
      </c>
      <c r="C174" s="106">
        <v>0</v>
      </c>
      <c r="D174" s="106">
        <v>0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v>170</v>
      </c>
      <c r="Z174" s="106">
        <v>195</v>
      </c>
      <c r="AA174" s="134">
        <v>220</v>
      </c>
      <c r="AB174" s="134">
        <v>259</v>
      </c>
      <c r="AC174" s="134">
        <v>290</v>
      </c>
      <c r="AD174" s="134">
        <v>327</v>
      </c>
      <c r="AE174" s="135">
        <v>330</v>
      </c>
      <c r="AF174" s="43"/>
    </row>
    <row r="175" spans="1:32" ht="14.45" customHeight="1" x14ac:dyDescent="0.3">
      <c r="A175" s="137"/>
      <c r="B175" s="70" t="s">
        <v>107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8">
        <v>0</v>
      </c>
      <c r="I175" s="138">
        <v>0</v>
      </c>
      <c r="J175" s="138">
        <v>0</v>
      </c>
      <c r="K175" s="138">
        <v>0</v>
      </c>
      <c r="L175" s="138">
        <v>0</v>
      </c>
      <c r="M175" s="138">
        <v>0</v>
      </c>
      <c r="N175" s="138">
        <v>0</v>
      </c>
      <c r="O175" s="138">
        <v>0</v>
      </c>
      <c r="P175" s="138">
        <v>0</v>
      </c>
      <c r="Q175" s="138">
        <v>0</v>
      </c>
      <c r="R175" s="138">
        <v>0</v>
      </c>
      <c r="S175" s="138">
        <v>0</v>
      </c>
      <c r="T175" s="138">
        <v>0</v>
      </c>
      <c r="U175" s="138">
        <v>0</v>
      </c>
      <c r="V175" s="138">
        <v>0</v>
      </c>
      <c r="W175" s="138">
        <v>0</v>
      </c>
      <c r="X175" s="138">
        <v>0</v>
      </c>
      <c r="Y175" s="138">
        <v>0</v>
      </c>
      <c r="Z175" s="138">
        <v>0</v>
      </c>
      <c r="AA175" s="141">
        <v>36</v>
      </c>
      <c r="AB175" s="141">
        <v>32</v>
      </c>
      <c r="AC175" s="141">
        <v>27</v>
      </c>
      <c r="AD175" s="141">
        <v>24</v>
      </c>
      <c r="AE175" s="142">
        <v>23</v>
      </c>
    </row>
    <row r="176" spans="1:32" ht="14.45" customHeight="1" x14ac:dyDescent="0.3">
      <c r="A176" s="73" t="s">
        <v>33</v>
      </c>
      <c r="B176" s="74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6"/>
    </row>
    <row r="177" spans="1:49" ht="14.45" customHeight="1" x14ac:dyDescent="0.3">
      <c r="A177" s="137"/>
      <c r="B177" s="140" t="s">
        <v>1</v>
      </c>
      <c r="C177" s="138">
        <v>189</v>
      </c>
      <c r="D177" s="138">
        <v>193</v>
      </c>
      <c r="E177" s="138">
        <v>245</v>
      </c>
      <c r="F177" s="138">
        <v>239</v>
      </c>
      <c r="G177" s="138">
        <v>258</v>
      </c>
      <c r="H177" s="138">
        <v>267</v>
      </c>
      <c r="I177" s="138">
        <v>299</v>
      </c>
      <c r="J177" s="138">
        <v>259</v>
      </c>
      <c r="K177" s="138">
        <v>264</v>
      </c>
      <c r="L177" s="138">
        <v>284</v>
      </c>
      <c r="M177" s="138">
        <v>301</v>
      </c>
      <c r="N177" s="138">
        <v>299</v>
      </c>
      <c r="O177" s="138">
        <v>361</v>
      </c>
      <c r="P177" s="138">
        <v>0</v>
      </c>
      <c r="Q177" s="138">
        <v>0</v>
      </c>
      <c r="R177" s="138">
        <v>0</v>
      </c>
      <c r="S177" s="138">
        <v>0</v>
      </c>
      <c r="T177" s="138">
        <v>0</v>
      </c>
      <c r="U177" s="138">
        <v>0</v>
      </c>
      <c r="V177" s="138">
        <v>0</v>
      </c>
      <c r="W177" s="138">
        <v>0</v>
      </c>
      <c r="X177" s="138">
        <v>0</v>
      </c>
      <c r="Y177" s="138">
        <v>0</v>
      </c>
      <c r="Z177" s="138">
        <v>0</v>
      </c>
      <c r="AA177" s="138">
        <v>0</v>
      </c>
      <c r="AB177" s="138">
        <v>0</v>
      </c>
      <c r="AC177" s="138">
        <v>0</v>
      </c>
      <c r="AD177" s="138">
        <v>559</v>
      </c>
      <c r="AE177" s="139">
        <v>604</v>
      </c>
    </row>
    <row r="178" spans="1:49" ht="14.45" customHeight="1" x14ac:dyDescent="0.3">
      <c r="A178" s="73"/>
      <c r="B178" s="74" t="s">
        <v>2</v>
      </c>
      <c r="C178" s="75">
        <v>13</v>
      </c>
      <c r="D178" s="75">
        <v>14</v>
      </c>
      <c r="E178" s="75">
        <v>26</v>
      </c>
      <c r="F178" s="75">
        <v>24</v>
      </c>
      <c r="G178" s="75">
        <v>27</v>
      </c>
      <c r="H178" s="75">
        <v>31</v>
      </c>
      <c r="I178" s="75">
        <v>29</v>
      </c>
      <c r="J178" s="75">
        <v>26</v>
      </c>
      <c r="K178" s="75">
        <v>32</v>
      </c>
      <c r="L178" s="75">
        <v>31</v>
      </c>
      <c r="M178" s="75">
        <v>20</v>
      </c>
      <c r="N178" s="75">
        <v>32</v>
      </c>
      <c r="O178" s="75">
        <v>59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121</v>
      </c>
      <c r="AE178" s="76">
        <v>104</v>
      </c>
    </row>
    <row r="179" spans="1:49" ht="14.45" customHeight="1" x14ac:dyDescent="0.3">
      <c r="A179" s="137"/>
      <c r="B179" s="140" t="s">
        <v>3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0</v>
      </c>
      <c r="J179" s="138">
        <v>0</v>
      </c>
      <c r="K179" s="138">
        <v>0</v>
      </c>
      <c r="L179" s="138">
        <v>0</v>
      </c>
      <c r="M179" s="138">
        <v>0</v>
      </c>
      <c r="N179" s="138">
        <v>0</v>
      </c>
      <c r="O179" s="138">
        <v>0</v>
      </c>
      <c r="P179" s="138">
        <v>0</v>
      </c>
      <c r="Q179" s="138">
        <v>0</v>
      </c>
      <c r="R179" s="138">
        <v>0</v>
      </c>
      <c r="S179" s="138">
        <v>0</v>
      </c>
      <c r="T179" s="138">
        <v>0</v>
      </c>
      <c r="U179" s="138">
        <v>0</v>
      </c>
      <c r="V179" s="138">
        <v>0</v>
      </c>
      <c r="W179" s="138">
        <v>0</v>
      </c>
      <c r="X179" s="138">
        <v>0</v>
      </c>
      <c r="Y179" s="138">
        <v>0</v>
      </c>
      <c r="Z179" s="138">
        <v>0</v>
      </c>
      <c r="AA179" s="138">
        <v>0</v>
      </c>
      <c r="AB179" s="138">
        <v>0</v>
      </c>
      <c r="AC179" s="138">
        <v>0</v>
      </c>
      <c r="AD179" s="138">
        <v>87</v>
      </c>
      <c r="AE179" s="139">
        <v>86</v>
      </c>
    </row>
    <row r="180" spans="1:49" ht="14.45" customHeight="1" x14ac:dyDescent="0.3">
      <c r="A180" s="105"/>
      <c r="B180" s="74" t="s">
        <v>107</v>
      </c>
      <c r="C180" s="106"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1</v>
      </c>
      <c r="AC180" s="106">
        <v>1</v>
      </c>
      <c r="AD180" s="106">
        <v>1</v>
      </c>
      <c r="AE180" s="107">
        <v>2</v>
      </c>
    </row>
    <row r="181" spans="1:49" ht="14.45" customHeight="1" x14ac:dyDescent="0.3">
      <c r="A181" s="69" t="s">
        <v>15</v>
      </c>
      <c r="B181" s="70"/>
      <c r="C181" s="71">
        <f>C162+C167+C172+C177</f>
        <v>1517</v>
      </c>
      <c r="D181" s="71">
        <f t="shared" ref="D181:X181" si="64">D162+D167+D172+D177</f>
        <v>1969</v>
      </c>
      <c r="E181" s="71">
        <f t="shared" si="64"/>
        <v>2326</v>
      </c>
      <c r="F181" s="71">
        <f t="shared" si="64"/>
        <v>2249</v>
      </c>
      <c r="G181" s="71">
        <f t="shared" si="64"/>
        <v>2438</v>
      </c>
      <c r="H181" s="71">
        <f t="shared" si="64"/>
        <v>2704</v>
      </c>
      <c r="I181" s="71">
        <f t="shared" si="64"/>
        <v>2885</v>
      </c>
      <c r="J181" s="71">
        <f t="shared" si="64"/>
        <v>2667</v>
      </c>
      <c r="K181" s="71">
        <f t="shared" si="64"/>
        <v>2755</v>
      </c>
      <c r="L181" s="71">
        <f t="shared" si="64"/>
        <v>2859</v>
      </c>
      <c r="M181" s="71">
        <f t="shared" si="64"/>
        <v>2874</v>
      </c>
      <c r="N181" s="71">
        <f t="shared" si="64"/>
        <v>2798</v>
      </c>
      <c r="O181" s="71">
        <f t="shared" si="64"/>
        <v>2715</v>
      </c>
      <c r="P181" s="71">
        <f t="shared" si="64"/>
        <v>2376</v>
      </c>
      <c r="Q181" s="71">
        <f t="shared" si="64"/>
        <v>2369</v>
      </c>
      <c r="R181" s="71">
        <f t="shared" si="64"/>
        <v>2241</v>
      </c>
      <c r="S181" s="71">
        <f t="shared" si="64"/>
        <v>2322</v>
      </c>
      <c r="T181" s="71">
        <f t="shared" si="64"/>
        <v>2237</v>
      </c>
      <c r="U181" s="71">
        <f t="shared" si="64"/>
        <v>2257</v>
      </c>
      <c r="V181" s="71">
        <f t="shared" si="64"/>
        <v>2341</v>
      </c>
      <c r="W181" s="71">
        <f>W162+W167+W172+W177</f>
        <v>2443</v>
      </c>
      <c r="X181" s="71">
        <f t="shared" si="64"/>
        <v>2522</v>
      </c>
      <c r="Y181" s="71">
        <f>Y162+Y167+Y172+Y177</f>
        <v>2718</v>
      </c>
      <c r="Z181" s="71">
        <f t="shared" ref="Z181:AA181" si="65">Z162+Z167+Z172+Z177</f>
        <v>2781</v>
      </c>
      <c r="AA181" s="71">
        <f t="shared" si="65"/>
        <v>2783</v>
      </c>
      <c r="AB181" s="71">
        <f t="shared" ref="AB181:AC184" si="66">AB162+AB167+AB172+AB177</f>
        <v>2824</v>
      </c>
      <c r="AC181" s="71">
        <f t="shared" si="66"/>
        <v>2847</v>
      </c>
      <c r="AD181" s="71">
        <f t="shared" ref="AD181:AE181" si="67">AD162+AD167+AD172+AD177</f>
        <v>2931</v>
      </c>
      <c r="AE181" s="72">
        <f t="shared" si="67"/>
        <v>2907</v>
      </c>
      <c r="AF181" s="44"/>
    </row>
    <row r="182" spans="1:49" ht="14.45" customHeight="1" x14ac:dyDescent="0.3">
      <c r="A182" s="105" t="s">
        <v>16</v>
      </c>
      <c r="B182" s="143"/>
      <c r="C182" s="144">
        <f>C163+C168+C173+C178</f>
        <v>99</v>
      </c>
      <c r="D182" s="144">
        <f t="shared" ref="D182:Y182" si="68">D163+D168+D173+D178</f>
        <v>143</v>
      </c>
      <c r="E182" s="144">
        <f t="shared" si="68"/>
        <v>177</v>
      </c>
      <c r="F182" s="144">
        <f t="shared" si="68"/>
        <v>161</v>
      </c>
      <c r="G182" s="144">
        <f t="shared" si="68"/>
        <v>183</v>
      </c>
      <c r="H182" s="144">
        <f t="shared" si="68"/>
        <v>224</v>
      </c>
      <c r="I182" s="144">
        <f t="shared" si="68"/>
        <v>244</v>
      </c>
      <c r="J182" s="144">
        <f t="shared" si="68"/>
        <v>216</v>
      </c>
      <c r="K182" s="144">
        <f t="shared" si="68"/>
        <v>246</v>
      </c>
      <c r="L182" s="144">
        <f t="shared" si="68"/>
        <v>253</v>
      </c>
      <c r="M182" s="144">
        <f t="shared" si="68"/>
        <v>249</v>
      </c>
      <c r="N182" s="144">
        <f t="shared" si="68"/>
        <v>263</v>
      </c>
      <c r="O182" s="144">
        <f t="shared" si="68"/>
        <v>275</v>
      </c>
      <c r="P182" s="144">
        <f t="shared" si="68"/>
        <v>309</v>
      </c>
      <c r="Q182" s="144">
        <f t="shared" si="68"/>
        <v>340</v>
      </c>
      <c r="R182" s="144">
        <f t="shared" si="68"/>
        <v>368</v>
      </c>
      <c r="S182" s="144">
        <f t="shared" si="68"/>
        <v>645</v>
      </c>
      <c r="T182" s="144">
        <f t="shared" si="68"/>
        <v>859</v>
      </c>
      <c r="U182" s="144">
        <f t="shared" si="68"/>
        <v>871</v>
      </c>
      <c r="V182" s="144">
        <f t="shared" si="68"/>
        <v>837</v>
      </c>
      <c r="W182" s="144">
        <f t="shared" si="68"/>
        <v>804</v>
      </c>
      <c r="X182" s="144">
        <f t="shared" si="68"/>
        <v>767</v>
      </c>
      <c r="Y182" s="67">
        <f t="shared" si="68"/>
        <v>449</v>
      </c>
      <c r="Z182" s="67">
        <f t="shared" ref="Z182:AA182" si="69">Z163+Z168+Z173+Z178</f>
        <v>467</v>
      </c>
      <c r="AA182" s="67">
        <f t="shared" si="69"/>
        <v>477</v>
      </c>
      <c r="AB182" s="67">
        <f t="shared" si="66"/>
        <v>487</v>
      </c>
      <c r="AC182" s="67">
        <f t="shared" si="66"/>
        <v>481</v>
      </c>
      <c r="AD182" s="67">
        <f t="shared" ref="AD182:AE182" si="70">AD163+AD168+AD173+AD178</f>
        <v>499</v>
      </c>
      <c r="AE182" s="68">
        <f t="shared" si="70"/>
        <v>470</v>
      </c>
      <c r="AF182" s="44"/>
    </row>
    <row r="183" spans="1:49" ht="14.45" customHeight="1" x14ac:dyDescent="0.3">
      <c r="A183" s="145" t="s">
        <v>17</v>
      </c>
      <c r="B183" s="70"/>
      <c r="C183" s="71">
        <f>C164+C169+C174+C179</f>
        <v>0</v>
      </c>
      <c r="D183" s="71">
        <f t="shared" ref="D183:Y183" si="71">D164+D169+D174+D179</f>
        <v>0</v>
      </c>
      <c r="E183" s="71">
        <f t="shared" si="71"/>
        <v>0</v>
      </c>
      <c r="F183" s="71">
        <f t="shared" si="71"/>
        <v>0</v>
      </c>
      <c r="G183" s="71">
        <f t="shared" si="71"/>
        <v>0</v>
      </c>
      <c r="H183" s="71">
        <f t="shared" si="71"/>
        <v>0</v>
      </c>
      <c r="I183" s="71">
        <f t="shared" si="71"/>
        <v>0</v>
      </c>
      <c r="J183" s="71">
        <f t="shared" si="71"/>
        <v>0</v>
      </c>
      <c r="K183" s="71">
        <f t="shared" si="71"/>
        <v>0</v>
      </c>
      <c r="L183" s="71">
        <f t="shared" si="71"/>
        <v>0</v>
      </c>
      <c r="M183" s="71">
        <f t="shared" si="71"/>
        <v>0</v>
      </c>
      <c r="N183" s="71">
        <f t="shared" si="71"/>
        <v>0</v>
      </c>
      <c r="O183" s="71">
        <f t="shared" si="71"/>
        <v>0</v>
      </c>
      <c r="P183" s="71">
        <f t="shared" si="71"/>
        <v>0</v>
      </c>
      <c r="Q183" s="71">
        <f t="shared" si="71"/>
        <v>0</v>
      </c>
      <c r="R183" s="71">
        <f t="shared" si="71"/>
        <v>0</v>
      </c>
      <c r="S183" s="71">
        <f t="shared" si="71"/>
        <v>0</v>
      </c>
      <c r="T183" s="71">
        <f t="shared" si="71"/>
        <v>0</v>
      </c>
      <c r="U183" s="71">
        <f t="shared" si="71"/>
        <v>0</v>
      </c>
      <c r="V183" s="71">
        <f t="shared" si="71"/>
        <v>0</v>
      </c>
      <c r="W183" s="71">
        <f t="shared" si="71"/>
        <v>0</v>
      </c>
      <c r="X183" s="71">
        <f t="shared" si="71"/>
        <v>0</v>
      </c>
      <c r="Y183" s="71">
        <f t="shared" si="71"/>
        <v>270</v>
      </c>
      <c r="Z183" s="71">
        <f t="shared" ref="Z183:AA183" si="72">Z164+Z169+Z174+Z179</f>
        <v>299</v>
      </c>
      <c r="AA183" s="71">
        <f t="shared" si="72"/>
        <v>340</v>
      </c>
      <c r="AB183" s="71">
        <f t="shared" si="66"/>
        <v>397</v>
      </c>
      <c r="AC183" s="71">
        <f t="shared" si="66"/>
        <v>440</v>
      </c>
      <c r="AD183" s="71">
        <f t="shared" ref="AD183:AE183" si="73">AD164+AD169+AD174+AD179</f>
        <v>518</v>
      </c>
      <c r="AE183" s="72">
        <f t="shared" si="73"/>
        <v>514</v>
      </c>
      <c r="AF183" s="44"/>
    </row>
    <row r="184" spans="1:49" ht="14.45" customHeight="1" x14ac:dyDescent="0.3">
      <c r="A184" s="146" t="s">
        <v>108</v>
      </c>
      <c r="B184" s="147"/>
      <c r="C184" s="75">
        <v>0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67">
        <f t="shared" ref="Y184" si="74">Y165+Y170+Y175+Y180</f>
        <v>0</v>
      </c>
      <c r="Z184" s="67">
        <f>Z165+Z170+Z175+Z180</f>
        <v>0</v>
      </c>
      <c r="AA184" s="67">
        <f>AA165+AA170+AA175+AA180</f>
        <v>65</v>
      </c>
      <c r="AB184" s="67">
        <f t="shared" si="66"/>
        <v>54</v>
      </c>
      <c r="AC184" s="67">
        <f t="shared" si="66"/>
        <v>47</v>
      </c>
      <c r="AD184" s="67">
        <f t="shared" ref="AD184:AE184" si="75">AD165+AD170+AD175+AD180</f>
        <v>39</v>
      </c>
      <c r="AE184" s="68">
        <f t="shared" si="75"/>
        <v>36</v>
      </c>
      <c r="AF184" s="44"/>
    </row>
    <row r="185" spans="1:49" s="3" customFormat="1" ht="14.45" customHeight="1" x14ac:dyDescent="0.3">
      <c r="A185" s="77" t="s">
        <v>18</v>
      </c>
      <c r="B185" s="148"/>
      <c r="C185" s="149">
        <f>SUM(C181:C184)</f>
        <v>1616</v>
      </c>
      <c r="D185" s="149">
        <f t="shared" ref="D185:AE185" si="76">SUM(D181:D184)</f>
        <v>2112</v>
      </c>
      <c r="E185" s="149">
        <f t="shared" si="76"/>
        <v>2503</v>
      </c>
      <c r="F185" s="149">
        <f t="shared" si="76"/>
        <v>2410</v>
      </c>
      <c r="G185" s="149">
        <f t="shared" si="76"/>
        <v>2621</v>
      </c>
      <c r="H185" s="149">
        <f t="shared" si="76"/>
        <v>2928</v>
      </c>
      <c r="I185" s="149">
        <f t="shared" si="76"/>
        <v>3129</v>
      </c>
      <c r="J185" s="149">
        <f t="shared" si="76"/>
        <v>2883</v>
      </c>
      <c r="K185" s="149">
        <f t="shared" si="76"/>
        <v>3001</v>
      </c>
      <c r="L185" s="149">
        <f t="shared" si="76"/>
        <v>3112</v>
      </c>
      <c r="M185" s="149">
        <f t="shared" si="76"/>
        <v>3123</v>
      </c>
      <c r="N185" s="149">
        <f t="shared" si="76"/>
        <v>3061</v>
      </c>
      <c r="O185" s="149">
        <f t="shared" si="76"/>
        <v>2990</v>
      </c>
      <c r="P185" s="149">
        <f t="shared" si="76"/>
        <v>2685</v>
      </c>
      <c r="Q185" s="149">
        <f t="shared" si="76"/>
        <v>2709</v>
      </c>
      <c r="R185" s="149">
        <f t="shared" si="76"/>
        <v>2609</v>
      </c>
      <c r="S185" s="149">
        <f t="shared" si="76"/>
        <v>2967</v>
      </c>
      <c r="T185" s="149">
        <f t="shared" si="76"/>
        <v>3096</v>
      </c>
      <c r="U185" s="149">
        <f t="shared" si="76"/>
        <v>3128</v>
      </c>
      <c r="V185" s="149">
        <f t="shared" si="76"/>
        <v>3178</v>
      </c>
      <c r="W185" s="149">
        <f t="shared" si="76"/>
        <v>3247</v>
      </c>
      <c r="X185" s="149">
        <f t="shared" si="76"/>
        <v>3289</v>
      </c>
      <c r="Y185" s="149">
        <f t="shared" si="76"/>
        <v>3437</v>
      </c>
      <c r="Z185" s="149">
        <f t="shared" si="76"/>
        <v>3547</v>
      </c>
      <c r="AA185" s="149">
        <f t="shared" si="76"/>
        <v>3665</v>
      </c>
      <c r="AB185" s="149">
        <f t="shared" si="76"/>
        <v>3762</v>
      </c>
      <c r="AC185" s="149">
        <f t="shared" si="76"/>
        <v>3815</v>
      </c>
      <c r="AD185" s="149">
        <f t="shared" si="76"/>
        <v>3987</v>
      </c>
      <c r="AE185" s="150">
        <f t="shared" si="76"/>
        <v>3927</v>
      </c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</row>
    <row r="186" spans="1:49" s="3" customFormat="1" ht="14.45" customHeight="1" x14ac:dyDescent="0.3">
      <c r="A186" s="48" t="s">
        <v>95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</row>
    <row r="187" spans="1:49" s="1" customFormat="1" ht="14.45" customHeight="1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</row>
    <row r="188" spans="1:49" ht="14.45" customHeight="1" x14ac:dyDescent="0.3">
      <c r="A188" s="81" t="s">
        <v>5</v>
      </c>
      <c r="B188" s="82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4"/>
      <c r="AF188" s="43"/>
      <c r="AG188" s="43"/>
      <c r="AH188" s="43"/>
      <c r="AI188" s="43"/>
    </row>
    <row r="189" spans="1:49" ht="14.45" customHeight="1" x14ac:dyDescent="0.3">
      <c r="A189" s="65"/>
      <c r="B189" s="66" t="s">
        <v>1</v>
      </c>
      <c r="C189" s="67">
        <v>1063</v>
      </c>
      <c r="D189" s="67">
        <v>1513</v>
      </c>
      <c r="E189" s="67">
        <v>1689</v>
      </c>
      <c r="F189" s="67">
        <v>1569</v>
      </c>
      <c r="G189" s="67">
        <v>1758</v>
      </c>
      <c r="H189" s="67">
        <v>1980</v>
      </c>
      <c r="I189" s="67">
        <v>2155</v>
      </c>
      <c r="J189" s="67">
        <v>1997</v>
      </c>
      <c r="K189" s="67">
        <v>2040</v>
      </c>
      <c r="L189" s="67">
        <v>139</v>
      </c>
      <c r="M189" s="67">
        <v>131</v>
      </c>
      <c r="N189" s="67">
        <v>130</v>
      </c>
      <c r="O189" s="67">
        <v>215</v>
      </c>
      <c r="P189" s="67">
        <v>39</v>
      </c>
      <c r="Q189" s="67">
        <v>39</v>
      </c>
      <c r="R189" s="67">
        <v>88</v>
      </c>
      <c r="S189" s="67">
        <v>86</v>
      </c>
      <c r="T189" s="67">
        <v>72</v>
      </c>
      <c r="U189" s="67">
        <v>73</v>
      </c>
      <c r="V189" s="67">
        <v>63</v>
      </c>
      <c r="W189" s="67">
        <v>54</v>
      </c>
      <c r="X189" s="67">
        <v>0</v>
      </c>
      <c r="Y189" s="67">
        <v>0</v>
      </c>
      <c r="Z189" s="67">
        <v>0</v>
      </c>
      <c r="AA189" s="67">
        <v>0</v>
      </c>
      <c r="AB189" s="67">
        <v>0</v>
      </c>
      <c r="AC189" s="67">
        <v>17</v>
      </c>
      <c r="AD189" s="67">
        <v>14</v>
      </c>
      <c r="AE189" s="68">
        <v>18</v>
      </c>
      <c r="AF189" s="43"/>
      <c r="AG189" s="45"/>
      <c r="AH189" s="43"/>
      <c r="AI189" s="43"/>
    </row>
    <row r="190" spans="1:49" ht="14.45" customHeight="1" x14ac:dyDescent="0.3">
      <c r="A190" s="87"/>
      <c r="B190" s="88" t="s">
        <v>2</v>
      </c>
      <c r="C190" s="89">
        <v>79</v>
      </c>
      <c r="D190" s="89">
        <v>130</v>
      </c>
      <c r="E190" s="89">
        <v>140</v>
      </c>
      <c r="F190" s="89">
        <v>118</v>
      </c>
      <c r="G190" s="89">
        <v>130</v>
      </c>
      <c r="H190" s="89">
        <v>168</v>
      </c>
      <c r="I190" s="89">
        <v>199</v>
      </c>
      <c r="J190" s="89">
        <v>172</v>
      </c>
      <c r="K190" s="89">
        <v>190</v>
      </c>
      <c r="L190" s="89">
        <v>22</v>
      </c>
      <c r="M190" s="89">
        <v>17</v>
      </c>
      <c r="N190" s="89">
        <v>21</v>
      </c>
      <c r="O190" s="89">
        <v>21</v>
      </c>
      <c r="P190" s="89">
        <v>8</v>
      </c>
      <c r="Q190" s="89">
        <v>7</v>
      </c>
      <c r="R190" s="89">
        <v>15</v>
      </c>
      <c r="S190" s="89">
        <v>17</v>
      </c>
      <c r="T190" s="89">
        <v>19</v>
      </c>
      <c r="U190" s="89">
        <v>16</v>
      </c>
      <c r="V190" s="89">
        <v>19</v>
      </c>
      <c r="W190" s="89">
        <v>14</v>
      </c>
      <c r="X190" s="89">
        <v>0</v>
      </c>
      <c r="Y190" s="89">
        <v>0</v>
      </c>
      <c r="Z190" s="89">
        <v>0</v>
      </c>
      <c r="AA190" s="93">
        <v>0</v>
      </c>
      <c r="AB190" s="93">
        <v>0</v>
      </c>
      <c r="AC190" s="93">
        <v>9</v>
      </c>
      <c r="AD190" s="93">
        <v>6</v>
      </c>
      <c r="AE190" s="99">
        <v>12</v>
      </c>
      <c r="AF190" s="43"/>
      <c r="AG190" s="45"/>
      <c r="AH190" s="43"/>
      <c r="AI190" s="43"/>
    </row>
    <row r="191" spans="1:49" ht="14.45" customHeight="1" x14ac:dyDescent="0.3">
      <c r="A191" s="65"/>
      <c r="B191" s="66" t="s">
        <v>3</v>
      </c>
      <c r="C191" s="67">
        <v>0</v>
      </c>
      <c r="D191" s="67"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67">
        <v>0</v>
      </c>
      <c r="V191" s="67">
        <v>0</v>
      </c>
      <c r="W191" s="67">
        <v>0</v>
      </c>
      <c r="X191" s="67">
        <v>0</v>
      </c>
      <c r="Y191" s="67">
        <v>0</v>
      </c>
      <c r="Z191" s="67">
        <v>0</v>
      </c>
      <c r="AA191" s="67">
        <v>0</v>
      </c>
      <c r="AB191" s="67">
        <v>0</v>
      </c>
      <c r="AC191" s="67">
        <v>1</v>
      </c>
      <c r="AD191" s="67">
        <v>1</v>
      </c>
      <c r="AE191" s="68">
        <v>3</v>
      </c>
      <c r="AF191" s="43"/>
      <c r="AG191" s="45"/>
      <c r="AH191" s="43"/>
      <c r="AI191" s="43"/>
    </row>
    <row r="192" spans="1:49" ht="14.45" customHeight="1" x14ac:dyDescent="0.3">
      <c r="A192" s="98"/>
      <c r="B192" s="92" t="s">
        <v>107</v>
      </c>
      <c r="C192" s="93">
        <v>0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93">
        <v>0</v>
      </c>
      <c r="P192" s="93">
        <v>0</v>
      </c>
      <c r="Q192" s="93">
        <v>0</v>
      </c>
      <c r="R192" s="93">
        <v>0</v>
      </c>
      <c r="S192" s="93">
        <v>0</v>
      </c>
      <c r="T192" s="93">
        <v>0</v>
      </c>
      <c r="U192" s="93">
        <v>0</v>
      </c>
      <c r="V192" s="93">
        <v>0</v>
      </c>
      <c r="W192" s="93">
        <v>0</v>
      </c>
      <c r="X192" s="93">
        <v>0</v>
      </c>
      <c r="Y192" s="93">
        <v>0</v>
      </c>
      <c r="Z192" s="93">
        <v>0</v>
      </c>
      <c r="AA192" s="93">
        <v>0</v>
      </c>
      <c r="AB192" s="93">
        <v>0</v>
      </c>
      <c r="AC192" s="93">
        <v>0</v>
      </c>
      <c r="AD192" s="93">
        <v>0</v>
      </c>
      <c r="AE192" s="99">
        <v>0</v>
      </c>
      <c r="AF192" s="43"/>
      <c r="AG192" s="45"/>
      <c r="AH192" s="43"/>
      <c r="AI192" s="43"/>
    </row>
    <row r="193" spans="1:32" ht="14.45" customHeight="1" x14ac:dyDescent="0.3">
      <c r="A193" s="103" t="s">
        <v>34</v>
      </c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6"/>
    </row>
    <row r="194" spans="1:32" ht="14.45" customHeight="1" x14ac:dyDescent="0.3">
      <c r="A194" s="98"/>
      <c r="B194" s="104" t="s">
        <v>1</v>
      </c>
      <c r="C194" s="93">
        <v>102</v>
      </c>
      <c r="D194" s="93">
        <v>94</v>
      </c>
      <c r="E194" s="93">
        <v>166</v>
      </c>
      <c r="F194" s="93">
        <v>145</v>
      </c>
      <c r="G194" s="93">
        <v>128</v>
      </c>
      <c r="H194" s="93">
        <v>134</v>
      </c>
      <c r="I194" s="93">
        <v>133</v>
      </c>
      <c r="J194" s="93">
        <v>124</v>
      </c>
      <c r="K194" s="93">
        <v>138</v>
      </c>
      <c r="L194" s="93">
        <v>97</v>
      </c>
      <c r="M194" s="93">
        <v>97</v>
      </c>
      <c r="N194" s="93">
        <v>87</v>
      </c>
      <c r="O194" s="93">
        <v>153</v>
      </c>
      <c r="P194" s="93">
        <v>82</v>
      </c>
      <c r="Q194" s="93">
        <v>86</v>
      </c>
      <c r="R194" s="93">
        <v>65</v>
      </c>
      <c r="S194" s="93">
        <v>68</v>
      </c>
      <c r="T194" s="93">
        <v>54</v>
      </c>
      <c r="U194" s="93">
        <v>47</v>
      </c>
      <c r="V194" s="93">
        <v>40</v>
      </c>
      <c r="W194" s="93">
        <v>41</v>
      </c>
      <c r="X194" s="93">
        <v>88</v>
      </c>
      <c r="Y194" s="93">
        <v>73</v>
      </c>
      <c r="Z194" s="93">
        <v>92</v>
      </c>
      <c r="AA194" s="93">
        <v>198</v>
      </c>
      <c r="AB194" s="93">
        <v>173</v>
      </c>
      <c r="AC194" s="93">
        <v>132</v>
      </c>
      <c r="AD194" s="93">
        <v>95</v>
      </c>
      <c r="AE194" s="99">
        <v>85</v>
      </c>
    </row>
    <row r="195" spans="1:32" ht="14.45" customHeight="1" x14ac:dyDescent="0.3">
      <c r="A195" s="103"/>
      <c r="B195" s="94" t="s">
        <v>2</v>
      </c>
      <c r="C195" s="95">
        <v>1</v>
      </c>
      <c r="D195" s="95">
        <v>1</v>
      </c>
      <c r="E195" s="95">
        <v>3</v>
      </c>
      <c r="F195" s="95">
        <v>8</v>
      </c>
      <c r="G195" s="95">
        <v>7</v>
      </c>
      <c r="H195" s="95">
        <v>9</v>
      </c>
      <c r="I195" s="95">
        <v>7</v>
      </c>
      <c r="J195" s="95">
        <v>7</v>
      </c>
      <c r="K195" s="95">
        <v>5</v>
      </c>
      <c r="L195" s="95">
        <v>4</v>
      </c>
      <c r="M195" s="95">
        <v>4</v>
      </c>
      <c r="N195" s="95">
        <v>7</v>
      </c>
      <c r="O195" s="95">
        <v>12</v>
      </c>
      <c r="P195" s="95">
        <v>7</v>
      </c>
      <c r="Q195" s="95">
        <v>9</v>
      </c>
      <c r="R195" s="95">
        <v>9</v>
      </c>
      <c r="S195" s="95">
        <v>12</v>
      </c>
      <c r="T195" s="95">
        <v>10</v>
      </c>
      <c r="U195" s="95">
        <v>12</v>
      </c>
      <c r="V195" s="95">
        <v>13</v>
      </c>
      <c r="W195" s="95">
        <v>14</v>
      </c>
      <c r="X195" s="95">
        <v>30</v>
      </c>
      <c r="Y195" s="95">
        <v>20</v>
      </c>
      <c r="Z195" s="95">
        <v>30</v>
      </c>
      <c r="AA195" s="95">
        <v>35</v>
      </c>
      <c r="AB195" s="95">
        <v>34</v>
      </c>
      <c r="AC195" s="95">
        <v>30</v>
      </c>
      <c r="AD195" s="95">
        <v>22</v>
      </c>
      <c r="AE195" s="96">
        <v>20</v>
      </c>
    </row>
    <row r="196" spans="1:32" ht="14.45" customHeight="1" x14ac:dyDescent="0.3">
      <c r="A196" s="98"/>
      <c r="B196" s="104" t="s">
        <v>3</v>
      </c>
      <c r="C196" s="93">
        <v>0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93">
        <v>0</v>
      </c>
      <c r="Q196" s="93">
        <v>0</v>
      </c>
      <c r="R196" s="93">
        <v>0</v>
      </c>
      <c r="S196" s="93">
        <v>0</v>
      </c>
      <c r="T196" s="93">
        <v>0</v>
      </c>
      <c r="U196" s="93">
        <v>0</v>
      </c>
      <c r="V196" s="93">
        <v>0</v>
      </c>
      <c r="W196" s="93">
        <v>0</v>
      </c>
      <c r="X196" s="93">
        <v>0</v>
      </c>
      <c r="Y196" s="93">
        <v>6</v>
      </c>
      <c r="Z196" s="93">
        <v>9</v>
      </c>
      <c r="AA196" s="93">
        <v>17</v>
      </c>
      <c r="AB196" s="93">
        <v>18</v>
      </c>
      <c r="AC196" s="93">
        <v>16</v>
      </c>
      <c r="AD196" s="93">
        <v>19</v>
      </c>
      <c r="AE196" s="99">
        <v>15</v>
      </c>
    </row>
    <row r="197" spans="1:32" ht="14.45" customHeight="1" x14ac:dyDescent="0.3">
      <c r="A197" s="105"/>
      <c r="B197" s="74" t="s">
        <v>107</v>
      </c>
      <c r="C197" s="106">
        <v>0</v>
      </c>
      <c r="D197" s="106">
        <v>0</v>
      </c>
      <c r="E197" s="106">
        <v>0</v>
      </c>
      <c r="F197" s="106">
        <v>0</v>
      </c>
      <c r="G197" s="106">
        <v>0</v>
      </c>
      <c r="H197" s="106">
        <v>0</v>
      </c>
      <c r="I197" s="106">
        <v>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  <c r="T197" s="106">
        <v>0</v>
      </c>
      <c r="U197" s="106">
        <v>0</v>
      </c>
      <c r="V197" s="106">
        <v>0</v>
      </c>
      <c r="W197" s="106">
        <v>0</v>
      </c>
      <c r="X197" s="106">
        <v>0</v>
      </c>
      <c r="Y197" s="106">
        <v>0</v>
      </c>
      <c r="Z197" s="106">
        <v>0</v>
      </c>
      <c r="AA197" s="106">
        <v>0</v>
      </c>
      <c r="AB197" s="106">
        <v>0</v>
      </c>
      <c r="AC197" s="106">
        <v>0</v>
      </c>
      <c r="AD197" s="106">
        <v>0</v>
      </c>
      <c r="AE197" s="107">
        <v>0</v>
      </c>
    </row>
    <row r="198" spans="1:32" ht="14.45" customHeight="1" x14ac:dyDescent="0.3">
      <c r="A198" s="87" t="s">
        <v>35</v>
      </c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97"/>
    </row>
    <row r="199" spans="1:32" ht="14.45" customHeight="1" x14ac:dyDescent="0.3">
      <c r="A199" s="105"/>
      <c r="B199" s="108" t="s">
        <v>1</v>
      </c>
      <c r="C199" s="106">
        <v>154</v>
      </c>
      <c r="D199" s="106">
        <v>152</v>
      </c>
      <c r="E199" s="106">
        <v>204</v>
      </c>
      <c r="F199" s="106">
        <v>246</v>
      </c>
      <c r="G199" s="106">
        <v>253</v>
      </c>
      <c r="H199" s="106">
        <v>266</v>
      </c>
      <c r="I199" s="106">
        <v>267</v>
      </c>
      <c r="J199" s="106">
        <v>244</v>
      </c>
      <c r="K199" s="106">
        <v>260</v>
      </c>
      <c r="L199" s="106">
        <v>271</v>
      </c>
      <c r="M199" s="106">
        <v>279</v>
      </c>
      <c r="N199" s="106">
        <v>275</v>
      </c>
      <c r="O199" s="106">
        <v>344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  <c r="V199" s="106">
        <v>0</v>
      </c>
      <c r="W199" s="106">
        <v>0</v>
      </c>
      <c r="X199" s="106">
        <v>28</v>
      </c>
      <c r="Y199" s="106">
        <v>12</v>
      </c>
      <c r="Z199" s="106">
        <v>48</v>
      </c>
      <c r="AA199" s="106">
        <v>138</v>
      </c>
      <c r="AB199" s="106">
        <v>151</v>
      </c>
      <c r="AC199" s="106">
        <v>140</v>
      </c>
      <c r="AD199" s="106">
        <v>152</v>
      </c>
      <c r="AE199" s="107">
        <v>182</v>
      </c>
      <c r="AF199" s="43"/>
    </row>
    <row r="200" spans="1:32" ht="14.45" customHeight="1" x14ac:dyDescent="0.3">
      <c r="A200" s="87"/>
      <c r="B200" s="88" t="s">
        <v>2</v>
      </c>
      <c r="C200" s="89">
        <v>8</v>
      </c>
      <c r="D200" s="89">
        <v>6</v>
      </c>
      <c r="E200" s="89">
        <v>12</v>
      </c>
      <c r="F200" s="89">
        <v>12</v>
      </c>
      <c r="G200" s="89">
        <v>17</v>
      </c>
      <c r="H200" s="89">
        <v>17</v>
      </c>
      <c r="I200" s="89">
        <v>14</v>
      </c>
      <c r="J200" s="89">
        <v>10</v>
      </c>
      <c r="K200" s="89">
        <v>19</v>
      </c>
      <c r="L200" s="89">
        <v>22</v>
      </c>
      <c r="M200" s="89">
        <v>22</v>
      </c>
      <c r="N200" s="89">
        <v>23</v>
      </c>
      <c r="O200" s="89">
        <v>46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1</v>
      </c>
      <c r="Y200" s="89">
        <v>1</v>
      </c>
      <c r="Z200" s="89">
        <v>6</v>
      </c>
      <c r="AA200" s="89">
        <v>29</v>
      </c>
      <c r="AB200" s="89">
        <v>31</v>
      </c>
      <c r="AC200" s="89">
        <v>34</v>
      </c>
      <c r="AD200" s="89">
        <v>33</v>
      </c>
      <c r="AE200" s="97">
        <v>30</v>
      </c>
      <c r="AF200" s="43"/>
    </row>
    <row r="201" spans="1:32" ht="14.45" customHeight="1" x14ac:dyDescent="0.3">
      <c r="A201" s="105"/>
      <c r="B201" s="108" t="s">
        <v>3</v>
      </c>
      <c r="C201" s="106">
        <v>0</v>
      </c>
      <c r="D201" s="106">
        <v>0</v>
      </c>
      <c r="E201" s="106">
        <v>0</v>
      </c>
      <c r="F201" s="106">
        <v>0</v>
      </c>
      <c r="G201" s="106">
        <v>0</v>
      </c>
      <c r="H201" s="106">
        <v>0</v>
      </c>
      <c r="I201" s="106">
        <v>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6">
        <v>0</v>
      </c>
      <c r="W201" s="106">
        <v>0</v>
      </c>
      <c r="X201" s="106">
        <v>0</v>
      </c>
      <c r="Y201" s="106">
        <v>0</v>
      </c>
      <c r="Z201" s="106">
        <v>4</v>
      </c>
      <c r="AA201" s="106">
        <v>14</v>
      </c>
      <c r="AB201" s="106">
        <v>19</v>
      </c>
      <c r="AC201" s="106">
        <v>23</v>
      </c>
      <c r="AD201" s="106">
        <v>47</v>
      </c>
      <c r="AE201" s="107">
        <v>48</v>
      </c>
      <c r="AF201" s="43"/>
    </row>
    <row r="202" spans="1:32" ht="14.45" customHeight="1" x14ac:dyDescent="0.3">
      <c r="A202" s="98"/>
      <c r="B202" s="92" t="s">
        <v>107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93">
        <v>0</v>
      </c>
      <c r="Q202" s="93">
        <v>0</v>
      </c>
      <c r="R202" s="93">
        <v>0</v>
      </c>
      <c r="S202" s="93">
        <v>0</v>
      </c>
      <c r="T202" s="93">
        <v>0</v>
      </c>
      <c r="U202" s="93">
        <v>0</v>
      </c>
      <c r="V202" s="93">
        <v>0</v>
      </c>
      <c r="W202" s="93">
        <v>0</v>
      </c>
      <c r="X202" s="93">
        <v>0</v>
      </c>
      <c r="Y202" s="93">
        <v>0</v>
      </c>
      <c r="Z202" s="93">
        <v>0</v>
      </c>
      <c r="AA202" s="93">
        <v>1</v>
      </c>
      <c r="AB202" s="93">
        <v>1</v>
      </c>
      <c r="AC202" s="93">
        <v>1</v>
      </c>
      <c r="AD202" s="93">
        <v>1</v>
      </c>
      <c r="AE202" s="99">
        <v>1</v>
      </c>
      <c r="AF202" s="43"/>
    </row>
    <row r="203" spans="1:32" ht="14.45" customHeight="1" x14ac:dyDescent="0.3">
      <c r="A203" s="103" t="s">
        <v>33</v>
      </c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6"/>
    </row>
    <row r="204" spans="1:32" ht="14.45" customHeight="1" x14ac:dyDescent="0.3">
      <c r="A204" s="98"/>
      <c r="B204" s="104" t="s">
        <v>1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0</v>
      </c>
      <c r="P204" s="93">
        <v>323</v>
      </c>
      <c r="Q204" s="93">
        <v>443</v>
      </c>
      <c r="R204" s="93">
        <v>388</v>
      </c>
      <c r="S204" s="93">
        <v>350</v>
      </c>
      <c r="T204" s="93">
        <v>310</v>
      </c>
      <c r="U204" s="93">
        <v>268</v>
      </c>
      <c r="V204" s="93">
        <v>218</v>
      </c>
      <c r="W204" s="93">
        <v>201</v>
      </c>
      <c r="X204" s="93">
        <v>481</v>
      </c>
      <c r="Y204" s="93">
        <v>547</v>
      </c>
      <c r="Z204" s="93">
        <v>539</v>
      </c>
      <c r="AA204" s="93">
        <v>463</v>
      </c>
      <c r="AB204" s="93">
        <v>497</v>
      </c>
      <c r="AC204" s="93">
        <v>522</v>
      </c>
      <c r="AD204" s="93">
        <v>559</v>
      </c>
      <c r="AE204" s="99">
        <v>604</v>
      </c>
    </row>
    <row r="205" spans="1:32" ht="14.45" customHeight="1" x14ac:dyDescent="0.3">
      <c r="A205" s="103"/>
      <c r="B205" s="94" t="s">
        <v>2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63</v>
      </c>
      <c r="Q205" s="95">
        <v>78</v>
      </c>
      <c r="R205" s="95">
        <v>75</v>
      </c>
      <c r="S205" s="95">
        <v>80</v>
      </c>
      <c r="T205" s="95">
        <v>80</v>
      </c>
      <c r="U205" s="95">
        <v>78</v>
      </c>
      <c r="V205" s="95">
        <v>67</v>
      </c>
      <c r="W205" s="95">
        <v>63</v>
      </c>
      <c r="X205" s="95">
        <v>168</v>
      </c>
      <c r="Y205" s="95">
        <v>112</v>
      </c>
      <c r="Z205" s="95">
        <v>112</v>
      </c>
      <c r="AA205" s="95">
        <v>108</v>
      </c>
      <c r="AB205" s="95">
        <v>116</v>
      </c>
      <c r="AC205" s="95">
        <v>115</v>
      </c>
      <c r="AD205" s="95">
        <v>121</v>
      </c>
      <c r="AE205" s="96">
        <v>104</v>
      </c>
    </row>
    <row r="206" spans="1:32" ht="14.45" customHeight="1" x14ac:dyDescent="0.3">
      <c r="A206" s="98"/>
      <c r="B206" s="104" t="s">
        <v>3</v>
      </c>
      <c r="C206" s="93">
        <v>0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93">
        <v>0</v>
      </c>
      <c r="Q206" s="93">
        <v>0</v>
      </c>
      <c r="R206" s="93">
        <v>0</v>
      </c>
      <c r="S206" s="93">
        <v>0</v>
      </c>
      <c r="T206" s="93">
        <v>0</v>
      </c>
      <c r="U206" s="93">
        <v>0</v>
      </c>
      <c r="V206" s="93">
        <v>0</v>
      </c>
      <c r="W206" s="93">
        <v>0</v>
      </c>
      <c r="X206" s="93">
        <v>0</v>
      </c>
      <c r="Y206" s="93">
        <v>53</v>
      </c>
      <c r="Z206" s="93">
        <v>51</v>
      </c>
      <c r="AA206" s="93">
        <v>54</v>
      </c>
      <c r="AB206" s="93">
        <v>61</v>
      </c>
      <c r="AC206" s="93">
        <v>75</v>
      </c>
      <c r="AD206" s="93">
        <v>87</v>
      </c>
      <c r="AE206" s="99">
        <v>86</v>
      </c>
    </row>
    <row r="207" spans="1:32" ht="14.45" customHeight="1" x14ac:dyDescent="0.3">
      <c r="A207" s="105"/>
      <c r="B207" s="74" t="s">
        <v>107</v>
      </c>
      <c r="C207" s="106">
        <v>0</v>
      </c>
      <c r="D207" s="106">
        <v>0</v>
      </c>
      <c r="E207" s="106">
        <v>0</v>
      </c>
      <c r="F207" s="106">
        <v>0</v>
      </c>
      <c r="G207" s="106">
        <v>0</v>
      </c>
      <c r="H207" s="106">
        <v>0</v>
      </c>
      <c r="I207" s="106">
        <v>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06">
        <v>0</v>
      </c>
      <c r="U207" s="106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0</v>
      </c>
      <c r="AA207" s="106">
        <v>0</v>
      </c>
      <c r="AB207" s="106">
        <v>1</v>
      </c>
      <c r="AC207" s="106">
        <v>1</v>
      </c>
      <c r="AD207" s="106">
        <v>1</v>
      </c>
      <c r="AE207" s="107">
        <v>2</v>
      </c>
    </row>
    <row r="208" spans="1:32" ht="14.45" customHeight="1" x14ac:dyDescent="0.3">
      <c r="A208" s="87" t="s">
        <v>36</v>
      </c>
      <c r="B208" s="88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97"/>
    </row>
    <row r="209" spans="1:49" ht="14.45" customHeight="1" x14ac:dyDescent="0.3">
      <c r="A209" s="105"/>
      <c r="B209" s="108" t="s">
        <v>1</v>
      </c>
      <c r="C209" s="106">
        <v>198</v>
      </c>
      <c r="D209" s="106">
        <v>210</v>
      </c>
      <c r="E209" s="106">
        <v>267</v>
      </c>
      <c r="F209" s="106">
        <v>289</v>
      </c>
      <c r="G209" s="106">
        <v>299</v>
      </c>
      <c r="H209" s="106">
        <v>324</v>
      </c>
      <c r="I209" s="106">
        <v>330</v>
      </c>
      <c r="J209" s="106">
        <v>302</v>
      </c>
      <c r="K209" s="106">
        <v>317</v>
      </c>
      <c r="L209" s="106">
        <v>324</v>
      </c>
      <c r="M209" s="106">
        <v>335</v>
      </c>
      <c r="N209" s="106">
        <v>343</v>
      </c>
      <c r="O209" s="106">
        <v>386</v>
      </c>
      <c r="P209" s="106">
        <v>366</v>
      </c>
      <c r="Q209" s="106">
        <v>209</v>
      </c>
      <c r="R209" s="106">
        <v>200</v>
      </c>
      <c r="S209" s="106">
        <v>183</v>
      </c>
      <c r="T209" s="106">
        <v>163</v>
      </c>
      <c r="U209" s="106">
        <v>141</v>
      </c>
      <c r="V209" s="106">
        <v>117</v>
      </c>
      <c r="W209" s="106">
        <v>100</v>
      </c>
      <c r="X209" s="106">
        <v>294</v>
      </c>
      <c r="Y209" s="106">
        <v>337</v>
      </c>
      <c r="Z209" s="106">
        <v>324</v>
      </c>
      <c r="AA209" s="106">
        <v>296</v>
      </c>
      <c r="AB209" s="106">
        <v>280</v>
      </c>
      <c r="AC209" s="106">
        <v>272</v>
      </c>
      <c r="AD209" s="106">
        <v>266</v>
      </c>
      <c r="AE209" s="107">
        <v>240</v>
      </c>
    </row>
    <row r="210" spans="1:49" ht="14.45" customHeight="1" x14ac:dyDescent="0.3">
      <c r="A210" s="87"/>
      <c r="B210" s="88" t="s">
        <v>2</v>
      </c>
      <c r="C210" s="89">
        <v>11</v>
      </c>
      <c r="D210" s="89">
        <v>6</v>
      </c>
      <c r="E210" s="89">
        <v>22</v>
      </c>
      <c r="F210" s="89">
        <v>23</v>
      </c>
      <c r="G210" s="89">
        <v>29</v>
      </c>
      <c r="H210" s="89">
        <v>30</v>
      </c>
      <c r="I210" s="89">
        <v>24</v>
      </c>
      <c r="J210" s="89">
        <v>27</v>
      </c>
      <c r="K210" s="89">
        <v>32</v>
      </c>
      <c r="L210" s="89">
        <v>30</v>
      </c>
      <c r="M210" s="89">
        <v>32</v>
      </c>
      <c r="N210" s="89">
        <v>37</v>
      </c>
      <c r="O210" s="89">
        <v>68</v>
      </c>
      <c r="P210" s="89">
        <v>60</v>
      </c>
      <c r="Q210" s="89">
        <v>26</v>
      </c>
      <c r="R210" s="89">
        <v>31</v>
      </c>
      <c r="S210" s="89">
        <v>30</v>
      </c>
      <c r="T210" s="89">
        <v>31</v>
      </c>
      <c r="U210" s="89">
        <v>40</v>
      </c>
      <c r="V210" s="89">
        <v>33</v>
      </c>
      <c r="W210" s="89">
        <v>33</v>
      </c>
      <c r="X210" s="89">
        <v>133</v>
      </c>
      <c r="Y210" s="89">
        <v>82</v>
      </c>
      <c r="Z210" s="89">
        <v>73</v>
      </c>
      <c r="AA210" s="89">
        <v>75</v>
      </c>
      <c r="AB210" s="89">
        <v>66</v>
      </c>
      <c r="AC210" s="89">
        <v>55</v>
      </c>
      <c r="AD210" s="89">
        <v>46</v>
      </c>
      <c r="AE210" s="97">
        <v>42</v>
      </c>
    </row>
    <row r="211" spans="1:49" ht="14.45" customHeight="1" x14ac:dyDescent="0.3">
      <c r="A211" s="105"/>
      <c r="B211" s="108" t="s">
        <v>3</v>
      </c>
      <c r="C211" s="106">
        <v>0</v>
      </c>
      <c r="D211" s="106">
        <v>0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  <c r="V211" s="106">
        <v>0</v>
      </c>
      <c r="W211" s="106">
        <v>0</v>
      </c>
      <c r="X211" s="106">
        <v>0</v>
      </c>
      <c r="Y211" s="106">
        <v>41</v>
      </c>
      <c r="Z211" s="106">
        <v>40</v>
      </c>
      <c r="AA211" s="106">
        <v>45</v>
      </c>
      <c r="AB211" s="106">
        <v>43</v>
      </c>
      <c r="AC211" s="106">
        <v>39</v>
      </c>
      <c r="AD211" s="106">
        <v>37</v>
      </c>
      <c r="AE211" s="107">
        <v>32</v>
      </c>
    </row>
    <row r="212" spans="1:49" ht="14.45" customHeight="1" x14ac:dyDescent="0.3">
      <c r="A212" s="98"/>
      <c r="B212" s="92" t="s">
        <v>107</v>
      </c>
      <c r="C212" s="93">
        <v>0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93">
        <v>0</v>
      </c>
      <c r="U212" s="93">
        <v>0</v>
      </c>
      <c r="V212" s="93">
        <v>0</v>
      </c>
      <c r="W212" s="93">
        <v>0</v>
      </c>
      <c r="X212" s="93">
        <v>0</v>
      </c>
      <c r="Y212" s="93">
        <v>0</v>
      </c>
      <c r="Z212" s="93">
        <v>0</v>
      </c>
      <c r="AA212" s="93">
        <v>28</v>
      </c>
      <c r="AB212" s="93">
        <v>20</v>
      </c>
      <c r="AC212" s="93">
        <v>18</v>
      </c>
      <c r="AD212" s="93">
        <v>13</v>
      </c>
      <c r="AE212" s="99">
        <v>10</v>
      </c>
    </row>
    <row r="213" spans="1:49" ht="14.45" customHeight="1" x14ac:dyDescent="0.3">
      <c r="A213" s="103" t="s">
        <v>15</v>
      </c>
      <c r="B213" s="94"/>
      <c r="C213" s="95">
        <f t="shared" ref="C213:V213" si="77">C189+C194+C199+C204+C209</f>
        <v>1517</v>
      </c>
      <c r="D213" s="95">
        <f t="shared" si="77"/>
        <v>1969</v>
      </c>
      <c r="E213" s="95">
        <f t="shared" si="77"/>
        <v>2326</v>
      </c>
      <c r="F213" s="95">
        <f t="shared" si="77"/>
        <v>2249</v>
      </c>
      <c r="G213" s="95">
        <f t="shared" si="77"/>
        <v>2438</v>
      </c>
      <c r="H213" s="95">
        <f t="shared" si="77"/>
        <v>2704</v>
      </c>
      <c r="I213" s="95">
        <f t="shared" si="77"/>
        <v>2885</v>
      </c>
      <c r="J213" s="95">
        <f t="shared" si="77"/>
        <v>2667</v>
      </c>
      <c r="K213" s="95">
        <f t="shared" si="77"/>
        <v>2755</v>
      </c>
      <c r="L213" s="95">
        <f t="shared" si="77"/>
        <v>831</v>
      </c>
      <c r="M213" s="95">
        <f t="shared" si="77"/>
        <v>842</v>
      </c>
      <c r="N213" s="95">
        <f t="shared" si="77"/>
        <v>835</v>
      </c>
      <c r="O213" s="95">
        <f t="shared" si="77"/>
        <v>1098</v>
      </c>
      <c r="P213" s="95">
        <f t="shared" si="77"/>
        <v>810</v>
      </c>
      <c r="Q213" s="95">
        <f t="shared" si="77"/>
        <v>777</v>
      </c>
      <c r="R213" s="95">
        <f t="shared" si="77"/>
        <v>741</v>
      </c>
      <c r="S213" s="95">
        <f t="shared" si="77"/>
        <v>687</v>
      </c>
      <c r="T213" s="95">
        <f t="shared" si="77"/>
        <v>599</v>
      </c>
      <c r="U213" s="95">
        <f t="shared" si="77"/>
        <v>529</v>
      </c>
      <c r="V213" s="95">
        <f t="shared" si="77"/>
        <v>438</v>
      </c>
      <c r="W213" s="95">
        <f>W189+W194+W199+W204+W209</f>
        <v>396</v>
      </c>
      <c r="X213" s="95">
        <f t="shared" ref="X213:AA213" si="78">X189+X194+X199+X204+X209</f>
        <v>891</v>
      </c>
      <c r="Y213" s="95">
        <f t="shared" si="78"/>
        <v>969</v>
      </c>
      <c r="Z213" s="95">
        <f t="shared" si="78"/>
        <v>1003</v>
      </c>
      <c r="AA213" s="95">
        <f t="shared" si="78"/>
        <v>1095</v>
      </c>
      <c r="AB213" s="95">
        <f t="shared" ref="AB213:AC216" si="79">AB189+AB194+AB199+AB204+AB209</f>
        <v>1101</v>
      </c>
      <c r="AC213" s="95">
        <f t="shared" si="79"/>
        <v>1083</v>
      </c>
      <c r="AD213" s="95">
        <f t="shared" ref="AD213:AE213" si="80">AD189+AD194+AD199+AD204+AD209</f>
        <v>1086</v>
      </c>
      <c r="AE213" s="96">
        <f t="shared" si="80"/>
        <v>1129</v>
      </c>
    </row>
    <row r="214" spans="1:49" ht="14.45" customHeight="1" x14ac:dyDescent="0.3">
      <c r="A214" s="98" t="s">
        <v>16</v>
      </c>
      <c r="B214" s="104"/>
      <c r="C214" s="93">
        <f t="shared" ref="C214:W214" si="81">C190+C195+C200+C205+C210</f>
        <v>99</v>
      </c>
      <c r="D214" s="93">
        <f t="shared" si="81"/>
        <v>143</v>
      </c>
      <c r="E214" s="93">
        <f t="shared" si="81"/>
        <v>177</v>
      </c>
      <c r="F214" s="93">
        <f t="shared" si="81"/>
        <v>161</v>
      </c>
      <c r="G214" s="93">
        <f t="shared" si="81"/>
        <v>183</v>
      </c>
      <c r="H214" s="93">
        <f t="shared" si="81"/>
        <v>224</v>
      </c>
      <c r="I214" s="93">
        <f t="shared" si="81"/>
        <v>244</v>
      </c>
      <c r="J214" s="93">
        <f t="shared" si="81"/>
        <v>216</v>
      </c>
      <c r="K214" s="93">
        <f t="shared" si="81"/>
        <v>246</v>
      </c>
      <c r="L214" s="93">
        <f t="shared" si="81"/>
        <v>78</v>
      </c>
      <c r="M214" s="93">
        <f t="shared" si="81"/>
        <v>75</v>
      </c>
      <c r="N214" s="93">
        <f t="shared" si="81"/>
        <v>88</v>
      </c>
      <c r="O214" s="93">
        <f t="shared" si="81"/>
        <v>147</v>
      </c>
      <c r="P214" s="93">
        <f t="shared" si="81"/>
        <v>138</v>
      </c>
      <c r="Q214" s="93">
        <f t="shared" si="81"/>
        <v>120</v>
      </c>
      <c r="R214" s="93">
        <f t="shared" si="81"/>
        <v>130</v>
      </c>
      <c r="S214" s="93">
        <f t="shared" si="81"/>
        <v>139</v>
      </c>
      <c r="T214" s="93">
        <f t="shared" si="81"/>
        <v>140</v>
      </c>
      <c r="U214" s="93">
        <f t="shared" si="81"/>
        <v>146</v>
      </c>
      <c r="V214" s="93">
        <f t="shared" si="81"/>
        <v>132</v>
      </c>
      <c r="W214" s="89">
        <f t="shared" si="81"/>
        <v>124</v>
      </c>
      <c r="X214" s="89">
        <f t="shared" ref="X214:AA214" si="82">X190+X195+X200+X205+X210</f>
        <v>332</v>
      </c>
      <c r="Y214" s="89">
        <f t="shared" si="82"/>
        <v>215</v>
      </c>
      <c r="Z214" s="89">
        <f t="shared" si="82"/>
        <v>221</v>
      </c>
      <c r="AA214" s="89">
        <f t="shared" si="82"/>
        <v>247</v>
      </c>
      <c r="AB214" s="89">
        <f t="shared" si="79"/>
        <v>247</v>
      </c>
      <c r="AC214" s="89">
        <f t="shared" si="79"/>
        <v>243</v>
      </c>
      <c r="AD214" s="89">
        <f t="shared" ref="AD214:AE214" si="83">AD190+AD195+AD200+AD205+AD210</f>
        <v>228</v>
      </c>
      <c r="AE214" s="97">
        <f t="shared" si="83"/>
        <v>208</v>
      </c>
    </row>
    <row r="215" spans="1:49" ht="14.45" customHeight="1" x14ac:dyDescent="0.3">
      <c r="A215" s="103" t="s">
        <v>17</v>
      </c>
      <c r="B215" s="94"/>
      <c r="C215" s="95">
        <f t="shared" ref="C215:W215" si="84">C191+C196+C201+C206+C211</f>
        <v>0</v>
      </c>
      <c r="D215" s="95">
        <f t="shared" si="84"/>
        <v>0</v>
      </c>
      <c r="E215" s="95">
        <f t="shared" si="84"/>
        <v>0</v>
      </c>
      <c r="F215" s="95">
        <f t="shared" si="84"/>
        <v>0</v>
      </c>
      <c r="G215" s="95">
        <f t="shared" si="84"/>
        <v>0</v>
      </c>
      <c r="H215" s="95">
        <f t="shared" si="84"/>
        <v>0</v>
      </c>
      <c r="I215" s="95">
        <f t="shared" si="84"/>
        <v>0</v>
      </c>
      <c r="J215" s="95">
        <f t="shared" si="84"/>
        <v>0</v>
      </c>
      <c r="K215" s="95">
        <f t="shared" si="84"/>
        <v>0</v>
      </c>
      <c r="L215" s="95">
        <f t="shared" si="84"/>
        <v>0</v>
      </c>
      <c r="M215" s="95">
        <f t="shared" si="84"/>
        <v>0</v>
      </c>
      <c r="N215" s="95">
        <f t="shared" si="84"/>
        <v>0</v>
      </c>
      <c r="O215" s="95">
        <f t="shared" si="84"/>
        <v>0</v>
      </c>
      <c r="P215" s="95">
        <f t="shared" si="84"/>
        <v>0</v>
      </c>
      <c r="Q215" s="95">
        <f t="shared" si="84"/>
        <v>0</v>
      </c>
      <c r="R215" s="95">
        <f t="shared" si="84"/>
        <v>0</v>
      </c>
      <c r="S215" s="95">
        <f t="shared" si="84"/>
        <v>0</v>
      </c>
      <c r="T215" s="95">
        <f t="shared" si="84"/>
        <v>0</v>
      </c>
      <c r="U215" s="95">
        <f t="shared" si="84"/>
        <v>0</v>
      </c>
      <c r="V215" s="95">
        <f t="shared" si="84"/>
        <v>0</v>
      </c>
      <c r="W215" s="95">
        <f t="shared" si="84"/>
        <v>0</v>
      </c>
      <c r="X215" s="95">
        <f t="shared" ref="X215:AA215" si="85">X191+X196+X201+X206+X211</f>
        <v>0</v>
      </c>
      <c r="Y215" s="95">
        <f t="shared" si="85"/>
        <v>100</v>
      </c>
      <c r="Z215" s="95">
        <f t="shared" si="85"/>
        <v>104</v>
      </c>
      <c r="AA215" s="95">
        <f t="shared" si="85"/>
        <v>130</v>
      </c>
      <c r="AB215" s="95">
        <f t="shared" si="79"/>
        <v>141</v>
      </c>
      <c r="AC215" s="95">
        <f t="shared" si="79"/>
        <v>154</v>
      </c>
      <c r="AD215" s="95">
        <f t="shared" ref="AD215:AE215" si="86">AD191+AD196+AD201+AD206+AD211</f>
        <v>191</v>
      </c>
      <c r="AE215" s="96">
        <f t="shared" si="86"/>
        <v>184</v>
      </c>
    </row>
    <row r="216" spans="1:49" ht="14.45" customHeight="1" x14ac:dyDescent="0.3">
      <c r="A216" s="151" t="s">
        <v>108</v>
      </c>
      <c r="B216" s="152"/>
      <c r="C216" s="89">
        <v>0</v>
      </c>
      <c r="D216" s="89">
        <v>0</v>
      </c>
      <c r="E216" s="89">
        <v>0</v>
      </c>
      <c r="F216" s="89">
        <v>0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89">
        <v>0</v>
      </c>
      <c r="T216" s="89">
        <v>0</v>
      </c>
      <c r="U216" s="89">
        <v>0</v>
      </c>
      <c r="V216" s="89">
        <v>0</v>
      </c>
      <c r="W216" s="93">
        <f t="shared" ref="W216:AA216" si="87">W192+W197+W202+W207+W212</f>
        <v>0</v>
      </c>
      <c r="X216" s="93">
        <f t="shared" si="87"/>
        <v>0</v>
      </c>
      <c r="Y216" s="93">
        <f t="shared" si="87"/>
        <v>0</v>
      </c>
      <c r="Z216" s="93">
        <f t="shared" si="87"/>
        <v>0</v>
      </c>
      <c r="AA216" s="93">
        <f t="shared" si="87"/>
        <v>29</v>
      </c>
      <c r="AB216" s="93">
        <f t="shared" si="79"/>
        <v>22</v>
      </c>
      <c r="AC216" s="93">
        <f t="shared" si="79"/>
        <v>20</v>
      </c>
      <c r="AD216" s="93">
        <f t="shared" ref="AD216:AE216" si="88">AD192+AD197+AD202+AD207+AD212</f>
        <v>15</v>
      </c>
      <c r="AE216" s="99">
        <f t="shared" si="88"/>
        <v>13</v>
      </c>
    </row>
    <row r="217" spans="1:49" s="3" customFormat="1" ht="14.45" customHeight="1" x14ac:dyDescent="0.3">
      <c r="A217" s="136" t="s">
        <v>18</v>
      </c>
      <c r="B217" s="153"/>
      <c r="C217" s="154">
        <f>SUM(C213:C215)</f>
        <v>1616</v>
      </c>
      <c r="D217" s="154">
        <f t="shared" ref="D217:V217" si="89">SUM(D213:D215)</f>
        <v>2112</v>
      </c>
      <c r="E217" s="154">
        <f t="shared" si="89"/>
        <v>2503</v>
      </c>
      <c r="F217" s="154">
        <f t="shared" si="89"/>
        <v>2410</v>
      </c>
      <c r="G217" s="154">
        <f t="shared" si="89"/>
        <v>2621</v>
      </c>
      <c r="H217" s="154">
        <f t="shared" si="89"/>
        <v>2928</v>
      </c>
      <c r="I217" s="154">
        <f t="shared" si="89"/>
        <v>3129</v>
      </c>
      <c r="J217" s="154">
        <f t="shared" si="89"/>
        <v>2883</v>
      </c>
      <c r="K217" s="154">
        <f t="shared" si="89"/>
        <v>3001</v>
      </c>
      <c r="L217" s="154">
        <f t="shared" si="89"/>
        <v>909</v>
      </c>
      <c r="M217" s="154">
        <f t="shared" si="89"/>
        <v>917</v>
      </c>
      <c r="N217" s="154">
        <f t="shared" si="89"/>
        <v>923</v>
      </c>
      <c r="O217" s="154">
        <f t="shared" si="89"/>
        <v>1245</v>
      </c>
      <c r="P217" s="154">
        <f t="shared" si="89"/>
        <v>948</v>
      </c>
      <c r="Q217" s="154">
        <f t="shared" si="89"/>
        <v>897</v>
      </c>
      <c r="R217" s="154">
        <f t="shared" si="89"/>
        <v>871</v>
      </c>
      <c r="S217" s="154">
        <f t="shared" si="89"/>
        <v>826</v>
      </c>
      <c r="T217" s="154">
        <f t="shared" si="89"/>
        <v>739</v>
      </c>
      <c r="U217" s="154">
        <f t="shared" si="89"/>
        <v>675</v>
      </c>
      <c r="V217" s="154">
        <f t="shared" si="89"/>
        <v>570</v>
      </c>
      <c r="W217" s="154">
        <f>SUM(W213:W216)</f>
        <v>520</v>
      </c>
      <c r="X217" s="154">
        <f t="shared" ref="X217:AA217" si="90">SUM(X213:X216)</f>
        <v>1223</v>
      </c>
      <c r="Y217" s="154">
        <f t="shared" si="90"/>
        <v>1284</v>
      </c>
      <c r="Z217" s="154">
        <f t="shared" si="90"/>
        <v>1328</v>
      </c>
      <c r="AA217" s="154">
        <f t="shared" si="90"/>
        <v>1501</v>
      </c>
      <c r="AB217" s="154">
        <f>SUM(AB213:AB216)</f>
        <v>1511</v>
      </c>
      <c r="AC217" s="154">
        <f>SUM(AC213:AC216)</f>
        <v>1500</v>
      </c>
      <c r="AD217" s="154">
        <f>SUM(AD213:AD216)</f>
        <v>1520</v>
      </c>
      <c r="AE217" s="155">
        <f>SUM(AE213:AE216)</f>
        <v>1534</v>
      </c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</row>
    <row r="218" spans="1:49" s="3" customFormat="1" ht="14.45" customHeight="1" x14ac:dyDescent="0.3">
      <c r="A218" s="48" t="s">
        <v>96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</row>
    <row r="219" spans="1:49" s="1" customFormat="1" ht="14.45" customHeight="1" x14ac:dyDescent="0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</row>
    <row r="220" spans="1:49" ht="14.45" customHeight="1" x14ac:dyDescent="0.3">
      <c r="A220" s="52" t="s">
        <v>5</v>
      </c>
      <c r="B220" s="11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117"/>
      <c r="AF220" s="43"/>
      <c r="AG220" s="43"/>
      <c r="AH220" s="43"/>
      <c r="AI220" s="43"/>
    </row>
    <row r="221" spans="1:49" ht="14.45" customHeight="1" x14ac:dyDescent="0.3">
      <c r="A221" s="53"/>
      <c r="B221" s="118" t="s">
        <v>1</v>
      </c>
      <c r="C221" s="10">
        <v>286</v>
      </c>
      <c r="D221" s="10">
        <v>698</v>
      </c>
      <c r="E221" s="10">
        <v>602</v>
      </c>
      <c r="F221" s="10">
        <v>286</v>
      </c>
      <c r="G221" s="10">
        <v>273</v>
      </c>
      <c r="H221" s="10">
        <v>295</v>
      </c>
      <c r="I221" s="10">
        <v>529</v>
      </c>
      <c r="J221" s="10">
        <v>442</v>
      </c>
      <c r="K221" s="10">
        <v>449</v>
      </c>
      <c r="L221" s="10">
        <v>428</v>
      </c>
      <c r="M221" s="10">
        <v>404</v>
      </c>
      <c r="N221" s="10">
        <v>386</v>
      </c>
      <c r="O221" s="10">
        <v>252</v>
      </c>
      <c r="P221" s="10">
        <v>440</v>
      </c>
      <c r="Q221" s="10">
        <v>566</v>
      </c>
      <c r="R221" s="10">
        <v>306</v>
      </c>
      <c r="S221" s="10">
        <v>315</v>
      </c>
      <c r="T221" s="10">
        <v>287</v>
      </c>
      <c r="U221" s="10">
        <v>262</v>
      </c>
      <c r="V221" s="10">
        <v>229</v>
      </c>
      <c r="W221" s="10">
        <v>195</v>
      </c>
      <c r="X221" s="10">
        <v>168</v>
      </c>
      <c r="Y221" s="10">
        <v>150</v>
      </c>
      <c r="Z221" s="10">
        <v>136</v>
      </c>
      <c r="AA221" s="10">
        <v>125</v>
      </c>
      <c r="AB221" s="10">
        <v>107</v>
      </c>
      <c r="AC221" s="10">
        <v>95</v>
      </c>
      <c r="AD221" s="10">
        <v>88</v>
      </c>
      <c r="AE221" s="119">
        <v>66</v>
      </c>
      <c r="AF221" s="43"/>
      <c r="AG221" s="43"/>
      <c r="AH221" s="43"/>
      <c r="AI221" s="43"/>
    </row>
    <row r="222" spans="1:49" ht="14.45" customHeight="1" x14ac:dyDescent="0.3">
      <c r="A222" s="52"/>
      <c r="B222" s="116" t="s">
        <v>2</v>
      </c>
      <c r="C222" s="8">
        <v>19</v>
      </c>
      <c r="D222" s="8">
        <v>74</v>
      </c>
      <c r="E222" s="8">
        <v>58</v>
      </c>
      <c r="F222" s="8">
        <v>23</v>
      </c>
      <c r="G222" s="8">
        <v>21</v>
      </c>
      <c r="H222" s="8">
        <v>27</v>
      </c>
      <c r="I222" s="8">
        <v>74</v>
      </c>
      <c r="J222" s="8">
        <v>55</v>
      </c>
      <c r="K222" s="8">
        <v>51</v>
      </c>
      <c r="L222" s="8">
        <v>50</v>
      </c>
      <c r="M222" s="8">
        <v>39</v>
      </c>
      <c r="N222" s="8">
        <v>36</v>
      </c>
      <c r="O222" s="8">
        <v>15</v>
      </c>
      <c r="P222" s="8">
        <v>86</v>
      </c>
      <c r="Q222" s="8">
        <v>101</v>
      </c>
      <c r="R222" s="8">
        <v>69</v>
      </c>
      <c r="S222" s="8">
        <v>97</v>
      </c>
      <c r="T222" s="8">
        <v>87</v>
      </c>
      <c r="U222" s="8">
        <v>78</v>
      </c>
      <c r="V222" s="8">
        <v>72</v>
      </c>
      <c r="W222" s="8">
        <v>60</v>
      </c>
      <c r="X222" s="8">
        <v>49</v>
      </c>
      <c r="Y222" s="8">
        <v>26</v>
      </c>
      <c r="Z222" s="8">
        <v>25</v>
      </c>
      <c r="AA222" s="8">
        <v>23</v>
      </c>
      <c r="AB222" s="8">
        <v>25</v>
      </c>
      <c r="AC222" s="8">
        <v>23</v>
      </c>
      <c r="AD222" s="8">
        <v>16</v>
      </c>
      <c r="AE222" s="117">
        <v>10</v>
      </c>
      <c r="AF222" s="43"/>
      <c r="AG222" s="43"/>
      <c r="AH222" s="43"/>
      <c r="AI222" s="43"/>
    </row>
    <row r="223" spans="1:49" ht="14.45" customHeight="1" x14ac:dyDescent="0.3">
      <c r="A223" s="53"/>
      <c r="B223" s="118" t="s">
        <v>3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17</v>
      </c>
      <c r="Z223" s="10">
        <v>16</v>
      </c>
      <c r="AA223" s="10">
        <v>13</v>
      </c>
      <c r="AB223" s="10">
        <v>13</v>
      </c>
      <c r="AC223" s="10">
        <v>12</v>
      </c>
      <c r="AD223" s="10">
        <v>11</v>
      </c>
      <c r="AE223" s="119">
        <v>8</v>
      </c>
      <c r="AF223" s="43"/>
      <c r="AG223" s="43"/>
      <c r="AH223" s="43"/>
      <c r="AI223" s="43"/>
    </row>
    <row r="224" spans="1:49" ht="14.45" customHeight="1" x14ac:dyDescent="0.3">
      <c r="A224" s="55"/>
      <c r="B224" s="116" t="s">
        <v>107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120">
        <v>0</v>
      </c>
      <c r="AF224" s="43"/>
      <c r="AG224" s="43"/>
      <c r="AH224" s="43"/>
      <c r="AI224" s="43"/>
    </row>
    <row r="225" spans="1:38" ht="14.45" customHeight="1" x14ac:dyDescent="0.3">
      <c r="A225" s="54" t="s">
        <v>37</v>
      </c>
      <c r="B225" s="12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2"/>
      <c r="AF225" s="43"/>
      <c r="AG225" s="43"/>
      <c r="AH225" s="43"/>
      <c r="AI225" s="43"/>
      <c r="AJ225" s="43"/>
      <c r="AK225" s="43"/>
      <c r="AL225" s="43"/>
    </row>
    <row r="226" spans="1:38" ht="14.45" customHeight="1" x14ac:dyDescent="0.3">
      <c r="A226" s="55"/>
      <c r="B226" s="123" t="s">
        <v>1</v>
      </c>
      <c r="C226" s="22">
        <v>7</v>
      </c>
      <c r="D226" s="22">
        <v>7</v>
      </c>
      <c r="E226" s="22">
        <v>7</v>
      </c>
      <c r="F226" s="22">
        <v>8</v>
      </c>
      <c r="G226" s="22">
        <v>8</v>
      </c>
      <c r="H226" s="22">
        <v>13</v>
      </c>
      <c r="I226" s="22">
        <v>13</v>
      </c>
      <c r="J226" s="22">
        <v>13</v>
      </c>
      <c r="K226" s="22">
        <v>12</v>
      </c>
      <c r="L226" s="22">
        <v>14</v>
      </c>
      <c r="M226" s="22">
        <v>12</v>
      </c>
      <c r="N226" s="22">
        <v>11</v>
      </c>
      <c r="O226" s="22">
        <v>11</v>
      </c>
      <c r="P226" s="22">
        <v>7</v>
      </c>
      <c r="Q226" s="22">
        <v>6</v>
      </c>
      <c r="R226" s="22">
        <v>8</v>
      </c>
      <c r="S226" s="22">
        <v>6</v>
      </c>
      <c r="T226" s="22">
        <v>6</v>
      </c>
      <c r="U226" s="22">
        <v>7</v>
      </c>
      <c r="V226" s="22">
        <v>5</v>
      </c>
      <c r="W226" s="22">
        <v>8</v>
      </c>
      <c r="X226" s="22">
        <v>10</v>
      </c>
      <c r="Y226" s="22">
        <v>9</v>
      </c>
      <c r="Z226" s="22">
        <v>11</v>
      </c>
      <c r="AA226" s="22">
        <v>8</v>
      </c>
      <c r="AB226" s="22">
        <v>9</v>
      </c>
      <c r="AC226" s="22">
        <v>9</v>
      </c>
      <c r="AD226" s="22">
        <v>12</v>
      </c>
      <c r="AE226" s="120">
        <v>20</v>
      </c>
      <c r="AF226" s="43"/>
      <c r="AG226" s="43"/>
      <c r="AH226" s="43"/>
      <c r="AI226" s="43"/>
      <c r="AJ226" s="43"/>
      <c r="AK226" s="43"/>
      <c r="AL226" s="43"/>
    </row>
    <row r="227" spans="1:38" ht="14.45" customHeight="1" x14ac:dyDescent="0.3">
      <c r="A227" s="54"/>
      <c r="B227" s="121" t="s">
        <v>2</v>
      </c>
      <c r="C227" s="12">
        <v>2</v>
      </c>
      <c r="D227" s="12">
        <v>2</v>
      </c>
      <c r="E227" s="12">
        <v>2</v>
      </c>
      <c r="F227" s="12">
        <v>2</v>
      </c>
      <c r="G227" s="12">
        <v>1</v>
      </c>
      <c r="H227" s="12">
        <v>7</v>
      </c>
      <c r="I227" s="12">
        <v>4</v>
      </c>
      <c r="J227" s="12">
        <v>5</v>
      </c>
      <c r="K227" s="12">
        <v>5</v>
      </c>
      <c r="L227" s="12">
        <v>5</v>
      </c>
      <c r="M227" s="12">
        <v>3</v>
      </c>
      <c r="N227" s="12">
        <v>5</v>
      </c>
      <c r="O227" s="12">
        <v>3</v>
      </c>
      <c r="P227" s="12">
        <v>3</v>
      </c>
      <c r="Q227" s="12">
        <v>1</v>
      </c>
      <c r="R227" s="12">
        <v>2</v>
      </c>
      <c r="S227" s="12">
        <v>3</v>
      </c>
      <c r="T227" s="12">
        <v>5</v>
      </c>
      <c r="U227" s="12">
        <v>5</v>
      </c>
      <c r="V227" s="12">
        <v>7</v>
      </c>
      <c r="W227" s="12">
        <v>7</v>
      </c>
      <c r="X227" s="12">
        <v>4</v>
      </c>
      <c r="Y227" s="12">
        <v>2</v>
      </c>
      <c r="Z227" s="12">
        <v>2</v>
      </c>
      <c r="AA227" s="12">
        <v>5</v>
      </c>
      <c r="AB227" s="12">
        <v>4</v>
      </c>
      <c r="AC227" s="12">
        <v>3</v>
      </c>
      <c r="AD227" s="12">
        <v>3</v>
      </c>
      <c r="AE227" s="122">
        <v>14</v>
      </c>
      <c r="AF227" s="43"/>
      <c r="AG227" s="43"/>
      <c r="AH227" s="43"/>
      <c r="AI227" s="43"/>
      <c r="AJ227" s="43"/>
      <c r="AK227" s="43"/>
      <c r="AL227" s="43"/>
    </row>
    <row r="228" spans="1:38" ht="14.45" customHeight="1" x14ac:dyDescent="0.3">
      <c r="A228" s="55"/>
      <c r="B228" s="123" t="s">
        <v>3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2</v>
      </c>
      <c r="Z228" s="22">
        <v>2</v>
      </c>
      <c r="AA228" s="22">
        <v>4</v>
      </c>
      <c r="AB228" s="22">
        <v>4</v>
      </c>
      <c r="AC228" s="22">
        <v>4</v>
      </c>
      <c r="AD228" s="22">
        <v>4</v>
      </c>
      <c r="AE228" s="120">
        <v>7</v>
      </c>
      <c r="AF228" s="43"/>
      <c r="AG228" s="43"/>
      <c r="AH228" s="43"/>
      <c r="AI228" s="43"/>
      <c r="AJ228" s="43"/>
      <c r="AK228" s="43"/>
      <c r="AL228" s="43"/>
    </row>
    <row r="229" spans="1:38" ht="14.45" customHeight="1" x14ac:dyDescent="0.3">
      <c r="A229" s="59"/>
      <c r="B229" s="121" t="s">
        <v>107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124">
        <v>0</v>
      </c>
      <c r="AF229" s="43"/>
      <c r="AG229" s="43"/>
      <c r="AH229" s="43"/>
      <c r="AI229" s="43"/>
      <c r="AJ229" s="43"/>
      <c r="AK229" s="43"/>
      <c r="AL229" s="43"/>
    </row>
    <row r="230" spans="1:38" ht="14.45" customHeight="1" x14ac:dyDescent="0.3">
      <c r="A230" s="52" t="s">
        <v>38</v>
      </c>
      <c r="B230" s="11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117"/>
    </row>
    <row r="231" spans="1:38" ht="14.45" customHeight="1" x14ac:dyDescent="0.3">
      <c r="A231" s="59"/>
      <c r="B231" s="125" t="s">
        <v>1</v>
      </c>
      <c r="C231" s="20">
        <v>236</v>
      </c>
      <c r="D231" s="20">
        <v>233</v>
      </c>
      <c r="E231" s="20">
        <v>284</v>
      </c>
      <c r="F231" s="20">
        <v>297</v>
      </c>
      <c r="G231" s="20">
        <v>319</v>
      </c>
      <c r="H231" s="20">
        <v>341</v>
      </c>
      <c r="I231" s="20">
        <v>331</v>
      </c>
      <c r="J231" s="20">
        <v>300</v>
      </c>
      <c r="K231" s="20">
        <v>302</v>
      </c>
      <c r="L231" s="20">
        <v>314</v>
      </c>
      <c r="M231" s="20">
        <v>289</v>
      </c>
      <c r="N231" s="20">
        <v>283</v>
      </c>
      <c r="O231" s="20">
        <v>299</v>
      </c>
      <c r="P231" s="20">
        <v>219</v>
      </c>
      <c r="Q231" s="20">
        <v>209</v>
      </c>
      <c r="R231" s="20">
        <v>253</v>
      </c>
      <c r="S231" s="20">
        <v>252</v>
      </c>
      <c r="T231" s="20">
        <v>248</v>
      </c>
      <c r="U231" s="20">
        <v>254</v>
      </c>
      <c r="V231" s="20">
        <v>287</v>
      </c>
      <c r="W231" s="20">
        <v>294</v>
      </c>
      <c r="X231" s="20">
        <v>308</v>
      </c>
      <c r="Y231" s="20">
        <v>349</v>
      </c>
      <c r="Z231" s="20">
        <v>369</v>
      </c>
      <c r="AA231" s="20">
        <v>377</v>
      </c>
      <c r="AB231" s="20">
        <v>376</v>
      </c>
      <c r="AC231" s="20">
        <v>392</v>
      </c>
      <c r="AD231" s="20">
        <v>402</v>
      </c>
      <c r="AE231" s="124">
        <v>415</v>
      </c>
    </row>
    <row r="232" spans="1:38" ht="14.45" customHeight="1" x14ac:dyDescent="0.3">
      <c r="A232" s="52"/>
      <c r="B232" s="116" t="s">
        <v>2</v>
      </c>
      <c r="C232" s="8">
        <v>13</v>
      </c>
      <c r="D232" s="8">
        <v>9</v>
      </c>
      <c r="E232" s="8">
        <v>24</v>
      </c>
      <c r="F232" s="8">
        <v>27</v>
      </c>
      <c r="G232" s="8">
        <v>25</v>
      </c>
      <c r="H232" s="8">
        <v>37</v>
      </c>
      <c r="I232" s="8">
        <v>31</v>
      </c>
      <c r="J232" s="8">
        <v>27</v>
      </c>
      <c r="K232" s="8">
        <v>35</v>
      </c>
      <c r="L232" s="8">
        <v>25</v>
      </c>
      <c r="M232" s="8">
        <v>31</v>
      </c>
      <c r="N232" s="8">
        <v>28</v>
      </c>
      <c r="O232" s="8">
        <v>30</v>
      </c>
      <c r="P232" s="8">
        <v>25</v>
      </c>
      <c r="Q232" s="8">
        <v>31</v>
      </c>
      <c r="R232" s="8">
        <v>42</v>
      </c>
      <c r="S232" s="8">
        <v>86</v>
      </c>
      <c r="T232" s="8">
        <v>115</v>
      </c>
      <c r="U232" s="8">
        <v>115</v>
      </c>
      <c r="V232" s="8">
        <v>117</v>
      </c>
      <c r="W232" s="8">
        <v>118</v>
      </c>
      <c r="X232" s="8">
        <v>103</v>
      </c>
      <c r="Y232" s="8">
        <v>77</v>
      </c>
      <c r="Z232" s="8">
        <v>84</v>
      </c>
      <c r="AA232" s="8">
        <v>88</v>
      </c>
      <c r="AB232" s="8">
        <v>86</v>
      </c>
      <c r="AC232" s="8">
        <v>75</v>
      </c>
      <c r="AD232" s="8">
        <v>69</v>
      </c>
      <c r="AE232" s="117">
        <v>70</v>
      </c>
    </row>
    <row r="233" spans="1:38" ht="14.45" customHeight="1" x14ac:dyDescent="0.3">
      <c r="A233" s="59"/>
      <c r="B233" s="125" t="s">
        <v>3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28</v>
      </c>
      <c r="Z233" s="20">
        <v>35</v>
      </c>
      <c r="AA233" s="20">
        <v>45</v>
      </c>
      <c r="AB233" s="20">
        <v>54</v>
      </c>
      <c r="AC233" s="20">
        <v>65</v>
      </c>
      <c r="AD233" s="20">
        <v>81</v>
      </c>
      <c r="AE233" s="124">
        <v>73</v>
      </c>
    </row>
    <row r="234" spans="1:38" ht="14.45" customHeight="1" x14ac:dyDescent="0.3">
      <c r="A234" s="55"/>
      <c r="B234" s="116" t="s">
        <v>107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1</v>
      </c>
      <c r="AB234" s="22">
        <v>1</v>
      </c>
      <c r="AC234" s="22">
        <v>1</v>
      </c>
      <c r="AD234" s="22">
        <v>1</v>
      </c>
      <c r="AE234" s="120">
        <v>1</v>
      </c>
    </row>
    <row r="235" spans="1:38" ht="14.45" customHeight="1" x14ac:dyDescent="0.3">
      <c r="A235" s="54" t="s">
        <v>39</v>
      </c>
      <c r="B235" s="12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2"/>
    </row>
    <row r="236" spans="1:38" ht="14.45" customHeight="1" x14ac:dyDescent="0.3">
      <c r="A236" s="55"/>
      <c r="B236" s="123" t="s">
        <v>1</v>
      </c>
      <c r="C236" s="22">
        <v>106</v>
      </c>
      <c r="D236" s="22">
        <v>97</v>
      </c>
      <c r="E236" s="22">
        <v>128</v>
      </c>
      <c r="F236" s="22">
        <v>155</v>
      </c>
      <c r="G236" s="22">
        <v>183</v>
      </c>
      <c r="H236" s="22">
        <v>220</v>
      </c>
      <c r="I236" s="22">
        <v>210</v>
      </c>
      <c r="J236" s="22">
        <v>219</v>
      </c>
      <c r="K236" s="22">
        <v>219</v>
      </c>
      <c r="L236" s="22">
        <v>236</v>
      </c>
      <c r="M236" s="22">
        <v>245</v>
      </c>
      <c r="N236" s="22">
        <v>249</v>
      </c>
      <c r="O236" s="22">
        <v>281</v>
      </c>
      <c r="P236" s="22">
        <v>210</v>
      </c>
      <c r="Q236" s="22">
        <v>206</v>
      </c>
      <c r="R236" s="22">
        <v>226</v>
      </c>
      <c r="S236" s="22">
        <v>228</v>
      </c>
      <c r="T236" s="22">
        <v>207</v>
      </c>
      <c r="U236" s="22">
        <v>209</v>
      </c>
      <c r="V236" s="22">
        <v>213</v>
      </c>
      <c r="W236" s="22">
        <v>215</v>
      </c>
      <c r="X236" s="22">
        <v>206</v>
      </c>
      <c r="Y236" s="22">
        <v>237</v>
      </c>
      <c r="Z236" s="22">
        <v>238</v>
      </c>
      <c r="AA236" s="22">
        <v>233</v>
      </c>
      <c r="AB236" s="22">
        <v>233</v>
      </c>
      <c r="AC236" s="22">
        <v>240</v>
      </c>
      <c r="AD236" s="22">
        <v>240</v>
      </c>
      <c r="AE236" s="120">
        <v>238</v>
      </c>
    </row>
    <row r="237" spans="1:38" ht="14.45" customHeight="1" x14ac:dyDescent="0.3">
      <c r="A237" s="54"/>
      <c r="B237" s="121" t="s">
        <v>2</v>
      </c>
      <c r="C237" s="12">
        <v>7</v>
      </c>
      <c r="D237" s="12">
        <v>6</v>
      </c>
      <c r="E237" s="12">
        <v>15</v>
      </c>
      <c r="F237" s="12">
        <v>15</v>
      </c>
      <c r="G237" s="12">
        <v>20</v>
      </c>
      <c r="H237" s="12">
        <v>18</v>
      </c>
      <c r="I237" s="12">
        <v>17</v>
      </c>
      <c r="J237" s="12">
        <v>18</v>
      </c>
      <c r="K237" s="12">
        <v>17</v>
      </c>
      <c r="L237" s="12">
        <v>28</v>
      </c>
      <c r="M237" s="12">
        <v>22</v>
      </c>
      <c r="N237" s="12">
        <v>20</v>
      </c>
      <c r="O237" s="12">
        <v>26</v>
      </c>
      <c r="P237" s="12">
        <v>24</v>
      </c>
      <c r="Q237" s="12">
        <v>25</v>
      </c>
      <c r="R237" s="12">
        <v>30</v>
      </c>
      <c r="S237" s="12">
        <v>63</v>
      </c>
      <c r="T237" s="12">
        <v>85</v>
      </c>
      <c r="U237" s="12">
        <v>84</v>
      </c>
      <c r="V237" s="12">
        <v>79</v>
      </c>
      <c r="W237" s="12">
        <v>70</v>
      </c>
      <c r="X237" s="12">
        <v>68</v>
      </c>
      <c r="Y237" s="12">
        <v>42</v>
      </c>
      <c r="Z237" s="12">
        <v>44</v>
      </c>
      <c r="AA237" s="12">
        <v>47</v>
      </c>
      <c r="AB237" s="12">
        <v>45</v>
      </c>
      <c r="AC237" s="12">
        <v>49</v>
      </c>
      <c r="AD237" s="12">
        <v>47</v>
      </c>
      <c r="AE237" s="122">
        <v>46</v>
      </c>
    </row>
    <row r="238" spans="1:38" ht="14.45" customHeight="1" x14ac:dyDescent="0.3">
      <c r="A238" s="55"/>
      <c r="B238" s="123" t="s">
        <v>3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18</v>
      </c>
      <c r="Z238" s="22">
        <v>24</v>
      </c>
      <c r="AA238" s="22">
        <v>29</v>
      </c>
      <c r="AB238" s="22">
        <v>31</v>
      </c>
      <c r="AC238" s="22">
        <v>47</v>
      </c>
      <c r="AD238" s="22">
        <v>50</v>
      </c>
      <c r="AE238" s="120">
        <v>54</v>
      </c>
    </row>
    <row r="239" spans="1:38" ht="14.45" customHeight="1" x14ac:dyDescent="0.3">
      <c r="A239" s="59"/>
      <c r="B239" s="121" t="s">
        <v>107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124">
        <v>1</v>
      </c>
    </row>
    <row r="240" spans="1:38" ht="14.45" customHeight="1" x14ac:dyDescent="0.3">
      <c r="A240" s="52" t="s">
        <v>40</v>
      </c>
      <c r="B240" s="116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2"/>
      <c r="AB240" s="22"/>
      <c r="AC240" s="22"/>
      <c r="AD240" s="22"/>
      <c r="AE240" s="120"/>
    </row>
    <row r="241" spans="1:31" ht="14.45" customHeight="1" x14ac:dyDescent="0.3">
      <c r="A241" s="156"/>
      <c r="B241" s="128" t="s">
        <v>1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4</v>
      </c>
      <c r="T241" s="26">
        <v>2</v>
      </c>
      <c r="U241" s="26">
        <v>3</v>
      </c>
      <c r="V241" s="26">
        <v>0</v>
      </c>
      <c r="W241" s="26">
        <v>0</v>
      </c>
      <c r="X241" s="26">
        <v>0</v>
      </c>
      <c r="Y241" s="26">
        <v>0</v>
      </c>
      <c r="Z241" s="26">
        <v>6</v>
      </c>
      <c r="AA241" s="12">
        <v>12</v>
      </c>
      <c r="AB241" s="12">
        <v>24</v>
      </c>
      <c r="AC241" s="12">
        <v>39</v>
      </c>
      <c r="AD241" s="12">
        <v>66</v>
      </c>
      <c r="AE241" s="122">
        <v>101</v>
      </c>
    </row>
    <row r="242" spans="1:31" ht="14.45" customHeight="1" x14ac:dyDescent="0.3">
      <c r="A242" s="52"/>
      <c r="B242" s="116" t="s">
        <v>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  <c r="T242" s="8">
        <v>3</v>
      </c>
      <c r="U242" s="8">
        <v>2</v>
      </c>
      <c r="V242" s="8">
        <v>2</v>
      </c>
      <c r="W242" s="8">
        <v>2</v>
      </c>
      <c r="X242" s="8">
        <v>2</v>
      </c>
      <c r="Y242" s="8">
        <v>1</v>
      </c>
      <c r="Z242" s="8">
        <v>6</v>
      </c>
      <c r="AA242" s="28">
        <v>9</v>
      </c>
      <c r="AB242" s="28">
        <v>8</v>
      </c>
      <c r="AC242" s="28">
        <v>14</v>
      </c>
      <c r="AD242" s="28">
        <v>19</v>
      </c>
      <c r="AE242" s="129">
        <v>22</v>
      </c>
    </row>
    <row r="243" spans="1:31" ht="14.45" customHeight="1" x14ac:dyDescent="0.3">
      <c r="A243" s="59"/>
      <c r="B243" s="125" t="s">
        <v>3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2</v>
      </c>
      <c r="AA243" s="12">
        <v>5</v>
      </c>
      <c r="AB243" s="12">
        <v>13</v>
      </c>
      <c r="AC243" s="12">
        <v>21</v>
      </c>
      <c r="AD243" s="12">
        <v>28</v>
      </c>
      <c r="AE243" s="122">
        <v>28</v>
      </c>
    </row>
    <row r="244" spans="1:31" ht="14.45" customHeight="1" x14ac:dyDescent="0.3">
      <c r="A244" s="55"/>
      <c r="B244" s="116" t="s">
        <v>107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8">
        <v>61</v>
      </c>
      <c r="AB244" s="8">
        <v>49</v>
      </c>
      <c r="AC244" s="8">
        <v>43</v>
      </c>
      <c r="AD244" s="8">
        <v>35</v>
      </c>
      <c r="AE244" s="117">
        <v>31</v>
      </c>
    </row>
    <row r="245" spans="1:31" ht="14.45" customHeight="1" x14ac:dyDescent="0.3">
      <c r="A245" s="54" t="s">
        <v>41</v>
      </c>
      <c r="B245" s="12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20"/>
      <c r="AB245" s="20"/>
      <c r="AC245" s="20"/>
      <c r="AD245" s="20"/>
      <c r="AE245" s="124"/>
    </row>
    <row r="246" spans="1:31" ht="14.45" customHeight="1" x14ac:dyDescent="0.3">
      <c r="A246" s="55"/>
      <c r="B246" s="123" t="s">
        <v>1</v>
      </c>
      <c r="C246" s="22">
        <v>45</v>
      </c>
      <c r="D246" s="22">
        <v>55</v>
      </c>
      <c r="E246" s="22">
        <v>65</v>
      </c>
      <c r="F246" s="22">
        <v>61</v>
      </c>
      <c r="G246" s="22">
        <v>62</v>
      </c>
      <c r="H246" s="22">
        <v>67</v>
      </c>
      <c r="I246" s="22">
        <v>69</v>
      </c>
      <c r="J246" s="22">
        <v>70</v>
      </c>
      <c r="K246" s="22">
        <v>71</v>
      </c>
      <c r="L246" s="22">
        <v>63</v>
      </c>
      <c r="M246" s="22">
        <v>64</v>
      </c>
      <c r="N246" s="22">
        <v>61</v>
      </c>
      <c r="O246" s="22">
        <v>78</v>
      </c>
      <c r="P246" s="22">
        <v>64</v>
      </c>
      <c r="Q246" s="22">
        <v>60</v>
      </c>
      <c r="R246" s="22">
        <v>71</v>
      </c>
      <c r="S246" s="22">
        <v>72</v>
      </c>
      <c r="T246" s="22">
        <v>62</v>
      </c>
      <c r="U246" s="22">
        <v>70</v>
      </c>
      <c r="V246" s="22">
        <v>65</v>
      </c>
      <c r="W246" s="22">
        <v>78</v>
      </c>
      <c r="X246" s="22">
        <v>85</v>
      </c>
      <c r="Y246" s="22">
        <v>90</v>
      </c>
      <c r="Z246" s="22">
        <v>85</v>
      </c>
      <c r="AA246" s="8">
        <v>92</v>
      </c>
      <c r="AB246" s="8">
        <v>94</v>
      </c>
      <c r="AC246" s="8">
        <v>92</v>
      </c>
      <c r="AD246" s="8">
        <v>93</v>
      </c>
      <c r="AE246" s="117">
        <v>99</v>
      </c>
    </row>
    <row r="247" spans="1:31" ht="14.45" customHeight="1" x14ac:dyDescent="0.3">
      <c r="A247" s="54"/>
      <c r="B247" s="121" t="s">
        <v>2</v>
      </c>
      <c r="C247" s="12">
        <v>3</v>
      </c>
      <c r="D247" s="12">
        <v>3</v>
      </c>
      <c r="E247" s="12">
        <v>2</v>
      </c>
      <c r="F247" s="12">
        <v>6</v>
      </c>
      <c r="G247" s="12">
        <v>8</v>
      </c>
      <c r="H247" s="12">
        <v>8</v>
      </c>
      <c r="I247" s="12">
        <v>7</v>
      </c>
      <c r="J247" s="12">
        <v>5</v>
      </c>
      <c r="K247" s="12">
        <v>10</v>
      </c>
      <c r="L247" s="12">
        <v>10</v>
      </c>
      <c r="M247" s="12">
        <v>9</v>
      </c>
      <c r="N247" s="12">
        <v>8</v>
      </c>
      <c r="O247" s="12">
        <v>21</v>
      </c>
      <c r="P247" s="12">
        <v>19</v>
      </c>
      <c r="Q247" s="12">
        <v>17</v>
      </c>
      <c r="R247" s="12">
        <v>20</v>
      </c>
      <c r="S247" s="12">
        <v>33</v>
      </c>
      <c r="T247" s="12">
        <v>49</v>
      </c>
      <c r="U247" s="12">
        <v>48</v>
      </c>
      <c r="V247" s="12">
        <v>50</v>
      </c>
      <c r="W247" s="12">
        <v>53</v>
      </c>
      <c r="X247" s="12">
        <v>58</v>
      </c>
      <c r="Y247" s="12">
        <v>34</v>
      </c>
      <c r="Z247" s="12">
        <v>33</v>
      </c>
      <c r="AA247" s="20">
        <v>32</v>
      </c>
      <c r="AB247" s="20">
        <v>31</v>
      </c>
      <c r="AC247" s="20">
        <v>25</v>
      </c>
      <c r="AD247" s="20">
        <v>25</v>
      </c>
      <c r="AE247" s="124">
        <v>19</v>
      </c>
    </row>
    <row r="248" spans="1:31" ht="14.45" customHeight="1" x14ac:dyDescent="0.3">
      <c r="A248" s="55"/>
      <c r="B248" s="123" t="s">
        <v>3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16</v>
      </c>
      <c r="Z248" s="22">
        <v>13</v>
      </c>
      <c r="AA248" s="8">
        <v>15</v>
      </c>
      <c r="AB248" s="8">
        <v>16</v>
      </c>
      <c r="AC248" s="8">
        <v>16</v>
      </c>
      <c r="AD248" s="8">
        <v>24</v>
      </c>
      <c r="AE248" s="117">
        <v>26</v>
      </c>
    </row>
    <row r="249" spans="1:31" ht="14.45" customHeight="1" x14ac:dyDescent="0.3">
      <c r="A249" s="59"/>
      <c r="B249" s="121" t="s">
        <v>107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12">
        <v>0</v>
      </c>
      <c r="AB249" s="12">
        <v>0</v>
      </c>
      <c r="AC249" s="12">
        <v>0</v>
      </c>
      <c r="AD249" s="12">
        <v>0</v>
      </c>
      <c r="AE249" s="122">
        <v>0</v>
      </c>
    </row>
    <row r="250" spans="1:31" ht="14.45" customHeight="1" x14ac:dyDescent="0.3">
      <c r="A250" s="52" t="s">
        <v>42</v>
      </c>
      <c r="B250" s="116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2"/>
      <c r="AB250" s="22"/>
      <c r="AC250" s="22"/>
      <c r="AD250" s="22"/>
      <c r="AE250" s="120"/>
    </row>
    <row r="251" spans="1:31" ht="14.45" customHeight="1" x14ac:dyDescent="0.3">
      <c r="A251" s="59"/>
      <c r="B251" s="125" t="s">
        <v>1</v>
      </c>
      <c r="C251" s="20">
        <v>837</v>
      </c>
      <c r="D251" s="20">
        <v>879</v>
      </c>
      <c r="E251" s="20">
        <v>1240</v>
      </c>
      <c r="F251" s="20">
        <v>1442</v>
      </c>
      <c r="G251" s="20">
        <v>1593</v>
      </c>
      <c r="H251" s="20">
        <v>1768</v>
      </c>
      <c r="I251" s="20">
        <v>1733</v>
      </c>
      <c r="J251" s="20">
        <v>1623</v>
      </c>
      <c r="K251" s="20">
        <v>1702</v>
      </c>
      <c r="L251" s="20">
        <v>1804</v>
      </c>
      <c r="M251" s="20">
        <v>1860</v>
      </c>
      <c r="N251" s="20">
        <v>1808</v>
      </c>
      <c r="O251" s="20">
        <v>1794</v>
      </c>
      <c r="P251" s="20">
        <v>1436</v>
      </c>
      <c r="Q251" s="20">
        <v>1322</v>
      </c>
      <c r="R251" s="20">
        <v>1377</v>
      </c>
      <c r="S251" s="20">
        <v>1445</v>
      </c>
      <c r="T251" s="20">
        <v>1425</v>
      </c>
      <c r="U251" s="20">
        <v>1452</v>
      </c>
      <c r="V251" s="20">
        <v>1542</v>
      </c>
      <c r="W251" s="20">
        <v>1653</v>
      </c>
      <c r="X251" s="20">
        <v>1745</v>
      </c>
      <c r="Y251" s="20">
        <v>1883</v>
      </c>
      <c r="Z251" s="20">
        <v>1936</v>
      </c>
      <c r="AA251" s="12">
        <v>1940</v>
      </c>
      <c r="AB251" s="12">
        <v>1981</v>
      </c>
      <c r="AC251" s="12">
        <v>1980</v>
      </c>
      <c r="AD251" s="12">
        <v>2030</v>
      </c>
      <c r="AE251" s="122">
        <v>1968</v>
      </c>
    </row>
    <row r="252" spans="1:31" ht="14.45" customHeight="1" x14ac:dyDescent="0.3">
      <c r="A252" s="52"/>
      <c r="B252" s="116" t="s">
        <v>2</v>
      </c>
      <c r="C252" s="8">
        <v>55</v>
      </c>
      <c r="D252" s="8">
        <v>49</v>
      </c>
      <c r="E252" s="8">
        <v>76</v>
      </c>
      <c r="F252" s="8">
        <v>88</v>
      </c>
      <c r="G252" s="8">
        <v>108</v>
      </c>
      <c r="H252" s="8">
        <v>127</v>
      </c>
      <c r="I252" s="8">
        <v>111</v>
      </c>
      <c r="J252" s="8">
        <v>106</v>
      </c>
      <c r="K252" s="8">
        <v>128</v>
      </c>
      <c r="L252" s="8">
        <v>135</v>
      </c>
      <c r="M252" s="8">
        <v>145</v>
      </c>
      <c r="N252" s="8">
        <v>166</v>
      </c>
      <c r="O252" s="8">
        <v>180</v>
      </c>
      <c r="P252" s="8">
        <v>152</v>
      </c>
      <c r="Q252" s="8">
        <v>165</v>
      </c>
      <c r="R252" s="8">
        <v>205</v>
      </c>
      <c r="S252" s="8">
        <v>362</v>
      </c>
      <c r="T252" s="8">
        <v>515</v>
      </c>
      <c r="U252" s="8">
        <v>539</v>
      </c>
      <c r="V252" s="8">
        <v>510</v>
      </c>
      <c r="W252" s="8">
        <v>494</v>
      </c>
      <c r="X252" s="8">
        <v>483</v>
      </c>
      <c r="Y252" s="8">
        <v>267</v>
      </c>
      <c r="Z252" s="8">
        <v>273</v>
      </c>
      <c r="AA252" s="22">
        <v>274</v>
      </c>
      <c r="AB252" s="22">
        <v>288</v>
      </c>
      <c r="AC252" s="22">
        <v>292</v>
      </c>
      <c r="AD252" s="22">
        <v>320</v>
      </c>
      <c r="AE252" s="120">
        <v>289</v>
      </c>
    </row>
    <row r="253" spans="1:31" ht="14.45" customHeight="1" x14ac:dyDescent="0.3">
      <c r="A253" s="59"/>
      <c r="B253" s="125" t="s">
        <v>3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189</v>
      </c>
      <c r="Z253" s="20">
        <v>207</v>
      </c>
      <c r="AA253" s="12">
        <v>231</v>
      </c>
      <c r="AB253" s="12">
        <v>266</v>
      </c>
      <c r="AC253" s="12">
        <v>275</v>
      </c>
      <c r="AD253" s="12">
        <v>320</v>
      </c>
      <c r="AE253" s="122">
        <v>318</v>
      </c>
    </row>
    <row r="254" spans="1:31" ht="14.45" customHeight="1" x14ac:dyDescent="0.3">
      <c r="A254" s="55"/>
      <c r="B254" s="116" t="s">
        <v>107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8">
        <v>3</v>
      </c>
      <c r="AB254" s="8">
        <v>4</v>
      </c>
      <c r="AC254" s="8">
        <v>3</v>
      </c>
      <c r="AD254" s="8">
        <v>3</v>
      </c>
      <c r="AE254" s="117">
        <v>3</v>
      </c>
    </row>
    <row r="255" spans="1:31" ht="14.45" customHeight="1" x14ac:dyDescent="0.3">
      <c r="A255" s="54" t="s">
        <v>15</v>
      </c>
      <c r="B255" s="121"/>
      <c r="C255" s="12">
        <f t="shared" ref="C255:AA255" si="91">C221+C226+C231+C236+C241+C246+C251</f>
        <v>1517</v>
      </c>
      <c r="D255" s="12">
        <f t="shared" si="91"/>
        <v>1969</v>
      </c>
      <c r="E255" s="12">
        <f t="shared" si="91"/>
        <v>2326</v>
      </c>
      <c r="F255" s="12">
        <f t="shared" si="91"/>
        <v>2249</v>
      </c>
      <c r="G255" s="12">
        <f t="shared" si="91"/>
        <v>2438</v>
      </c>
      <c r="H255" s="12">
        <f t="shared" si="91"/>
        <v>2704</v>
      </c>
      <c r="I255" s="12">
        <f t="shared" si="91"/>
        <v>2885</v>
      </c>
      <c r="J255" s="12">
        <f t="shared" si="91"/>
        <v>2667</v>
      </c>
      <c r="K255" s="12">
        <f t="shared" si="91"/>
        <v>2755</v>
      </c>
      <c r="L255" s="12">
        <f t="shared" si="91"/>
        <v>2859</v>
      </c>
      <c r="M255" s="12">
        <f t="shared" si="91"/>
        <v>2874</v>
      </c>
      <c r="N255" s="12">
        <f t="shared" si="91"/>
        <v>2798</v>
      </c>
      <c r="O255" s="12">
        <f t="shared" si="91"/>
        <v>2715</v>
      </c>
      <c r="P255" s="12">
        <f t="shared" si="91"/>
        <v>2376</v>
      </c>
      <c r="Q255" s="12">
        <f t="shared" si="91"/>
        <v>2369</v>
      </c>
      <c r="R255" s="12">
        <f t="shared" si="91"/>
        <v>2241</v>
      </c>
      <c r="S255" s="12">
        <f t="shared" si="91"/>
        <v>2322</v>
      </c>
      <c r="T255" s="12">
        <f t="shared" si="91"/>
        <v>2237</v>
      </c>
      <c r="U255" s="12">
        <f t="shared" si="91"/>
        <v>2257</v>
      </c>
      <c r="V255" s="12">
        <f t="shared" si="91"/>
        <v>2341</v>
      </c>
      <c r="W255" s="12">
        <f t="shared" si="91"/>
        <v>2443</v>
      </c>
      <c r="X255" s="12">
        <f t="shared" si="91"/>
        <v>2522</v>
      </c>
      <c r="Y255" s="12">
        <f t="shared" si="91"/>
        <v>2718</v>
      </c>
      <c r="Z255" s="12">
        <f t="shared" si="91"/>
        <v>2781</v>
      </c>
      <c r="AA255" s="12">
        <f t="shared" si="91"/>
        <v>2787</v>
      </c>
      <c r="AB255" s="12">
        <f t="shared" ref="AB255:AC258" si="92">AB221+AB226+AB231+AB236+AB241+AB246+AB251</f>
        <v>2824</v>
      </c>
      <c r="AC255" s="12">
        <f t="shared" si="92"/>
        <v>2847</v>
      </c>
      <c r="AD255" s="12">
        <f t="shared" ref="AD255:AE255" si="93">AD221+AD226+AD231+AD236+AD241+AD246+AD251</f>
        <v>2931</v>
      </c>
      <c r="AE255" s="122">
        <f t="shared" si="93"/>
        <v>2907</v>
      </c>
    </row>
    <row r="256" spans="1:31" ht="14.45" customHeight="1" x14ac:dyDescent="0.3">
      <c r="A256" s="55" t="s">
        <v>16</v>
      </c>
      <c r="B256" s="123"/>
      <c r="C256" s="22">
        <f t="shared" ref="C256:AA256" si="94">C222+C227+C232+C237+C242+C247+C252</f>
        <v>99</v>
      </c>
      <c r="D256" s="22">
        <f t="shared" si="94"/>
        <v>143</v>
      </c>
      <c r="E256" s="22">
        <f t="shared" si="94"/>
        <v>177</v>
      </c>
      <c r="F256" s="22">
        <f t="shared" si="94"/>
        <v>161</v>
      </c>
      <c r="G256" s="22">
        <f t="shared" si="94"/>
        <v>183</v>
      </c>
      <c r="H256" s="22">
        <f t="shared" si="94"/>
        <v>224</v>
      </c>
      <c r="I256" s="22">
        <f t="shared" si="94"/>
        <v>244</v>
      </c>
      <c r="J256" s="22">
        <f t="shared" si="94"/>
        <v>216</v>
      </c>
      <c r="K256" s="22">
        <f t="shared" si="94"/>
        <v>246</v>
      </c>
      <c r="L256" s="22">
        <f t="shared" si="94"/>
        <v>253</v>
      </c>
      <c r="M256" s="22">
        <f t="shared" si="94"/>
        <v>249</v>
      </c>
      <c r="N256" s="22">
        <f t="shared" si="94"/>
        <v>263</v>
      </c>
      <c r="O256" s="22">
        <f t="shared" si="94"/>
        <v>275</v>
      </c>
      <c r="P256" s="22">
        <f t="shared" si="94"/>
        <v>309</v>
      </c>
      <c r="Q256" s="22">
        <f t="shared" si="94"/>
        <v>340</v>
      </c>
      <c r="R256" s="22">
        <f t="shared" si="94"/>
        <v>368</v>
      </c>
      <c r="S256" s="22">
        <f t="shared" si="94"/>
        <v>645</v>
      </c>
      <c r="T256" s="22">
        <f t="shared" si="94"/>
        <v>859</v>
      </c>
      <c r="U256" s="22">
        <f t="shared" si="94"/>
        <v>871</v>
      </c>
      <c r="V256" s="22">
        <f t="shared" si="94"/>
        <v>837</v>
      </c>
      <c r="W256" s="22">
        <f t="shared" si="94"/>
        <v>804</v>
      </c>
      <c r="X256" s="22">
        <f t="shared" si="94"/>
        <v>767</v>
      </c>
      <c r="Y256" s="8">
        <f t="shared" si="94"/>
        <v>449</v>
      </c>
      <c r="Z256" s="8">
        <f t="shared" si="94"/>
        <v>467</v>
      </c>
      <c r="AA256" s="8">
        <f t="shared" si="94"/>
        <v>478</v>
      </c>
      <c r="AB256" s="8">
        <f t="shared" si="92"/>
        <v>487</v>
      </c>
      <c r="AC256" s="8">
        <f t="shared" si="92"/>
        <v>481</v>
      </c>
      <c r="AD256" s="8">
        <f t="shared" ref="AD256:AE256" si="95">AD222+AD227+AD232+AD237+AD242+AD247+AD252</f>
        <v>499</v>
      </c>
      <c r="AE256" s="117">
        <f t="shared" si="95"/>
        <v>470</v>
      </c>
    </row>
    <row r="257" spans="1:49" ht="14.45" customHeight="1" x14ac:dyDescent="0.3">
      <c r="A257" s="54" t="s">
        <v>17</v>
      </c>
      <c r="B257" s="121"/>
      <c r="C257" s="12">
        <f t="shared" ref="C257:AA257" si="96">C223+C228+C233+C238+C243+C248+C253</f>
        <v>0</v>
      </c>
      <c r="D257" s="12">
        <f t="shared" si="96"/>
        <v>0</v>
      </c>
      <c r="E257" s="12">
        <f t="shared" si="96"/>
        <v>0</v>
      </c>
      <c r="F257" s="12">
        <f t="shared" si="96"/>
        <v>0</v>
      </c>
      <c r="G257" s="12">
        <f t="shared" si="96"/>
        <v>0</v>
      </c>
      <c r="H257" s="12">
        <f t="shared" si="96"/>
        <v>0</v>
      </c>
      <c r="I257" s="12">
        <f t="shared" si="96"/>
        <v>0</v>
      </c>
      <c r="J257" s="12">
        <f t="shared" si="96"/>
        <v>0</v>
      </c>
      <c r="K257" s="12">
        <f t="shared" si="96"/>
        <v>0</v>
      </c>
      <c r="L257" s="12">
        <f t="shared" si="96"/>
        <v>0</v>
      </c>
      <c r="M257" s="12">
        <f t="shared" si="96"/>
        <v>0</v>
      </c>
      <c r="N257" s="12">
        <f t="shared" si="96"/>
        <v>0</v>
      </c>
      <c r="O257" s="12">
        <f t="shared" si="96"/>
        <v>0</v>
      </c>
      <c r="P257" s="12">
        <f t="shared" si="96"/>
        <v>0</v>
      </c>
      <c r="Q257" s="12">
        <f t="shared" si="96"/>
        <v>0</v>
      </c>
      <c r="R257" s="12">
        <f t="shared" si="96"/>
        <v>0</v>
      </c>
      <c r="S257" s="12">
        <f t="shared" si="96"/>
        <v>0</v>
      </c>
      <c r="T257" s="12">
        <f t="shared" si="96"/>
        <v>0</v>
      </c>
      <c r="U257" s="12">
        <f t="shared" si="96"/>
        <v>0</v>
      </c>
      <c r="V257" s="12">
        <f t="shared" si="96"/>
        <v>0</v>
      </c>
      <c r="W257" s="12">
        <f t="shared" si="96"/>
        <v>0</v>
      </c>
      <c r="X257" s="12">
        <f t="shared" si="96"/>
        <v>0</v>
      </c>
      <c r="Y257" s="12">
        <f t="shared" si="96"/>
        <v>270</v>
      </c>
      <c r="Z257" s="12">
        <f t="shared" si="96"/>
        <v>299</v>
      </c>
      <c r="AA257" s="12">
        <f t="shared" si="96"/>
        <v>342</v>
      </c>
      <c r="AB257" s="12">
        <f t="shared" si="92"/>
        <v>397</v>
      </c>
      <c r="AC257" s="12">
        <f t="shared" si="92"/>
        <v>440</v>
      </c>
      <c r="AD257" s="12">
        <f t="shared" ref="AD257:AE257" si="97">AD223+AD228+AD233+AD238+AD243+AD248+AD253</f>
        <v>518</v>
      </c>
      <c r="AE257" s="122">
        <f t="shared" si="97"/>
        <v>514</v>
      </c>
    </row>
    <row r="258" spans="1:49" ht="14.45" customHeight="1" x14ac:dyDescent="0.3">
      <c r="A258" s="52"/>
      <c r="B258" s="157" t="s">
        <v>108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22">
        <f>Y224+Y229+Y234+Y239+Y244+Y249+Y254</f>
        <v>0</v>
      </c>
      <c r="Z258" s="22">
        <f>Z224+Z229+Z234+Z239+Z244+Z249+Z254</f>
        <v>0</v>
      </c>
      <c r="AA258" s="22">
        <f>AA224+AA229+AA234+AA239+AA244+AA249+AA254</f>
        <v>65</v>
      </c>
      <c r="AB258" s="22">
        <f t="shared" si="92"/>
        <v>54</v>
      </c>
      <c r="AC258" s="22">
        <f t="shared" si="92"/>
        <v>47</v>
      </c>
      <c r="AD258" s="22">
        <f t="shared" ref="AD258:AE258" si="98">AD224+AD229+AD234+AD239+AD244+AD249+AD254</f>
        <v>39</v>
      </c>
      <c r="AE258" s="120">
        <f t="shared" si="98"/>
        <v>36</v>
      </c>
    </row>
    <row r="259" spans="1:49" s="3" customFormat="1" ht="14.45" customHeight="1" x14ac:dyDescent="0.3">
      <c r="A259" s="59" t="s">
        <v>18</v>
      </c>
      <c r="B259" s="158"/>
      <c r="C259" s="30">
        <f>SUM(C255:C257)</f>
        <v>1616</v>
      </c>
      <c r="D259" s="30">
        <f t="shared" ref="D259:X259" si="99">SUM(D255:D257)</f>
        <v>2112</v>
      </c>
      <c r="E259" s="30">
        <f t="shared" si="99"/>
        <v>2503</v>
      </c>
      <c r="F259" s="30">
        <f t="shared" si="99"/>
        <v>2410</v>
      </c>
      <c r="G259" s="30">
        <f t="shared" si="99"/>
        <v>2621</v>
      </c>
      <c r="H259" s="30">
        <f t="shared" si="99"/>
        <v>2928</v>
      </c>
      <c r="I259" s="30">
        <f t="shared" si="99"/>
        <v>3129</v>
      </c>
      <c r="J259" s="30">
        <f t="shared" si="99"/>
        <v>2883</v>
      </c>
      <c r="K259" s="30">
        <f t="shared" si="99"/>
        <v>3001</v>
      </c>
      <c r="L259" s="30">
        <f t="shared" si="99"/>
        <v>3112</v>
      </c>
      <c r="M259" s="30">
        <f t="shared" si="99"/>
        <v>3123</v>
      </c>
      <c r="N259" s="30">
        <f t="shared" si="99"/>
        <v>3061</v>
      </c>
      <c r="O259" s="30">
        <f t="shared" si="99"/>
        <v>2990</v>
      </c>
      <c r="P259" s="30">
        <f t="shared" si="99"/>
        <v>2685</v>
      </c>
      <c r="Q259" s="30">
        <f t="shared" si="99"/>
        <v>2709</v>
      </c>
      <c r="R259" s="30">
        <f t="shared" si="99"/>
        <v>2609</v>
      </c>
      <c r="S259" s="30">
        <f t="shared" si="99"/>
        <v>2967</v>
      </c>
      <c r="T259" s="30">
        <f t="shared" si="99"/>
        <v>3096</v>
      </c>
      <c r="U259" s="30">
        <f t="shared" si="99"/>
        <v>3128</v>
      </c>
      <c r="V259" s="30">
        <f t="shared" si="99"/>
        <v>3178</v>
      </c>
      <c r="W259" s="30">
        <f t="shared" si="99"/>
        <v>3247</v>
      </c>
      <c r="X259" s="30">
        <f t="shared" si="99"/>
        <v>3289</v>
      </c>
      <c r="Y259" s="30">
        <f>SUM(Y255:Y258)</f>
        <v>3437</v>
      </c>
      <c r="Z259" s="30">
        <f t="shared" ref="Z259" si="100">SUM(Z255:Z258)</f>
        <v>3547</v>
      </c>
      <c r="AA259" s="30">
        <f>SUM(AA255:AA258)</f>
        <v>3672</v>
      </c>
      <c r="AB259" s="30">
        <f>SUM(AB255:AB258)</f>
        <v>3762</v>
      </c>
      <c r="AC259" s="30">
        <f>SUM(AC255:AC258)</f>
        <v>3815</v>
      </c>
      <c r="AD259" s="30">
        <f>SUM(AD255:AD258)</f>
        <v>3987</v>
      </c>
      <c r="AE259" s="159">
        <f>SUM(AE255:AE258)</f>
        <v>3927</v>
      </c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</row>
    <row r="260" spans="1:49" s="3" customFormat="1" ht="14.45" customHeight="1" x14ac:dyDescent="0.3">
      <c r="A260" s="48" t="s">
        <v>97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</row>
    <row r="261" spans="1:49" s="1" customFormat="1" ht="14.45" customHeight="1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</row>
    <row r="262" spans="1:49" ht="14.45" customHeight="1" x14ac:dyDescent="0.3">
      <c r="A262" s="56" t="s">
        <v>5</v>
      </c>
      <c r="B262" s="160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31"/>
      <c r="AB262" s="31"/>
      <c r="AC262" s="31"/>
      <c r="AD262" s="31"/>
      <c r="AE262" s="161"/>
    </row>
    <row r="263" spans="1:49" ht="14.45" customHeight="1" x14ac:dyDescent="0.3">
      <c r="A263" s="53"/>
      <c r="B263" s="118" t="s">
        <v>1</v>
      </c>
      <c r="C263" s="10">
        <v>37</v>
      </c>
      <c r="D263" s="10">
        <v>455</v>
      </c>
      <c r="E263" s="10">
        <v>375</v>
      </c>
      <c r="F263" s="10">
        <v>74</v>
      </c>
      <c r="G263" s="10">
        <v>63</v>
      </c>
      <c r="H263" s="10">
        <v>92</v>
      </c>
      <c r="I263" s="10">
        <v>96</v>
      </c>
      <c r="J263" s="10">
        <v>89</v>
      </c>
      <c r="K263" s="10">
        <v>104</v>
      </c>
      <c r="L263" s="10">
        <v>104</v>
      </c>
      <c r="M263" s="10">
        <v>99</v>
      </c>
      <c r="N263" s="10">
        <v>99</v>
      </c>
      <c r="O263" s="10">
        <v>68</v>
      </c>
      <c r="P263" s="10">
        <v>70</v>
      </c>
      <c r="Q263" s="10">
        <v>308</v>
      </c>
      <c r="R263" s="10">
        <v>61</v>
      </c>
      <c r="S263" s="10">
        <v>75</v>
      </c>
      <c r="T263" s="10">
        <v>68</v>
      </c>
      <c r="U263" s="10">
        <v>61</v>
      </c>
      <c r="V263" s="10">
        <v>53</v>
      </c>
      <c r="W263" s="10">
        <v>51</v>
      </c>
      <c r="X263" s="10">
        <v>45</v>
      </c>
      <c r="Y263" s="10">
        <v>49</v>
      </c>
      <c r="Z263" s="10">
        <v>43</v>
      </c>
      <c r="AA263" s="15">
        <v>40</v>
      </c>
      <c r="AB263" s="15">
        <v>37</v>
      </c>
      <c r="AC263" s="15">
        <v>35</v>
      </c>
      <c r="AD263" s="15">
        <v>26</v>
      </c>
      <c r="AE263" s="162">
        <v>22</v>
      </c>
    </row>
    <row r="264" spans="1:49" ht="14.45" customHeight="1" x14ac:dyDescent="0.3">
      <c r="A264" s="56"/>
      <c r="B264" s="160" t="s">
        <v>2</v>
      </c>
      <c r="C264" s="14">
        <v>3</v>
      </c>
      <c r="D264" s="14">
        <v>53</v>
      </c>
      <c r="E264" s="14">
        <v>39</v>
      </c>
      <c r="F264" s="14">
        <v>5</v>
      </c>
      <c r="G264" s="14">
        <v>5</v>
      </c>
      <c r="H264" s="14">
        <v>10</v>
      </c>
      <c r="I264" s="14">
        <v>10</v>
      </c>
      <c r="J264" s="14">
        <v>9</v>
      </c>
      <c r="K264" s="14">
        <v>12</v>
      </c>
      <c r="L264" s="14">
        <v>12</v>
      </c>
      <c r="M264" s="14">
        <v>10</v>
      </c>
      <c r="N264" s="14">
        <v>9</v>
      </c>
      <c r="O264" s="14">
        <v>7</v>
      </c>
      <c r="P264" s="14">
        <v>12</v>
      </c>
      <c r="Q264" s="14">
        <v>54</v>
      </c>
      <c r="R264" s="14">
        <v>10</v>
      </c>
      <c r="S264" s="14">
        <v>43</v>
      </c>
      <c r="T264" s="14">
        <v>35</v>
      </c>
      <c r="U264" s="14">
        <v>33</v>
      </c>
      <c r="V264" s="14">
        <v>29</v>
      </c>
      <c r="W264" s="14">
        <v>25</v>
      </c>
      <c r="X264" s="14">
        <v>22</v>
      </c>
      <c r="Y264" s="14">
        <v>16</v>
      </c>
      <c r="Z264" s="14">
        <v>18</v>
      </c>
      <c r="AA264" s="16">
        <v>15</v>
      </c>
      <c r="AB264" s="16">
        <v>16</v>
      </c>
      <c r="AC264" s="16">
        <v>15</v>
      </c>
      <c r="AD264" s="16">
        <v>7</v>
      </c>
      <c r="AE264" s="163">
        <v>6</v>
      </c>
    </row>
    <row r="265" spans="1:49" ht="14.45" customHeight="1" x14ac:dyDescent="0.3">
      <c r="A265" s="53"/>
      <c r="B265" s="118" t="s">
        <v>3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3</v>
      </c>
      <c r="Z265" s="10">
        <v>1</v>
      </c>
      <c r="AA265" s="15">
        <v>1</v>
      </c>
      <c r="AB265" s="15">
        <v>1</v>
      </c>
      <c r="AC265" s="15">
        <v>1</v>
      </c>
      <c r="AD265" s="15">
        <v>1</v>
      </c>
      <c r="AE265" s="162">
        <v>1</v>
      </c>
    </row>
    <row r="266" spans="1:49" ht="14.45" customHeight="1" x14ac:dyDescent="0.3">
      <c r="A266" s="57"/>
      <c r="B266" s="164" t="s">
        <v>107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16">
        <v>0</v>
      </c>
      <c r="AB266" s="16">
        <v>0</v>
      </c>
      <c r="AC266" s="16">
        <v>1</v>
      </c>
      <c r="AD266" s="16">
        <v>1</v>
      </c>
      <c r="AE266" s="163">
        <v>0</v>
      </c>
    </row>
    <row r="267" spans="1:49" ht="14.45" customHeight="1" x14ac:dyDescent="0.3">
      <c r="A267" s="58" t="s">
        <v>43</v>
      </c>
      <c r="B267" s="165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33"/>
      <c r="AB267" s="33"/>
      <c r="AC267" s="33"/>
      <c r="AD267" s="33"/>
      <c r="AE267" s="166"/>
    </row>
    <row r="268" spans="1:49" ht="14.45" customHeight="1" x14ac:dyDescent="0.3">
      <c r="A268" s="57"/>
      <c r="B268" s="167" t="s">
        <v>1</v>
      </c>
      <c r="C268" s="17">
        <v>257</v>
      </c>
      <c r="D268" s="17">
        <v>265</v>
      </c>
      <c r="E268" s="17">
        <v>327</v>
      </c>
      <c r="F268" s="17">
        <v>361</v>
      </c>
      <c r="G268" s="17">
        <v>364</v>
      </c>
      <c r="H268" s="17">
        <v>392</v>
      </c>
      <c r="I268" s="17">
        <v>397</v>
      </c>
      <c r="J268" s="17">
        <v>346</v>
      </c>
      <c r="K268" s="17">
        <v>333</v>
      </c>
      <c r="L268" s="17">
        <v>341</v>
      </c>
      <c r="M268" s="17">
        <v>335</v>
      </c>
      <c r="N268" s="17">
        <v>315</v>
      </c>
      <c r="O268" s="17">
        <v>309</v>
      </c>
      <c r="P268" s="17">
        <v>247</v>
      </c>
      <c r="Q268" s="17">
        <v>216</v>
      </c>
      <c r="R268" s="17">
        <v>221</v>
      </c>
      <c r="S268" s="17">
        <v>218</v>
      </c>
      <c r="T268" s="17">
        <v>216</v>
      </c>
      <c r="U268" s="17">
        <v>205</v>
      </c>
      <c r="V268" s="17">
        <v>202</v>
      </c>
      <c r="W268" s="17">
        <v>212</v>
      </c>
      <c r="X268" s="17">
        <v>224</v>
      </c>
      <c r="Y268" s="17">
        <v>235</v>
      </c>
      <c r="Z268" s="17">
        <v>237</v>
      </c>
      <c r="AA268" s="16">
        <v>246</v>
      </c>
      <c r="AB268" s="16">
        <v>247</v>
      </c>
      <c r="AC268" s="16">
        <v>259</v>
      </c>
      <c r="AD268" s="16">
        <v>269</v>
      </c>
      <c r="AE268" s="163">
        <v>279</v>
      </c>
    </row>
    <row r="269" spans="1:49" ht="14.45" customHeight="1" x14ac:dyDescent="0.3">
      <c r="A269" s="58"/>
      <c r="B269" s="165" t="s">
        <v>2</v>
      </c>
      <c r="C269" s="18">
        <v>20</v>
      </c>
      <c r="D269" s="18">
        <v>23</v>
      </c>
      <c r="E269" s="18">
        <v>31</v>
      </c>
      <c r="F269" s="18">
        <v>28</v>
      </c>
      <c r="G269" s="18">
        <v>31</v>
      </c>
      <c r="H269" s="18">
        <v>46</v>
      </c>
      <c r="I269" s="18">
        <v>59</v>
      </c>
      <c r="J269" s="18">
        <v>48</v>
      </c>
      <c r="K269" s="18">
        <v>51</v>
      </c>
      <c r="L269" s="18">
        <v>43</v>
      </c>
      <c r="M269" s="18">
        <v>47</v>
      </c>
      <c r="N269" s="18">
        <v>46</v>
      </c>
      <c r="O269" s="18">
        <v>52</v>
      </c>
      <c r="P269" s="18">
        <v>60</v>
      </c>
      <c r="Q269" s="18">
        <v>54</v>
      </c>
      <c r="R269" s="18">
        <v>65</v>
      </c>
      <c r="S269" s="18">
        <v>91</v>
      </c>
      <c r="T269" s="18">
        <v>113</v>
      </c>
      <c r="U269" s="18">
        <v>105</v>
      </c>
      <c r="V269" s="18">
        <v>109</v>
      </c>
      <c r="W269" s="18">
        <v>118</v>
      </c>
      <c r="X269" s="18">
        <v>109</v>
      </c>
      <c r="Y269" s="18">
        <v>59</v>
      </c>
      <c r="Z269" s="18">
        <v>62</v>
      </c>
      <c r="AA269" s="33">
        <v>72</v>
      </c>
      <c r="AB269" s="33">
        <v>72</v>
      </c>
      <c r="AC269" s="33">
        <v>77</v>
      </c>
      <c r="AD269" s="33">
        <v>87</v>
      </c>
      <c r="AE269" s="166">
        <v>89</v>
      </c>
    </row>
    <row r="270" spans="1:49" ht="14.45" customHeight="1" x14ac:dyDescent="0.3">
      <c r="A270" s="57"/>
      <c r="B270" s="167" t="s">
        <v>3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45</v>
      </c>
      <c r="Z270" s="17">
        <v>59</v>
      </c>
      <c r="AA270" s="16">
        <v>65</v>
      </c>
      <c r="AB270" s="16">
        <v>74</v>
      </c>
      <c r="AC270" s="16">
        <v>70</v>
      </c>
      <c r="AD270" s="16">
        <v>87</v>
      </c>
      <c r="AE270" s="163">
        <v>86</v>
      </c>
    </row>
    <row r="271" spans="1:49" ht="14.45" customHeight="1" x14ac:dyDescent="0.3">
      <c r="A271" s="59"/>
      <c r="B271" s="121" t="s">
        <v>107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33">
        <v>1</v>
      </c>
      <c r="AB271" s="33">
        <v>0</v>
      </c>
      <c r="AC271" s="33">
        <v>0</v>
      </c>
      <c r="AD271" s="33">
        <v>0</v>
      </c>
      <c r="AE271" s="166">
        <v>0</v>
      </c>
    </row>
    <row r="272" spans="1:49" ht="14.45" customHeight="1" x14ac:dyDescent="0.3">
      <c r="A272" s="56" t="s">
        <v>44</v>
      </c>
      <c r="B272" s="16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7"/>
      <c r="AB272" s="17"/>
      <c r="AC272" s="17"/>
      <c r="AD272" s="17"/>
      <c r="AE272" s="168"/>
    </row>
    <row r="273" spans="1:31" ht="14.45" customHeight="1" x14ac:dyDescent="0.3">
      <c r="A273" s="59"/>
      <c r="B273" s="125" t="s">
        <v>1</v>
      </c>
      <c r="C273" s="20">
        <v>322</v>
      </c>
      <c r="D273" s="20">
        <v>319</v>
      </c>
      <c r="E273" s="20">
        <v>405</v>
      </c>
      <c r="F273" s="20">
        <v>426</v>
      </c>
      <c r="G273" s="20">
        <v>424</v>
      </c>
      <c r="H273" s="20">
        <v>459</v>
      </c>
      <c r="I273" s="20">
        <v>485</v>
      </c>
      <c r="J273" s="20">
        <v>449</v>
      </c>
      <c r="K273" s="20">
        <v>449</v>
      </c>
      <c r="L273" s="20">
        <v>459</v>
      </c>
      <c r="M273" s="20">
        <v>471</v>
      </c>
      <c r="N273" s="20">
        <v>447</v>
      </c>
      <c r="O273" s="20">
        <v>416</v>
      </c>
      <c r="P273" s="20">
        <v>349</v>
      </c>
      <c r="Q273" s="20">
        <v>297</v>
      </c>
      <c r="R273" s="20">
        <v>290</v>
      </c>
      <c r="S273" s="20">
        <v>286</v>
      </c>
      <c r="T273" s="20">
        <v>270</v>
      </c>
      <c r="U273" s="20">
        <v>263</v>
      </c>
      <c r="V273" s="20">
        <v>266</v>
      </c>
      <c r="W273" s="20">
        <v>261</v>
      </c>
      <c r="X273" s="20">
        <v>260</v>
      </c>
      <c r="Y273" s="20">
        <v>273</v>
      </c>
      <c r="Z273" s="20">
        <v>259</v>
      </c>
      <c r="AA273" s="18">
        <v>234</v>
      </c>
      <c r="AB273" s="18">
        <v>243</v>
      </c>
      <c r="AC273" s="18">
        <v>222</v>
      </c>
      <c r="AD273" s="18">
        <v>229</v>
      </c>
      <c r="AE273" s="169">
        <v>236</v>
      </c>
    </row>
    <row r="274" spans="1:31" ht="14.45" customHeight="1" x14ac:dyDescent="0.3">
      <c r="A274" s="56"/>
      <c r="B274" s="160" t="s">
        <v>2</v>
      </c>
      <c r="C274" s="14">
        <v>14</v>
      </c>
      <c r="D274" s="14">
        <v>14</v>
      </c>
      <c r="E274" s="14">
        <v>24</v>
      </c>
      <c r="F274" s="14">
        <v>24</v>
      </c>
      <c r="G274" s="14">
        <v>33</v>
      </c>
      <c r="H274" s="14">
        <v>42</v>
      </c>
      <c r="I274" s="14">
        <v>46</v>
      </c>
      <c r="J274" s="14">
        <v>47</v>
      </c>
      <c r="K274" s="14">
        <v>59</v>
      </c>
      <c r="L274" s="14">
        <v>57</v>
      </c>
      <c r="M274" s="14">
        <v>54</v>
      </c>
      <c r="N274" s="14">
        <v>58</v>
      </c>
      <c r="O274" s="14">
        <v>52</v>
      </c>
      <c r="P274" s="14">
        <v>56</v>
      </c>
      <c r="Q274" s="14">
        <v>52</v>
      </c>
      <c r="R274" s="14">
        <v>64</v>
      </c>
      <c r="S274" s="14">
        <v>81</v>
      </c>
      <c r="T274" s="14">
        <v>93</v>
      </c>
      <c r="U274" s="14">
        <v>94</v>
      </c>
      <c r="V274" s="14">
        <v>76</v>
      </c>
      <c r="W274" s="14">
        <v>78</v>
      </c>
      <c r="X274" s="14">
        <v>75</v>
      </c>
      <c r="Y274" s="14">
        <v>42</v>
      </c>
      <c r="Z274" s="14">
        <v>58</v>
      </c>
      <c r="AA274" s="17">
        <v>55</v>
      </c>
      <c r="AB274" s="17">
        <v>54</v>
      </c>
      <c r="AC274" s="17">
        <v>51</v>
      </c>
      <c r="AD274" s="17">
        <v>42</v>
      </c>
      <c r="AE274" s="168">
        <v>44</v>
      </c>
    </row>
    <row r="275" spans="1:31" ht="14.45" customHeight="1" x14ac:dyDescent="0.3">
      <c r="A275" s="59"/>
      <c r="B275" s="125" t="s">
        <v>3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39</v>
      </c>
      <c r="Z275" s="20">
        <v>41</v>
      </c>
      <c r="AA275" s="18">
        <v>40</v>
      </c>
      <c r="AB275" s="18">
        <v>50</v>
      </c>
      <c r="AC275" s="18">
        <v>55</v>
      </c>
      <c r="AD275" s="18">
        <v>61</v>
      </c>
      <c r="AE275" s="169">
        <v>58</v>
      </c>
    </row>
    <row r="276" spans="1:31" ht="14.45" customHeight="1" x14ac:dyDescent="0.3">
      <c r="A276" s="57"/>
      <c r="B276" s="164" t="s">
        <v>107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  <c r="AE276" s="168">
        <v>0</v>
      </c>
    </row>
    <row r="277" spans="1:31" ht="14.45" customHeight="1" x14ac:dyDescent="0.3">
      <c r="A277" s="58" t="s">
        <v>45</v>
      </c>
      <c r="B277" s="165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20"/>
      <c r="AB277" s="20"/>
      <c r="AC277" s="20"/>
      <c r="AD277" s="20"/>
      <c r="AE277" s="124"/>
    </row>
    <row r="278" spans="1:31" ht="14.45" customHeight="1" x14ac:dyDescent="0.3">
      <c r="A278" s="57"/>
      <c r="B278" s="167" t="s">
        <v>1</v>
      </c>
      <c r="C278" s="17">
        <v>113</v>
      </c>
      <c r="D278" s="17">
        <v>106</v>
      </c>
      <c r="E278" s="17">
        <v>134</v>
      </c>
      <c r="F278" s="17">
        <v>150</v>
      </c>
      <c r="G278" s="17">
        <v>145</v>
      </c>
      <c r="H278" s="17">
        <v>170</v>
      </c>
      <c r="I278" s="17">
        <v>184</v>
      </c>
      <c r="J278" s="17">
        <v>161</v>
      </c>
      <c r="K278" s="17">
        <v>157</v>
      </c>
      <c r="L278" s="17">
        <v>151</v>
      </c>
      <c r="M278" s="17">
        <v>141</v>
      </c>
      <c r="N278" s="17">
        <v>139</v>
      </c>
      <c r="O278" s="17">
        <v>144</v>
      </c>
      <c r="P278" s="17">
        <v>99</v>
      </c>
      <c r="Q278" s="17">
        <v>88</v>
      </c>
      <c r="R278" s="17">
        <v>86</v>
      </c>
      <c r="S278" s="17">
        <v>86</v>
      </c>
      <c r="T278" s="17">
        <v>82</v>
      </c>
      <c r="U278" s="17">
        <v>72</v>
      </c>
      <c r="V278" s="17">
        <v>71</v>
      </c>
      <c r="W278" s="17">
        <v>70</v>
      </c>
      <c r="X278" s="17">
        <v>60</v>
      </c>
      <c r="Y278" s="17">
        <v>63</v>
      </c>
      <c r="Z278" s="17">
        <v>54</v>
      </c>
      <c r="AA278" s="14">
        <v>60</v>
      </c>
      <c r="AB278" s="14">
        <v>63</v>
      </c>
      <c r="AC278" s="14">
        <v>59</v>
      </c>
      <c r="AD278" s="14">
        <v>61</v>
      </c>
      <c r="AE278" s="170">
        <v>56</v>
      </c>
    </row>
    <row r="279" spans="1:31" ht="14.45" customHeight="1" x14ac:dyDescent="0.3">
      <c r="A279" s="58"/>
      <c r="B279" s="165" t="s">
        <v>2</v>
      </c>
      <c r="C279" s="18">
        <v>4</v>
      </c>
      <c r="D279" s="18">
        <v>2</v>
      </c>
      <c r="E279" s="18">
        <v>7</v>
      </c>
      <c r="F279" s="18">
        <v>9</v>
      </c>
      <c r="G279" s="18">
        <v>10</v>
      </c>
      <c r="H279" s="18">
        <v>14</v>
      </c>
      <c r="I279" s="18">
        <v>14</v>
      </c>
      <c r="J279" s="18">
        <v>13</v>
      </c>
      <c r="K279" s="18">
        <v>13</v>
      </c>
      <c r="L279" s="18">
        <v>14</v>
      </c>
      <c r="M279" s="18">
        <v>12</v>
      </c>
      <c r="N279" s="18">
        <v>13</v>
      </c>
      <c r="O279" s="18">
        <v>12</v>
      </c>
      <c r="P279" s="18">
        <v>13</v>
      </c>
      <c r="Q279" s="18">
        <v>12</v>
      </c>
      <c r="R279" s="18">
        <v>13</v>
      </c>
      <c r="S279" s="18">
        <v>23</v>
      </c>
      <c r="T279" s="18">
        <v>27</v>
      </c>
      <c r="U279" s="18">
        <v>23</v>
      </c>
      <c r="V279" s="18">
        <v>23</v>
      </c>
      <c r="W279" s="18">
        <v>21</v>
      </c>
      <c r="X279" s="18">
        <v>24</v>
      </c>
      <c r="Y279" s="18">
        <v>14</v>
      </c>
      <c r="Z279" s="18">
        <v>18</v>
      </c>
      <c r="AA279" s="20">
        <v>19</v>
      </c>
      <c r="AB279" s="20">
        <v>22</v>
      </c>
      <c r="AC279" s="20">
        <v>18</v>
      </c>
      <c r="AD279" s="20">
        <v>18</v>
      </c>
      <c r="AE279" s="124">
        <v>16</v>
      </c>
    </row>
    <row r="280" spans="1:31" ht="14.45" customHeight="1" x14ac:dyDescent="0.3">
      <c r="A280" s="57"/>
      <c r="B280" s="167" t="s">
        <v>3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9</v>
      </c>
      <c r="Z280" s="17">
        <v>10</v>
      </c>
      <c r="AA280" s="14">
        <v>14</v>
      </c>
      <c r="AB280" s="14">
        <v>13</v>
      </c>
      <c r="AC280" s="14">
        <v>16</v>
      </c>
      <c r="AD280" s="14">
        <v>17</v>
      </c>
      <c r="AE280" s="170">
        <v>18</v>
      </c>
    </row>
    <row r="281" spans="1:31" ht="14.45" customHeight="1" x14ac:dyDescent="0.3">
      <c r="A281" s="59"/>
      <c r="B281" s="121" t="s">
        <v>107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3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124">
        <v>0</v>
      </c>
    </row>
    <row r="282" spans="1:31" ht="14.45" customHeight="1" x14ac:dyDescent="0.3">
      <c r="A282" s="56" t="s">
        <v>46</v>
      </c>
      <c r="B282" s="160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7"/>
      <c r="AB282" s="17"/>
      <c r="AC282" s="17"/>
      <c r="AD282" s="17"/>
      <c r="AE282" s="168"/>
    </row>
    <row r="283" spans="1:31" ht="14.45" customHeight="1" x14ac:dyDescent="0.3">
      <c r="A283" s="59"/>
      <c r="B283" s="125" t="s">
        <v>1</v>
      </c>
      <c r="C283" s="20">
        <v>80</v>
      </c>
      <c r="D283" s="20">
        <v>81</v>
      </c>
      <c r="E283" s="20">
        <v>112</v>
      </c>
      <c r="F283" s="20">
        <v>119</v>
      </c>
      <c r="G283" s="20">
        <v>125</v>
      </c>
      <c r="H283" s="20">
        <v>134</v>
      </c>
      <c r="I283" s="20">
        <v>152</v>
      </c>
      <c r="J283" s="20">
        <v>142</v>
      </c>
      <c r="K283" s="20">
        <v>163</v>
      </c>
      <c r="L283" s="20">
        <v>161</v>
      </c>
      <c r="M283" s="20">
        <v>167</v>
      </c>
      <c r="N283" s="20">
        <v>161</v>
      </c>
      <c r="O283" s="20">
        <v>144</v>
      </c>
      <c r="P283" s="20">
        <v>131</v>
      </c>
      <c r="Q283" s="20">
        <v>122</v>
      </c>
      <c r="R283" s="20">
        <v>134</v>
      </c>
      <c r="S283" s="20">
        <v>125</v>
      </c>
      <c r="T283" s="20">
        <v>116</v>
      </c>
      <c r="U283" s="20">
        <v>110</v>
      </c>
      <c r="V283" s="20">
        <v>115</v>
      </c>
      <c r="W283" s="20">
        <v>123</v>
      </c>
      <c r="X283" s="20">
        <v>117</v>
      </c>
      <c r="Y283" s="20">
        <v>126</v>
      </c>
      <c r="Z283" s="20">
        <v>134</v>
      </c>
      <c r="AA283" s="18">
        <v>131</v>
      </c>
      <c r="AB283" s="18">
        <v>122</v>
      </c>
      <c r="AC283" s="18">
        <v>110</v>
      </c>
      <c r="AD283" s="18">
        <v>110</v>
      </c>
      <c r="AE283" s="169">
        <v>103</v>
      </c>
    </row>
    <row r="284" spans="1:31" ht="14.45" customHeight="1" x14ac:dyDescent="0.3">
      <c r="A284" s="56"/>
      <c r="B284" s="160" t="s">
        <v>2</v>
      </c>
      <c r="C284" s="14">
        <v>7</v>
      </c>
      <c r="D284" s="14">
        <v>4</v>
      </c>
      <c r="E284" s="14">
        <v>4</v>
      </c>
      <c r="F284" s="14">
        <v>8</v>
      </c>
      <c r="G284" s="14">
        <v>10</v>
      </c>
      <c r="H284" s="14">
        <v>9</v>
      </c>
      <c r="I284" s="14">
        <v>10</v>
      </c>
      <c r="J284" s="14">
        <v>10</v>
      </c>
      <c r="K284" s="14">
        <v>10</v>
      </c>
      <c r="L284" s="14">
        <v>13</v>
      </c>
      <c r="M284" s="14">
        <v>11</v>
      </c>
      <c r="N284" s="14">
        <v>14</v>
      </c>
      <c r="O284" s="14">
        <v>13</v>
      </c>
      <c r="P284" s="14">
        <v>14</v>
      </c>
      <c r="Q284" s="14">
        <v>16</v>
      </c>
      <c r="R284" s="14">
        <v>21</v>
      </c>
      <c r="S284" s="14">
        <v>36</v>
      </c>
      <c r="T284" s="14">
        <v>34</v>
      </c>
      <c r="U284" s="14">
        <v>36</v>
      </c>
      <c r="V284" s="14">
        <v>31</v>
      </c>
      <c r="W284" s="14">
        <v>27</v>
      </c>
      <c r="X284" s="14">
        <v>30</v>
      </c>
      <c r="Y284" s="14">
        <v>17</v>
      </c>
      <c r="Z284" s="14">
        <v>16</v>
      </c>
      <c r="AA284" s="17">
        <v>15</v>
      </c>
      <c r="AB284" s="17">
        <v>14</v>
      </c>
      <c r="AC284" s="17">
        <v>12</v>
      </c>
      <c r="AD284" s="17">
        <v>18</v>
      </c>
      <c r="AE284" s="168">
        <v>12</v>
      </c>
    </row>
    <row r="285" spans="1:31" ht="14.45" customHeight="1" x14ac:dyDescent="0.3">
      <c r="A285" s="59"/>
      <c r="B285" s="125" t="s">
        <v>3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6</v>
      </c>
      <c r="Z285" s="20">
        <v>4</v>
      </c>
      <c r="AA285" s="18">
        <v>7</v>
      </c>
      <c r="AB285" s="18">
        <v>9</v>
      </c>
      <c r="AC285" s="18">
        <v>13</v>
      </c>
      <c r="AD285" s="18">
        <v>14</v>
      </c>
      <c r="AE285" s="169">
        <v>15</v>
      </c>
    </row>
    <row r="286" spans="1:31" ht="14.45" customHeight="1" x14ac:dyDescent="0.3">
      <c r="A286" s="57"/>
      <c r="B286" s="164" t="s">
        <v>107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68">
        <v>0</v>
      </c>
    </row>
    <row r="287" spans="1:31" ht="14.45" customHeight="1" x14ac:dyDescent="0.3">
      <c r="A287" s="58" t="s">
        <v>47</v>
      </c>
      <c r="B287" s="165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20"/>
      <c r="AB287" s="20"/>
      <c r="AC287" s="20"/>
      <c r="AD287" s="20"/>
      <c r="AE287" s="124"/>
    </row>
    <row r="288" spans="1:31" ht="14.45" customHeight="1" x14ac:dyDescent="0.3">
      <c r="A288" s="59"/>
      <c r="B288" s="167" t="s">
        <v>1</v>
      </c>
      <c r="C288" s="17">
        <v>50</v>
      </c>
      <c r="D288" s="17">
        <v>51</v>
      </c>
      <c r="E288" s="17">
        <v>74</v>
      </c>
      <c r="F288" s="17">
        <v>91</v>
      </c>
      <c r="G288" s="17">
        <v>110</v>
      </c>
      <c r="H288" s="17">
        <v>138</v>
      </c>
      <c r="I288" s="17">
        <v>133</v>
      </c>
      <c r="J288" s="17">
        <v>129</v>
      </c>
      <c r="K288" s="17">
        <v>129</v>
      </c>
      <c r="L288" s="17">
        <v>138</v>
      </c>
      <c r="M288" s="17">
        <v>133</v>
      </c>
      <c r="N288" s="17">
        <v>126</v>
      </c>
      <c r="O288" s="17">
        <v>129</v>
      </c>
      <c r="P288" s="17">
        <v>115</v>
      </c>
      <c r="Q288" s="17">
        <v>98</v>
      </c>
      <c r="R288" s="17">
        <v>94</v>
      </c>
      <c r="S288" s="17">
        <v>105</v>
      </c>
      <c r="T288" s="17">
        <v>94</v>
      </c>
      <c r="U288" s="17">
        <v>95</v>
      </c>
      <c r="V288" s="17">
        <v>98</v>
      </c>
      <c r="W288" s="17">
        <v>93</v>
      </c>
      <c r="X288" s="17">
        <v>104</v>
      </c>
      <c r="Y288" s="17">
        <v>123</v>
      </c>
      <c r="Z288" s="17">
        <v>123</v>
      </c>
      <c r="AA288" s="14">
        <v>126</v>
      </c>
      <c r="AB288" s="14">
        <v>130</v>
      </c>
      <c r="AC288" s="14">
        <v>131</v>
      </c>
      <c r="AD288" s="14">
        <v>121</v>
      </c>
      <c r="AE288" s="170">
        <v>121</v>
      </c>
    </row>
    <row r="289" spans="1:31" ht="14.45" customHeight="1" x14ac:dyDescent="0.3">
      <c r="A289" s="58"/>
      <c r="B289" s="165" t="s">
        <v>2</v>
      </c>
      <c r="C289" s="18">
        <v>5</v>
      </c>
      <c r="D289" s="18">
        <v>4</v>
      </c>
      <c r="E289" s="18">
        <v>7</v>
      </c>
      <c r="F289" s="18">
        <v>11</v>
      </c>
      <c r="G289" s="18">
        <v>12</v>
      </c>
      <c r="H289" s="18">
        <v>9</v>
      </c>
      <c r="I289" s="18">
        <v>9</v>
      </c>
      <c r="J289" s="18">
        <v>7</v>
      </c>
      <c r="K289" s="18">
        <v>6</v>
      </c>
      <c r="L289" s="18">
        <v>9</v>
      </c>
      <c r="M289" s="18">
        <v>7</v>
      </c>
      <c r="N289" s="18">
        <v>8</v>
      </c>
      <c r="O289" s="18">
        <v>9</v>
      </c>
      <c r="P289" s="18">
        <v>10</v>
      </c>
      <c r="Q289" s="18">
        <v>8</v>
      </c>
      <c r="R289" s="18">
        <v>10</v>
      </c>
      <c r="S289" s="18">
        <v>16</v>
      </c>
      <c r="T289" s="18">
        <v>20</v>
      </c>
      <c r="U289" s="18">
        <v>27</v>
      </c>
      <c r="V289" s="18">
        <v>30</v>
      </c>
      <c r="W289" s="18">
        <v>25</v>
      </c>
      <c r="X289" s="18">
        <v>29</v>
      </c>
      <c r="Y289" s="18">
        <v>16</v>
      </c>
      <c r="Z289" s="18">
        <v>19</v>
      </c>
      <c r="AA289" s="20">
        <v>18</v>
      </c>
      <c r="AB289" s="20">
        <v>21</v>
      </c>
      <c r="AC289" s="20">
        <v>21</v>
      </c>
      <c r="AD289" s="20">
        <v>21</v>
      </c>
      <c r="AE289" s="124">
        <v>21</v>
      </c>
    </row>
    <row r="290" spans="1:31" ht="14.45" customHeight="1" x14ac:dyDescent="0.3">
      <c r="A290" s="57"/>
      <c r="B290" s="167" t="s">
        <v>3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9</v>
      </c>
      <c r="Z290" s="17">
        <v>8</v>
      </c>
      <c r="AA290" s="14">
        <v>11</v>
      </c>
      <c r="AB290" s="14">
        <v>9</v>
      </c>
      <c r="AC290" s="14">
        <v>13</v>
      </c>
      <c r="AD290" s="14">
        <v>17</v>
      </c>
      <c r="AE290" s="170">
        <v>15</v>
      </c>
    </row>
    <row r="291" spans="1:31" ht="14.45" customHeight="1" x14ac:dyDescent="0.3">
      <c r="A291" s="59"/>
      <c r="B291" s="121" t="s">
        <v>107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124">
        <v>0</v>
      </c>
    </row>
    <row r="292" spans="1:31" ht="14.45" customHeight="1" x14ac:dyDescent="0.3">
      <c r="A292" s="56" t="s">
        <v>48</v>
      </c>
      <c r="B292" s="160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7"/>
      <c r="AB292" s="17"/>
      <c r="AC292" s="17"/>
      <c r="AD292" s="17"/>
      <c r="AE292" s="168"/>
    </row>
    <row r="293" spans="1:31" ht="14.45" customHeight="1" x14ac:dyDescent="0.3">
      <c r="A293" s="59"/>
      <c r="B293" s="125" t="s">
        <v>1</v>
      </c>
      <c r="C293" s="20">
        <v>108</v>
      </c>
      <c r="D293" s="20">
        <v>113</v>
      </c>
      <c r="E293" s="20">
        <v>123</v>
      </c>
      <c r="F293" s="20">
        <v>138</v>
      </c>
      <c r="G293" s="20">
        <v>172</v>
      </c>
      <c r="H293" s="20">
        <v>155</v>
      </c>
      <c r="I293" s="20">
        <v>174</v>
      </c>
      <c r="J293" s="20">
        <v>162</v>
      </c>
      <c r="K293" s="20">
        <v>177</v>
      </c>
      <c r="L293" s="20">
        <v>194</v>
      </c>
      <c r="M293" s="20">
        <v>194</v>
      </c>
      <c r="N293" s="20">
        <v>197</v>
      </c>
      <c r="O293" s="20">
        <v>188</v>
      </c>
      <c r="P293" s="20">
        <v>160</v>
      </c>
      <c r="Q293" s="20">
        <v>137</v>
      </c>
      <c r="R293" s="20">
        <v>136</v>
      </c>
      <c r="S293" s="20">
        <v>126</v>
      </c>
      <c r="T293" s="20">
        <v>127</v>
      </c>
      <c r="U293" s="20">
        <v>143</v>
      </c>
      <c r="V293" s="20">
        <v>142</v>
      </c>
      <c r="W293" s="20">
        <v>155</v>
      </c>
      <c r="X293" s="20">
        <v>180</v>
      </c>
      <c r="Y293" s="20">
        <v>180</v>
      </c>
      <c r="Z293" s="20">
        <v>171</v>
      </c>
      <c r="AA293" s="18">
        <v>161</v>
      </c>
      <c r="AB293" s="18">
        <v>158</v>
      </c>
      <c r="AC293" s="18">
        <v>161</v>
      </c>
      <c r="AD293" s="18">
        <v>161</v>
      </c>
      <c r="AE293" s="169">
        <v>162</v>
      </c>
    </row>
    <row r="294" spans="1:31" ht="14.45" customHeight="1" x14ac:dyDescent="0.3">
      <c r="A294" s="56"/>
      <c r="B294" s="160" t="s">
        <v>2</v>
      </c>
      <c r="C294" s="14">
        <v>6</v>
      </c>
      <c r="D294" s="14">
        <v>6</v>
      </c>
      <c r="E294" s="14">
        <v>11</v>
      </c>
      <c r="F294" s="14">
        <v>12</v>
      </c>
      <c r="G294" s="14">
        <v>12</v>
      </c>
      <c r="H294" s="14">
        <v>12</v>
      </c>
      <c r="I294" s="14">
        <v>14</v>
      </c>
      <c r="J294" s="14">
        <v>14</v>
      </c>
      <c r="K294" s="14">
        <v>18</v>
      </c>
      <c r="L294" s="14">
        <v>17</v>
      </c>
      <c r="M294" s="14">
        <v>14</v>
      </c>
      <c r="N294" s="14">
        <v>17</v>
      </c>
      <c r="O294" s="14">
        <v>16</v>
      </c>
      <c r="P294" s="14">
        <v>16</v>
      </c>
      <c r="Q294" s="14">
        <v>16</v>
      </c>
      <c r="R294" s="14">
        <v>17</v>
      </c>
      <c r="S294" s="14">
        <v>29</v>
      </c>
      <c r="T294" s="14">
        <v>41</v>
      </c>
      <c r="U294" s="14">
        <v>40</v>
      </c>
      <c r="V294" s="14">
        <v>39</v>
      </c>
      <c r="W294" s="14">
        <v>36</v>
      </c>
      <c r="X294" s="14">
        <v>36</v>
      </c>
      <c r="Y294" s="14">
        <v>22</v>
      </c>
      <c r="Z294" s="14">
        <v>21</v>
      </c>
      <c r="AA294" s="17">
        <v>17</v>
      </c>
      <c r="AB294" s="17">
        <v>21</v>
      </c>
      <c r="AC294" s="17">
        <v>21</v>
      </c>
      <c r="AD294" s="17">
        <v>21</v>
      </c>
      <c r="AE294" s="168">
        <v>20</v>
      </c>
    </row>
    <row r="295" spans="1:31" ht="14.45" customHeight="1" x14ac:dyDescent="0.3">
      <c r="A295" s="59"/>
      <c r="B295" s="125" t="s">
        <v>3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16</v>
      </c>
      <c r="Z295" s="20">
        <v>17</v>
      </c>
      <c r="AA295" s="18">
        <v>20</v>
      </c>
      <c r="AB295" s="18">
        <v>28</v>
      </c>
      <c r="AC295" s="18">
        <v>26</v>
      </c>
      <c r="AD295" s="18">
        <v>27</v>
      </c>
      <c r="AE295" s="169">
        <v>28</v>
      </c>
    </row>
    <row r="296" spans="1:31" ht="14.45" customHeight="1" x14ac:dyDescent="0.3">
      <c r="A296" s="57"/>
      <c r="B296" s="164" t="s">
        <v>107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  <c r="AE296" s="168">
        <v>0</v>
      </c>
    </row>
    <row r="297" spans="1:31" ht="14.45" customHeight="1" x14ac:dyDescent="0.3">
      <c r="A297" s="58" t="s">
        <v>49</v>
      </c>
      <c r="B297" s="165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20"/>
      <c r="AB297" s="20"/>
      <c r="AC297" s="20"/>
      <c r="AD297" s="20"/>
      <c r="AE297" s="124"/>
    </row>
    <row r="298" spans="1:31" ht="14.45" customHeight="1" x14ac:dyDescent="0.3">
      <c r="A298" s="57"/>
      <c r="B298" s="167" t="s">
        <v>1</v>
      </c>
      <c r="C298" s="17">
        <v>100</v>
      </c>
      <c r="D298" s="17">
        <v>104</v>
      </c>
      <c r="E298" s="17">
        <v>136</v>
      </c>
      <c r="F298" s="17">
        <v>151</v>
      </c>
      <c r="G298" s="17">
        <v>163</v>
      </c>
      <c r="H298" s="17">
        <v>170</v>
      </c>
      <c r="I298" s="17">
        <v>189</v>
      </c>
      <c r="J298" s="17">
        <v>171</v>
      </c>
      <c r="K298" s="17">
        <v>179</v>
      </c>
      <c r="L298" s="17">
        <v>195</v>
      </c>
      <c r="M298" s="17">
        <v>187</v>
      </c>
      <c r="N298" s="17">
        <v>176</v>
      </c>
      <c r="O298" s="17">
        <v>160</v>
      </c>
      <c r="P298" s="17">
        <v>141</v>
      </c>
      <c r="Q298" s="17">
        <v>124</v>
      </c>
      <c r="R298" s="17">
        <v>135</v>
      </c>
      <c r="S298" s="17">
        <v>142</v>
      </c>
      <c r="T298" s="17">
        <v>129</v>
      </c>
      <c r="U298" s="17">
        <v>123</v>
      </c>
      <c r="V298" s="17">
        <v>130</v>
      </c>
      <c r="W298" s="17">
        <v>122</v>
      </c>
      <c r="X298" s="17">
        <v>106</v>
      </c>
      <c r="Y298" s="17">
        <v>111</v>
      </c>
      <c r="Z298" s="17">
        <v>115</v>
      </c>
      <c r="AA298" s="14">
        <v>116</v>
      </c>
      <c r="AB298" s="14">
        <v>123</v>
      </c>
      <c r="AC298" s="14">
        <v>119</v>
      </c>
      <c r="AD298" s="14">
        <v>121</v>
      </c>
      <c r="AE298" s="170">
        <v>116</v>
      </c>
    </row>
    <row r="299" spans="1:31" ht="14.45" customHeight="1" x14ac:dyDescent="0.3">
      <c r="A299" s="58"/>
      <c r="B299" s="165" t="s">
        <v>2</v>
      </c>
      <c r="C299" s="18">
        <v>3</v>
      </c>
      <c r="D299" s="18">
        <v>2</v>
      </c>
      <c r="E299" s="18">
        <v>2</v>
      </c>
      <c r="F299" s="18">
        <v>6</v>
      </c>
      <c r="G299" s="18">
        <v>5</v>
      </c>
      <c r="H299" s="18">
        <v>8</v>
      </c>
      <c r="I299" s="18">
        <v>8</v>
      </c>
      <c r="J299" s="18">
        <v>8</v>
      </c>
      <c r="K299" s="18">
        <v>7</v>
      </c>
      <c r="L299" s="18">
        <v>8</v>
      </c>
      <c r="M299" s="18">
        <v>10</v>
      </c>
      <c r="N299" s="18">
        <v>8</v>
      </c>
      <c r="O299" s="18">
        <v>11</v>
      </c>
      <c r="P299" s="18">
        <v>9</v>
      </c>
      <c r="Q299" s="18">
        <v>8</v>
      </c>
      <c r="R299" s="18">
        <v>10</v>
      </c>
      <c r="S299" s="18">
        <v>27</v>
      </c>
      <c r="T299" s="18">
        <v>33</v>
      </c>
      <c r="U299" s="18">
        <v>32</v>
      </c>
      <c r="V299" s="18">
        <v>34</v>
      </c>
      <c r="W299" s="18">
        <v>36</v>
      </c>
      <c r="X299" s="18">
        <v>27</v>
      </c>
      <c r="Y299" s="18">
        <v>17</v>
      </c>
      <c r="Z299" s="18">
        <v>16</v>
      </c>
      <c r="AA299" s="20">
        <v>16</v>
      </c>
      <c r="AB299" s="20">
        <v>17</v>
      </c>
      <c r="AC299" s="20">
        <v>19</v>
      </c>
      <c r="AD299" s="20">
        <v>16</v>
      </c>
      <c r="AE299" s="124">
        <v>14</v>
      </c>
    </row>
    <row r="300" spans="1:31" ht="14.45" customHeight="1" x14ac:dyDescent="0.3">
      <c r="A300" s="57"/>
      <c r="B300" s="167" t="s">
        <v>3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9</v>
      </c>
      <c r="Z300" s="17">
        <v>10</v>
      </c>
      <c r="AA300" s="14">
        <v>13</v>
      </c>
      <c r="AB300" s="14">
        <v>12</v>
      </c>
      <c r="AC300" s="14">
        <v>16</v>
      </c>
      <c r="AD300" s="14">
        <v>19</v>
      </c>
      <c r="AE300" s="170">
        <v>19</v>
      </c>
    </row>
    <row r="301" spans="1:31" ht="14.45" customHeight="1" x14ac:dyDescent="0.3">
      <c r="A301" s="59"/>
      <c r="B301" s="121" t="s">
        <v>107</v>
      </c>
      <c r="C301" s="20">
        <v>0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124">
        <v>0</v>
      </c>
    </row>
    <row r="302" spans="1:31" ht="14.45" customHeight="1" x14ac:dyDescent="0.3">
      <c r="A302" s="56" t="s">
        <v>50</v>
      </c>
      <c r="B302" s="160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7"/>
      <c r="AB302" s="17"/>
      <c r="AC302" s="17"/>
      <c r="AD302" s="17"/>
      <c r="AE302" s="168"/>
    </row>
    <row r="303" spans="1:31" ht="14.45" customHeight="1" x14ac:dyDescent="0.3">
      <c r="A303" s="59"/>
      <c r="B303" s="125" t="s">
        <v>1</v>
      </c>
      <c r="C303" s="20">
        <v>55</v>
      </c>
      <c r="D303" s="20">
        <v>60</v>
      </c>
      <c r="E303" s="20">
        <v>78</v>
      </c>
      <c r="F303" s="20">
        <v>79</v>
      </c>
      <c r="G303" s="20">
        <v>85</v>
      </c>
      <c r="H303" s="20">
        <v>100</v>
      </c>
      <c r="I303" s="20">
        <v>109</v>
      </c>
      <c r="J303" s="20">
        <v>104</v>
      </c>
      <c r="K303" s="20">
        <v>110</v>
      </c>
      <c r="L303" s="20">
        <v>119</v>
      </c>
      <c r="M303" s="20">
        <v>122</v>
      </c>
      <c r="N303" s="20">
        <v>120</v>
      </c>
      <c r="O303" s="20">
        <v>121</v>
      </c>
      <c r="P303" s="20">
        <v>107</v>
      </c>
      <c r="Q303" s="20">
        <v>93</v>
      </c>
      <c r="R303" s="20">
        <v>97</v>
      </c>
      <c r="S303" s="20">
        <v>98</v>
      </c>
      <c r="T303" s="20">
        <v>98</v>
      </c>
      <c r="U303" s="20">
        <v>103</v>
      </c>
      <c r="V303" s="20">
        <v>103</v>
      </c>
      <c r="W303" s="20">
        <v>106</v>
      </c>
      <c r="X303" s="20">
        <v>112</v>
      </c>
      <c r="Y303" s="20">
        <v>123</v>
      </c>
      <c r="Z303" s="20">
        <v>124</v>
      </c>
      <c r="AA303" s="18">
        <v>122</v>
      </c>
      <c r="AB303" s="18">
        <v>119</v>
      </c>
      <c r="AC303" s="18">
        <v>125</v>
      </c>
      <c r="AD303" s="18">
        <v>124</v>
      </c>
      <c r="AE303" s="169">
        <v>120</v>
      </c>
    </row>
    <row r="304" spans="1:31" ht="14.45" customHeight="1" x14ac:dyDescent="0.3">
      <c r="A304" s="56"/>
      <c r="B304" s="160" t="s">
        <v>2</v>
      </c>
      <c r="C304" s="14">
        <v>2</v>
      </c>
      <c r="D304" s="14">
        <v>1</v>
      </c>
      <c r="E304" s="14">
        <v>4</v>
      </c>
      <c r="F304" s="14">
        <v>3</v>
      </c>
      <c r="G304" s="14">
        <v>4</v>
      </c>
      <c r="H304" s="14">
        <v>2</v>
      </c>
      <c r="I304" s="14">
        <v>3</v>
      </c>
      <c r="J304" s="14">
        <v>2</v>
      </c>
      <c r="K304" s="14">
        <v>4</v>
      </c>
      <c r="L304" s="14">
        <v>6</v>
      </c>
      <c r="M304" s="14">
        <v>6</v>
      </c>
      <c r="N304" s="14">
        <v>6</v>
      </c>
      <c r="O304" s="14">
        <v>4</v>
      </c>
      <c r="P304" s="14">
        <v>2</v>
      </c>
      <c r="Q304" s="14">
        <v>6</v>
      </c>
      <c r="R304" s="14">
        <v>8</v>
      </c>
      <c r="S304" s="14">
        <v>17</v>
      </c>
      <c r="T304" s="14">
        <v>32</v>
      </c>
      <c r="U304" s="14">
        <v>26</v>
      </c>
      <c r="V304" s="14">
        <v>26</v>
      </c>
      <c r="W304" s="14">
        <v>24</v>
      </c>
      <c r="X304" s="14">
        <v>23</v>
      </c>
      <c r="Y304" s="14">
        <v>15</v>
      </c>
      <c r="Z304" s="14">
        <v>17</v>
      </c>
      <c r="AA304" s="17">
        <v>15</v>
      </c>
      <c r="AB304" s="17">
        <v>14</v>
      </c>
      <c r="AC304" s="17">
        <v>13</v>
      </c>
      <c r="AD304" s="17">
        <v>14</v>
      </c>
      <c r="AE304" s="168">
        <v>14</v>
      </c>
    </row>
    <row r="305" spans="1:43" ht="14.45" customHeight="1" x14ac:dyDescent="0.3">
      <c r="A305" s="59"/>
      <c r="B305" s="125" t="s">
        <v>3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8</v>
      </c>
      <c r="Z305" s="20">
        <v>8</v>
      </c>
      <c r="AA305" s="18">
        <v>12</v>
      </c>
      <c r="AB305" s="18">
        <v>18</v>
      </c>
      <c r="AC305" s="18">
        <v>18</v>
      </c>
      <c r="AD305" s="18">
        <v>22</v>
      </c>
      <c r="AE305" s="169">
        <v>20</v>
      </c>
    </row>
    <row r="306" spans="1:43" ht="14.45" customHeight="1" x14ac:dyDescent="0.3">
      <c r="A306" s="57"/>
      <c r="B306" s="164" t="s">
        <v>107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68">
        <v>0</v>
      </c>
    </row>
    <row r="307" spans="1:43" ht="14.45" customHeight="1" x14ac:dyDescent="0.3">
      <c r="A307" s="58" t="s">
        <v>51</v>
      </c>
      <c r="B307" s="165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20"/>
      <c r="AB307" s="20"/>
      <c r="AC307" s="20"/>
      <c r="AD307" s="20"/>
      <c r="AE307" s="124"/>
      <c r="AP307" s="43"/>
    </row>
    <row r="308" spans="1:43" ht="14.45" customHeight="1" x14ac:dyDescent="0.3">
      <c r="A308" s="57"/>
      <c r="B308" s="167" t="s">
        <v>1</v>
      </c>
      <c r="C308" s="17">
        <v>12</v>
      </c>
      <c r="D308" s="17">
        <v>15</v>
      </c>
      <c r="E308" s="17">
        <v>23</v>
      </c>
      <c r="F308" s="17">
        <v>22</v>
      </c>
      <c r="G308" s="17">
        <v>28</v>
      </c>
      <c r="H308" s="17">
        <v>26</v>
      </c>
      <c r="I308" s="17">
        <v>29</v>
      </c>
      <c r="J308" s="17">
        <v>30</v>
      </c>
      <c r="K308" s="17">
        <v>32</v>
      </c>
      <c r="L308" s="17">
        <v>34</v>
      </c>
      <c r="M308" s="17">
        <v>33</v>
      </c>
      <c r="N308" s="17">
        <v>32</v>
      </c>
      <c r="O308" s="17">
        <v>28</v>
      </c>
      <c r="P308" s="17">
        <v>23</v>
      </c>
      <c r="Q308" s="17">
        <v>28</v>
      </c>
      <c r="R308" s="17">
        <v>27</v>
      </c>
      <c r="S308" s="17">
        <v>24</v>
      </c>
      <c r="T308" s="17">
        <v>23</v>
      </c>
      <c r="U308" s="17">
        <v>26</v>
      </c>
      <c r="V308" s="17">
        <v>25</v>
      </c>
      <c r="W308" s="17">
        <v>25</v>
      </c>
      <c r="X308" s="17">
        <v>24</v>
      </c>
      <c r="Y308" s="17">
        <v>24</v>
      </c>
      <c r="Z308" s="17">
        <v>22</v>
      </c>
      <c r="AA308" s="14">
        <v>24</v>
      </c>
      <c r="AB308" s="14">
        <v>25</v>
      </c>
      <c r="AC308" s="14">
        <v>24</v>
      </c>
      <c r="AD308" s="14">
        <v>22</v>
      </c>
      <c r="AE308" s="170">
        <v>22</v>
      </c>
      <c r="AP308" s="43"/>
    </row>
    <row r="309" spans="1:43" ht="14.45" customHeight="1" x14ac:dyDescent="0.3">
      <c r="A309" s="58"/>
      <c r="B309" s="165" t="s">
        <v>2</v>
      </c>
      <c r="C309" s="18">
        <v>0</v>
      </c>
      <c r="D309" s="18">
        <v>0</v>
      </c>
      <c r="E309" s="18">
        <v>2</v>
      </c>
      <c r="F309" s="18">
        <v>1</v>
      </c>
      <c r="G309" s="18">
        <v>1</v>
      </c>
      <c r="H309" s="18">
        <v>1</v>
      </c>
      <c r="I309" s="18">
        <v>2</v>
      </c>
      <c r="J309" s="18">
        <v>1</v>
      </c>
      <c r="K309" s="18">
        <v>2</v>
      </c>
      <c r="L309" s="18">
        <v>2</v>
      </c>
      <c r="M309" s="18">
        <v>2</v>
      </c>
      <c r="N309" s="18">
        <v>3</v>
      </c>
      <c r="O309" s="18">
        <v>2</v>
      </c>
      <c r="P309" s="18">
        <v>4</v>
      </c>
      <c r="Q309" s="18">
        <v>2</v>
      </c>
      <c r="R309" s="18">
        <v>3</v>
      </c>
      <c r="S309" s="18">
        <v>7</v>
      </c>
      <c r="T309" s="18">
        <v>9</v>
      </c>
      <c r="U309" s="18">
        <v>8</v>
      </c>
      <c r="V309" s="18">
        <v>8</v>
      </c>
      <c r="W309" s="18">
        <v>9</v>
      </c>
      <c r="X309" s="18">
        <v>7</v>
      </c>
      <c r="Y309" s="18">
        <v>5</v>
      </c>
      <c r="Z309" s="18">
        <v>4</v>
      </c>
      <c r="AA309" s="20">
        <v>5</v>
      </c>
      <c r="AB309" s="20">
        <v>3</v>
      </c>
      <c r="AC309" s="20">
        <v>4</v>
      </c>
      <c r="AD309" s="20">
        <v>5</v>
      </c>
      <c r="AE309" s="124">
        <v>6</v>
      </c>
      <c r="AP309" s="43"/>
    </row>
    <row r="310" spans="1:43" ht="14.45" customHeight="1" x14ac:dyDescent="0.3">
      <c r="A310" s="57"/>
      <c r="B310" s="167" t="s">
        <v>3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2</v>
      </c>
      <c r="Z310" s="17">
        <v>2</v>
      </c>
      <c r="AA310" s="14">
        <v>2</v>
      </c>
      <c r="AB310" s="14">
        <v>3</v>
      </c>
      <c r="AC310" s="14">
        <v>4</v>
      </c>
      <c r="AD310" s="14">
        <v>4</v>
      </c>
      <c r="AE310" s="170">
        <v>4</v>
      </c>
      <c r="AP310" s="43"/>
    </row>
    <row r="311" spans="1:43" ht="14.45" customHeight="1" x14ac:dyDescent="0.3">
      <c r="A311" s="59"/>
      <c r="B311" s="121" t="s">
        <v>107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124">
        <v>0</v>
      </c>
    </row>
    <row r="312" spans="1:43" ht="14.45" customHeight="1" x14ac:dyDescent="0.3">
      <c r="A312" s="56" t="s">
        <v>52</v>
      </c>
      <c r="B312" s="160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7"/>
      <c r="AB312" s="17"/>
      <c r="AC312" s="17"/>
      <c r="AD312" s="17"/>
      <c r="AE312" s="168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</row>
    <row r="313" spans="1:43" ht="14.45" customHeight="1" x14ac:dyDescent="0.3">
      <c r="A313" s="59"/>
      <c r="B313" s="125" t="s">
        <v>1</v>
      </c>
      <c r="C313" s="20">
        <v>137</v>
      </c>
      <c r="D313" s="20">
        <v>139</v>
      </c>
      <c r="E313" s="20">
        <v>183</v>
      </c>
      <c r="F313" s="20">
        <v>197</v>
      </c>
      <c r="G313" s="20">
        <v>226</v>
      </c>
      <c r="H313" s="20">
        <v>303</v>
      </c>
      <c r="I313" s="20">
        <v>320</v>
      </c>
      <c r="J313" s="20">
        <v>297</v>
      </c>
      <c r="K313" s="20">
        <v>302</v>
      </c>
      <c r="L313" s="20">
        <v>322</v>
      </c>
      <c r="M313" s="20">
        <v>314</v>
      </c>
      <c r="N313" s="20">
        <v>305</v>
      </c>
      <c r="O313" s="20">
        <v>291</v>
      </c>
      <c r="P313" s="20">
        <v>276</v>
      </c>
      <c r="Q313" s="20">
        <v>254</v>
      </c>
      <c r="R313" s="20">
        <v>286</v>
      </c>
      <c r="S313" s="20">
        <v>306</v>
      </c>
      <c r="T313" s="20">
        <v>276</v>
      </c>
      <c r="U313" s="20">
        <v>289</v>
      </c>
      <c r="V313" s="20">
        <v>301</v>
      </c>
      <c r="W313" s="20">
        <v>312</v>
      </c>
      <c r="X313" s="20">
        <v>310</v>
      </c>
      <c r="Y313" s="20">
        <v>328</v>
      </c>
      <c r="Z313" s="20">
        <v>338</v>
      </c>
      <c r="AA313" s="18">
        <v>357</v>
      </c>
      <c r="AB313" s="18">
        <v>336</v>
      </c>
      <c r="AC313" s="18">
        <v>339</v>
      </c>
      <c r="AD313" s="18">
        <v>360</v>
      </c>
      <c r="AE313" s="169">
        <v>337</v>
      </c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</row>
    <row r="314" spans="1:43" ht="14.45" customHeight="1" x14ac:dyDescent="0.3">
      <c r="A314" s="56"/>
      <c r="B314" s="160" t="s">
        <v>2</v>
      </c>
      <c r="C314" s="14">
        <v>7</v>
      </c>
      <c r="D314" s="14">
        <v>7</v>
      </c>
      <c r="E314" s="14">
        <v>8</v>
      </c>
      <c r="F314" s="14">
        <v>12</v>
      </c>
      <c r="G314" s="14">
        <v>12</v>
      </c>
      <c r="H314" s="14">
        <v>16</v>
      </c>
      <c r="I314" s="14">
        <v>16</v>
      </c>
      <c r="J314" s="14">
        <v>14</v>
      </c>
      <c r="K314" s="14">
        <v>17</v>
      </c>
      <c r="L314" s="14">
        <v>16</v>
      </c>
      <c r="M314" s="14">
        <v>17</v>
      </c>
      <c r="N314" s="14">
        <v>17</v>
      </c>
      <c r="O314" s="14">
        <v>20</v>
      </c>
      <c r="P314" s="14">
        <v>26</v>
      </c>
      <c r="Q314" s="14">
        <v>32</v>
      </c>
      <c r="R314" s="14">
        <v>36</v>
      </c>
      <c r="S314" s="14">
        <v>59</v>
      </c>
      <c r="T314" s="14">
        <v>83</v>
      </c>
      <c r="U314" s="14">
        <v>91</v>
      </c>
      <c r="V314" s="14">
        <v>95</v>
      </c>
      <c r="W314" s="14">
        <v>93</v>
      </c>
      <c r="X314" s="14">
        <v>84</v>
      </c>
      <c r="Y314" s="14">
        <v>48</v>
      </c>
      <c r="Z314" s="14">
        <v>49</v>
      </c>
      <c r="AA314" s="17">
        <v>49</v>
      </c>
      <c r="AB314" s="17">
        <v>48</v>
      </c>
      <c r="AC314" s="17">
        <v>53</v>
      </c>
      <c r="AD314" s="17">
        <v>54</v>
      </c>
      <c r="AE314" s="168">
        <v>51</v>
      </c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</row>
    <row r="315" spans="1:43" ht="14.45" customHeight="1" x14ac:dyDescent="0.3">
      <c r="A315" s="59"/>
      <c r="B315" s="125" t="s">
        <v>3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30</v>
      </c>
      <c r="Z315" s="20">
        <v>31</v>
      </c>
      <c r="AA315" s="18">
        <v>38</v>
      </c>
      <c r="AB315" s="18">
        <v>43</v>
      </c>
      <c r="AC315" s="18">
        <v>53</v>
      </c>
      <c r="AD315" s="18">
        <v>59</v>
      </c>
      <c r="AE315" s="169">
        <v>57</v>
      </c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</row>
    <row r="316" spans="1:43" ht="14.45" customHeight="1" x14ac:dyDescent="0.3">
      <c r="A316" s="57"/>
      <c r="B316" s="164" t="s">
        <v>107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  <c r="AE316" s="168">
        <v>0</v>
      </c>
    </row>
    <row r="317" spans="1:43" ht="14.45" customHeight="1" x14ac:dyDescent="0.3">
      <c r="A317" s="58" t="s">
        <v>53</v>
      </c>
      <c r="B317" s="165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20"/>
      <c r="AB317" s="20"/>
      <c r="AC317" s="20"/>
      <c r="AD317" s="20"/>
      <c r="AE317" s="124"/>
    </row>
    <row r="318" spans="1:43" ht="14.45" customHeight="1" x14ac:dyDescent="0.3">
      <c r="A318" s="57"/>
      <c r="B318" s="167" t="s">
        <v>1</v>
      </c>
      <c r="C318" s="17">
        <v>98</v>
      </c>
      <c r="D318" s="17">
        <v>106</v>
      </c>
      <c r="E318" s="17">
        <v>140</v>
      </c>
      <c r="F318" s="17">
        <v>166</v>
      </c>
      <c r="G318" s="17">
        <v>175</v>
      </c>
      <c r="H318" s="17">
        <v>200</v>
      </c>
      <c r="I318" s="17">
        <v>200</v>
      </c>
      <c r="J318" s="17">
        <v>185</v>
      </c>
      <c r="K318" s="17">
        <v>192</v>
      </c>
      <c r="L318" s="17">
        <v>190</v>
      </c>
      <c r="M318" s="17">
        <v>199</v>
      </c>
      <c r="N318" s="17">
        <v>198</v>
      </c>
      <c r="O318" s="17">
        <v>198</v>
      </c>
      <c r="P318" s="17">
        <v>182</v>
      </c>
      <c r="Q318" s="17">
        <v>165</v>
      </c>
      <c r="R318" s="17">
        <v>175</v>
      </c>
      <c r="S318" s="17">
        <v>171</v>
      </c>
      <c r="T318" s="17">
        <v>169</v>
      </c>
      <c r="U318" s="17">
        <v>149</v>
      </c>
      <c r="V318" s="17">
        <v>163</v>
      </c>
      <c r="W318" s="17">
        <v>168</v>
      </c>
      <c r="X318" s="17">
        <v>167</v>
      </c>
      <c r="Y318" s="17">
        <v>178</v>
      </c>
      <c r="Z318" s="17">
        <v>170</v>
      </c>
      <c r="AA318" s="17">
        <v>167</v>
      </c>
      <c r="AB318" s="17">
        <v>171</v>
      </c>
      <c r="AC318" s="17">
        <v>179</v>
      </c>
      <c r="AD318" s="17">
        <v>188</v>
      </c>
      <c r="AE318" s="168">
        <v>190</v>
      </c>
    </row>
    <row r="319" spans="1:43" ht="14.45" customHeight="1" x14ac:dyDescent="0.3">
      <c r="A319" s="58"/>
      <c r="B319" s="165" t="s">
        <v>2</v>
      </c>
      <c r="C319" s="18">
        <v>7</v>
      </c>
      <c r="D319" s="18">
        <v>7</v>
      </c>
      <c r="E319" s="18">
        <v>9</v>
      </c>
      <c r="F319" s="18">
        <v>10</v>
      </c>
      <c r="G319" s="18">
        <v>12</v>
      </c>
      <c r="H319" s="18">
        <v>15</v>
      </c>
      <c r="I319" s="18">
        <v>14</v>
      </c>
      <c r="J319" s="18">
        <v>11</v>
      </c>
      <c r="K319" s="18">
        <v>11</v>
      </c>
      <c r="L319" s="18">
        <v>12</v>
      </c>
      <c r="M319" s="18">
        <v>15</v>
      </c>
      <c r="N319" s="18">
        <v>16</v>
      </c>
      <c r="O319" s="18">
        <v>14</v>
      </c>
      <c r="P319" s="18">
        <v>16</v>
      </c>
      <c r="Q319" s="18">
        <v>14</v>
      </c>
      <c r="R319" s="18">
        <v>22</v>
      </c>
      <c r="S319" s="18">
        <v>40</v>
      </c>
      <c r="T319" s="18">
        <v>61</v>
      </c>
      <c r="U319" s="18">
        <v>57</v>
      </c>
      <c r="V319" s="18">
        <v>53</v>
      </c>
      <c r="W319" s="18">
        <v>50</v>
      </c>
      <c r="X319" s="18">
        <v>55</v>
      </c>
      <c r="Y319" s="18">
        <v>27</v>
      </c>
      <c r="Z319" s="18">
        <v>24</v>
      </c>
      <c r="AA319" s="18">
        <v>28</v>
      </c>
      <c r="AB319" s="18">
        <v>24</v>
      </c>
      <c r="AC319" s="18">
        <v>22</v>
      </c>
      <c r="AD319" s="18">
        <v>24</v>
      </c>
      <c r="AE319" s="169">
        <v>21</v>
      </c>
    </row>
    <row r="320" spans="1:43" ht="14.45" customHeight="1" x14ac:dyDescent="0.3">
      <c r="A320" s="57"/>
      <c r="B320" s="167" t="s">
        <v>3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21</v>
      </c>
      <c r="Z320" s="17">
        <v>23</v>
      </c>
      <c r="AA320" s="17">
        <v>24</v>
      </c>
      <c r="AB320" s="17">
        <v>21</v>
      </c>
      <c r="AC320" s="17">
        <v>25</v>
      </c>
      <c r="AD320" s="17">
        <v>29</v>
      </c>
      <c r="AE320" s="168">
        <v>29</v>
      </c>
    </row>
    <row r="321" spans="1:37" ht="14.45" customHeight="1" x14ac:dyDescent="0.3">
      <c r="A321" s="59"/>
      <c r="B321" s="121" t="s">
        <v>107</v>
      </c>
      <c r="C321" s="20">
        <v>0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124">
        <v>0</v>
      </c>
      <c r="AG321" s="43"/>
      <c r="AH321" s="43"/>
      <c r="AI321" s="43"/>
      <c r="AJ321" s="43"/>
      <c r="AK321" s="43"/>
    </row>
    <row r="322" spans="1:37" ht="14.45" customHeight="1" x14ac:dyDescent="0.3">
      <c r="A322" s="56" t="s">
        <v>54</v>
      </c>
      <c r="B322" s="160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70"/>
      <c r="AF322" s="46"/>
      <c r="AG322" s="43"/>
      <c r="AH322" s="43"/>
      <c r="AI322" s="43"/>
      <c r="AJ322" s="43"/>
      <c r="AK322" s="43"/>
    </row>
    <row r="323" spans="1:37" ht="14.45" customHeight="1" x14ac:dyDescent="0.3">
      <c r="A323" s="59"/>
      <c r="B323" s="125" t="s">
        <v>1</v>
      </c>
      <c r="C323" s="20">
        <v>60</v>
      </c>
      <c r="D323" s="20">
        <v>58</v>
      </c>
      <c r="E323" s="20">
        <v>78</v>
      </c>
      <c r="F323" s="20">
        <v>97</v>
      </c>
      <c r="G323" s="20">
        <v>127</v>
      </c>
      <c r="H323" s="20">
        <v>123</v>
      </c>
      <c r="I323" s="20">
        <v>140</v>
      </c>
      <c r="J323" s="20">
        <v>137</v>
      </c>
      <c r="K323" s="20">
        <v>142</v>
      </c>
      <c r="L323" s="20">
        <v>153</v>
      </c>
      <c r="M323" s="20">
        <v>168</v>
      </c>
      <c r="N323" s="20">
        <v>175</v>
      </c>
      <c r="O323" s="20">
        <v>186</v>
      </c>
      <c r="P323" s="20">
        <v>180</v>
      </c>
      <c r="Q323" s="20">
        <v>156</v>
      </c>
      <c r="R323" s="20">
        <v>177</v>
      </c>
      <c r="S323" s="20">
        <v>204</v>
      </c>
      <c r="T323" s="20">
        <v>197</v>
      </c>
      <c r="U323" s="20">
        <v>204</v>
      </c>
      <c r="V323" s="20">
        <v>211</v>
      </c>
      <c r="W323" s="20">
        <v>233</v>
      </c>
      <c r="X323" s="20">
        <v>254</v>
      </c>
      <c r="Y323" s="20">
        <v>289</v>
      </c>
      <c r="Z323" s="20">
        <v>317</v>
      </c>
      <c r="AA323" s="20">
        <v>319</v>
      </c>
      <c r="AB323" s="20">
        <v>326</v>
      </c>
      <c r="AC323" s="20">
        <v>326</v>
      </c>
      <c r="AD323" s="20">
        <v>343</v>
      </c>
      <c r="AE323" s="124">
        <v>334</v>
      </c>
      <c r="AF323" s="46"/>
      <c r="AG323" s="43"/>
      <c r="AH323" s="43"/>
      <c r="AI323" s="43"/>
      <c r="AJ323" s="43"/>
      <c r="AK323" s="43"/>
    </row>
    <row r="324" spans="1:37" ht="14.45" customHeight="1" x14ac:dyDescent="0.3">
      <c r="A324" s="56"/>
      <c r="B324" s="160" t="s">
        <v>2</v>
      </c>
      <c r="C324" s="14">
        <v>2</v>
      </c>
      <c r="D324" s="14">
        <v>3</v>
      </c>
      <c r="E324" s="14">
        <v>5</v>
      </c>
      <c r="F324" s="14">
        <v>9</v>
      </c>
      <c r="G324" s="14">
        <v>13</v>
      </c>
      <c r="H324" s="14">
        <v>13</v>
      </c>
      <c r="I324" s="14">
        <v>11</v>
      </c>
      <c r="J324" s="14">
        <v>7</v>
      </c>
      <c r="K324" s="14">
        <v>11</v>
      </c>
      <c r="L324" s="14">
        <v>13</v>
      </c>
      <c r="M324" s="14">
        <v>16</v>
      </c>
      <c r="N324" s="14">
        <v>14</v>
      </c>
      <c r="O324" s="14">
        <v>20</v>
      </c>
      <c r="P324" s="14">
        <v>22</v>
      </c>
      <c r="Q324" s="14">
        <v>17</v>
      </c>
      <c r="R324" s="14">
        <v>29</v>
      </c>
      <c r="S324" s="14">
        <v>65</v>
      </c>
      <c r="T324" s="14">
        <v>105</v>
      </c>
      <c r="U324" s="14">
        <v>106</v>
      </c>
      <c r="V324" s="14">
        <v>98</v>
      </c>
      <c r="W324" s="14">
        <v>86</v>
      </c>
      <c r="X324" s="14">
        <v>77</v>
      </c>
      <c r="Y324" s="14">
        <v>47</v>
      </c>
      <c r="Z324" s="14">
        <v>42</v>
      </c>
      <c r="AA324" s="14">
        <v>49</v>
      </c>
      <c r="AB324" s="14">
        <v>43</v>
      </c>
      <c r="AC324" s="14">
        <v>38</v>
      </c>
      <c r="AD324" s="14">
        <v>45</v>
      </c>
      <c r="AE324" s="170">
        <v>32</v>
      </c>
      <c r="AF324" s="46"/>
      <c r="AG324" s="43"/>
      <c r="AH324" s="43"/>
      <c r="AI324" s="43"/>
      <c r="AJ324" s="43"/>
      <c r="AK324" s="43"/>
    </row>
    <row r="325" spans="1:37" ht="14.45" customHeight="1" x14ac:dyDescent="0.3">
      <c r="A325" s="59"/>
      <c r="B325" s="125" t="s">
        <v>3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22</v>
      </c>
      <c r="Z325" s="20">
        <v>24</v>
      </c>
      <c r="AA325" s="20">
        <v>27</v>
      </c>
      <c r="AB325" s="20">
        <v>31</v>
      </c>
      <c r="AC325" s="20">
        <v>34</v>
      </c>
      <c r="AD325" s="20">
        <v>37</v>
      </c>
      <c r="AE325" s="124">
        <v>38</v>
      </c>
      <c r="AF325" s="46"/>
      <c r="AG325" s="43"/>
      <c r="AH325" s="43"/>
      <c r="AI325" s="43"/>
      <c r="AJ325" s="43"/>
      <c r="AK325" s="43"/>
    </row>
    <row r="326" spans="1:37" ht="14.45" customHeight="1" x14ac:dyDescent="0.3">
      <c r="A326" s="57"/>
      <c r="B326" s="164" t="s">
        <v>107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  <c r="AE326" s="168">
        <v>0</v>
      </c>
    </row>
    <row r="327" spans="1:37" ht="14.45" customHeight="1" x14ac:dyDescent="0.3">
      <c r="A327" s="58" t="s">
        <v>55</v>
      </c>
      <c r="B327" s="165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69"/>
    </row>
    <row r="328" spans="1:37" ht="14.45" customHeight="1" x14ac:dyDescent="0.3">
      <c r="A328" s="57"/>
      <c r="B328" s="167" t="s">
        <v>1</v>
      </c>
      <c r="C328" s="17">
        <v>14</v>
      </c>
      <c r="D328" s="17">
        <v>13</v>
      </c>
      <c r="E328" s="17">
        <v>22</v>
      </c>
      <c r="F328" s="17">
        <v>30</v>
      </c>
      <c r="G328" s="17">
        <v>39</v>
      </c>
      <c r="H328" s="17">
        <v>36</v>
      </c>
      <c r="I328" s="17">
        <v>37</v>
      </c>
      <c r="J328" s="17">
        <v>36</v>
      </c>
      <c r="K328" s="17">
        <v>42</v>
      </c>
      <c r="L328" s="17">
        <v>45</v>
      </c>
      <c r="M328" s="17">
        <v>48</v>
      </c>
      <c r="N328" s="17">
        <v>48</v>
      </c>
      <c r="O328" s="17">
        <v>57</v>
      </c>
      <c r="P328" s="17">
        <v>52</v>
      </c>
      <c r="Q328" s="17">
        <v>57</v>
      </c>
      <c r="R328" s="17">
        <v>67</v>
      </c>
      <c r="S328" s="17">
        <v>76</v>
      </c>
      <c r="T328" s="17">
        <v>74</v>
      </c>
      <c r="U328" s="17">
        <v>80</v>
      </c>
      <c r="V328" s="17">
        <v>88</v>
      </c>
      <c r="W328" s="17">
        <v>96</v>
      </c>
      <c r="X328" s="17">
        <v>111</v>
      </c>
      <c r="Y328" s="17">
        <v>115</v>
      </c>
      <c r="Z328" s="17">
        <v>122</v>
      </c>
      <c r="AA328" s="17">
        <v>121</v>
      </c>
      <c r="AB328" s="17">
        <v>126</v>
      </c>
      <c r="AC328" s="17">
        <v>126</v>
      </c>
      <c r="AD328" s="17">
        <v>131</v>
      </c>
      <c r="AE328" s="168">
        <v>127</v>
      </c>
    </row>
    <row r="329" spans="1:37" ht="14.45" customHeight="1" x14ac:dyDescent="0.3">
      <c r="A329" s="58"/>
      <c r="B329" s="165" t="s">
        <v>2</v>
      </c>
      <c r="C329" s="18">
        <v>3</v>
      </c>
      <c r="D329" s="18">
        <v>3</v>
      </c>
      <c r="E329" s="18">
        <v>4</v>
      </c>
      <c r="F329" s="18">
        <v>4</v>
      </c>
      <c r="G329" s="18">
        <v>4</v>
      </c>
      <c r="H329" s="18">
        <v>4</v>
      </c>
      <c r="I329" s="18">
        <v>6</v>
      </c>
      <c r="J329" s="18">
        <v>5</v>
      </c>
      <c r="K329" s="18">
        <v>5</v>
      </c>
      <c r="L329" s="18">
        <v>8</v>
      </c>
      <c r="M329" s="18">
        <v>7</v>
      </c>
      <c r="N329" s="18">
        <v>10</v>
      </c>
      <c r="O329" s="18">
        <v>8</v>
      </c>
      <c r="P329" s="18">
        <v>9</v>
      </c>
      <c r="Q329" s="18">
        <v>11</v>
      </c>
      <c r="R329" s="18">
        <v>6</v>
      </c>
      <c r="S329" s="18">
        <v>15</v>
      </c>
      <c r="T329" s="18">
        <v>27</v>
      </c>
      <c r="U329" s="18">
        <v>26</v>
      </c>
      <c r="V329" s="18">
        <v>25</v>
      </c>
      <c r="W329" s="18">
        <v>22</v>
      </c>
      <c r="X329" s="18">
        <v>16</v>
      </c>
      <c r="Y329" s="18">
        <v>11</v>
      </c>
      <c r="Z329" s="18">
        <v>13</v>
      </c>
      <c r="AA329" s="18">
        <v>13</v>
      </c>
      <c r="AB329" s="18">
        <v>19</v>
      </c>
      <c r="AC329" s="18">
        <v>18</v>
      </c>
      <c r="AD329" s="18">
        <v>21</v>
      </c>
      <c r="AE329" s="169">
        <v>17</v>
      </c>
    </row>
    <row r="330" spans="1:37" ht="14.45" customHeight="1" x14ac:dyDescent="0.3">
      <c r="A330" s="57"/>
      <c r="B330" s="167" t="s">
        <v>3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7</v>
      </c>
      <c r="Z330" s="17">
        <v>7</v>
      </c>
      <c r="AA330" s="17">
        <v>11</v>
      </c>
      <c r="AB330" s="17">
        <v>11</v>
      </c>
      <c r="AC330" s="17">
        <v>11</v>
      </c>
      <c r="AD330" s="17">
        <v>17</v>
      </c>
      <c r="AE330" s="168">
        <v>19</v>
      </c>
    </row>
    <row r="331" spans="1:37" ht="14.45" customHeight="1" x14ac:dyDescent="0.3">
      <c r="A331" s="59"/>
      <c r="B331" s="121" t="s">
        <v>107</v>
      </c>
      <c r="C331" s="20">
        <v>0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124">
        <v>0</v>
      </c>
    </row>
    <row r="332" spans="1:37" ht="14.45" customHeight="1" x14ac:dyDescent="0.3">
      <c r="A332" s="56" t="s">
        <v>56</v>
      </c>
      <c r="B332" s="160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70"/>
    </row>
    <row r="333" spans="1:37" ht="14.45" customHeight="1" x14ac:dyDescent="0.3">
      <c r="A333" s="59"/>
      <c r="B333" s="125" t="s">
        <v>1</v>
      </c>
      <c r="C333" s="20">
        <v>33</v>
      </c>
      <c r="D333" s="20">
        <v>39</v>
      </c>
      <c r="E333" s="20">
        <v>51</v>
      </c>
      <c r="F333" s="20">
        <v>65</v>
      </c>
      <c r="G333" s="20">
        <v>92</v>
      </c>
      <c r="H333" s="20">
        <v>99</v>
      </c>
      <c r="I333" s="20">
        <v>121</v>
      </c>
      <c r="J333" s="20">
        <v>111</v>
      </c>
      <c r="K333" s="20">
        <v>111</v>
      </c>
      <c r="L333" s="20">
        <v>131</v>
      </c>
      <c r="M333" s="20">
        <v>128</v>
      </c>
      <c r="N333" s="20">
        <v>134</v>
      </c>
      <c r="O333" s="20">
        <v>137</v>
      </c>
      <c r="P333" s="20">
        <v>125</v>
      </c>
      <c r="Q333" s="20">
        <v>115</v>
      </c>
      <c r="R333" s="20">
        <v>130</v>
      </c>
      <c r="S333" s="20">
        <v>147</v>
      </c>
      <c r="T333" s="20">
        <v>147</v>
      </c>
      <c r="U333" s="20">
        <v>158</v>
      </c>
      <c r="V333" s="20">
        <v>171</v>
      </c>
      <c r="W333" s="20">
        <v>185</v>
      </c>
      <c r="X333" s="20">
        <v>188</v>
      </c>
      <c r="Y333" s="20">
        <v>213</v>
      </c>
      <c r="Z333" s="20">
        <v>237</v>
      </c>
      <c r="AA333" s="20">
        <v>238</v>
      </c>
      <c r="AB333" s="20">
        <v>248</v>
      </c>
      <c r="AC333" s="20">
        <v>237</v>
      </c>
      <c r="AD333" s="20">
        <v>245</v>
      </c>
      <c r="AE333" s="124">
        <v>256</v>
      </c>
    </row>
    <row r="334" spans="1:37" ht="14.45" customHeight="1" x14ac:dyDescent="0.3">
      <c r="A334" s="56"/>
      <c r="B334" s="160" t="s">
        <v>2</v>
      </c>
      <c r="C334" s="14">
        <v>6</v>
      </c>
      <c r="D334" s="14">
        <v>5</v>
      </c>
      <c r="E334" s="14">
        <v>8</v>
      </c>
      <c r="F334" s="14">
        <v>7</v>
      </c>
      <c r="G334" s="14">
        <v>6</v>
      </c>
      <c r="H334" s="14">
        <v>8</v>
      </c>
      <c r="I334" s="14">
        <v>8</v>
      </c>
      <c r="J334" s="14">
        <v>6</v>
      </c>
      <c r="K334" s="14">
        <v>6</v>
      </c>
      <c r="L334" s="14">
        <v>9</v>
      </c>
      <c r="M334" s="14">
        <v>10</v>
      </c>
      <c r="N334" s="14">
        <v>9</v>
      </c>
      <c r="O334" s="14">
        <v>10</v>
      </c>
      <c r="P334" s="14">
        <v>13</v>
      </c>
      <c r="Q334" s="14">
        <v>13</v>
      </c>
      <c r="R334" s="14">
        <v>23</v>
      </c>
      <c r="S334" s="14">
        <v>42</v>
      </c>
      <c r="T334" s="14">
        <v>64</v>
      </c>
      <c r="U334" s="14">
        <v>77</v>
      </c>
      <c r="V334" s="14">
        <v>72</v>
      </c>
      <c r="W334" s="14">
        <v>68</v>
      </c>
      <c r="X334" s="14">
        <v>66</v>
      </c>
      <c r="Y334" s="14">
        <v>43</v>
      </c>
      <c r="Z334" s="14">
        <v>39</v>
      </c>
      <c r="AA334" s="14">
        <v>46</v>
      </c>
      <c r="AB334" s="14">
        <v>41</v>
      </c>
      <c r="AC334" s="14">
        <v>44</v>
      </c>
      <c r="AD334" s="14">
        <v>41</v>
      </c>
      <c r="AE334" s="170">
        <v>37</v>
      </c>
    </row>
    <row r="335" spans="1:37" ht="14.45" customHeight="1" x14ac:dyDescent="0.3">
      <c r="A335" s="59"/>
      <c r="B335" s="125" t="s">
        <v>3</v>
      </c>
      <c r="C335" s="20">
        <v>0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15</v>
      </c>
      <c r="Z335" s="20">
        <v>19</v>
      </c>
      <c r="AA335" s="20">
        <v>22</v>
      </c>
      <c r="AB335" s="20">
        <v>28</v>
      </c>
      <c r="AC335" s="20">
        <v>33</v>
      </c>
      <c r="AD335" s="20">
        <v>46</v>
      </c>
      <c r="AE335" s="124">
        <v>40</v>
      </c>
      <c r="AI335" s="43"/>
    </row>
    <row r="336" spans="1:37" ht="14.45" customHeight="1" x14ac:dyDescent="0.3">
      <c r="A336" s="57"/>
      <c r="B336" s="164" t="s">
        <v>107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  <c r="AE336" s="168">
        <v>0</v>
      </c>
      <c r="AI336" s="43"/>
    </row>
    <row r="337" spans="1:49" ht="14.45" customHeight="1" x14ac:dyDescent="0.3">
      <c r="A337" s="58" t="s">
        <v>57</v>
      </c>
      <c r="B337" s="165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69"/>
      <c r="AI337" s="43"/>
    </row>
    <row r="338" spans="1:49" ht="14.45" customHeight="1" x14ac:dyDescent="0.3">
      <c r="A338" s="57"/>
      <c r="B338" s="167" t="s">
        <v>1</v>
      </c>
      <c r="C338" s="17">
        <v>7</v>
      </c>
      <c r="D338" s="17">
        <v>8</v>
      </c>
      <c r="E338" s="17">
        <v>8</v>
      </c>
      <c r="F338" s="17">
        <v>11</v>
      </c>
      <c r="G338" s="17">
        <v>11</v>
      </c>
      <c r="H338" s="17">
        <v>9</v>
      </c>
      <c r="I338" s="17">
        <v>13</v>
      </c>
      <c r="J338" s="17">
        <v>12</v>
      </c>
      <c r="K338" s="17">
        <v>14</v>
      </c>
      <c r="L338" s="17">
        <v>17</v>
      </c>
      <c r="M338" s="17">
        <v>17</v>
      </c>
      <c r="N338" s="17">
        <v>14</v>
      </c>
      <c r="O338" s="17">
        <v>19</v>
      </c>
      <c r="P338" s="17">
        <v>19</v>
      </c>
      <c r="Q338" s="17">
        <v>19</v>
      </c>
      <c r="R338" s="17">
        <v>20</v>
      </c>
      <c r="S338" s="17">
        <v>21</v>
      </c>
      <c r="T338" s="17">
        <v>24</v>
      </c>
      <c r="U338" s="17">
        <v>22</v>
      </c>
      <c r="V338" s="17">
        <v>24</v>
      </c>
      <c r="W338" s="17">
        <v>28</v>
      </c>
      <c r="X338" s="17">
        <v>31</v>
      </c>
      <c r="Y338" s="17">
        <v>35</v>
      </c>
      <c r="Z338" s="17">
        <v>0</v>
      </c>
      <c r="AA338" s="17">
        <v>33</v>
      </c>
      <c r="AB338" s="17">
        <v>38</v>
      </c>
      <c r="AC338" s="17">
        <v>39</v>
      </c>
      <c r="AD338" s="17">
        <v>39</v>
      </c>
      <c r="AE338" s="168">
        <v>39</v>
      </c>
      <c r="AF338" s="43"/>
      <c r="AG338" s="43"/>
      <c r="AH338" s="43"/>
      <c r="AI338" s="43"/>
      <c r="AJ338" s="43"/>
    </row>
    <row r="339" spans="1:49" ht="14.45" customHeight="1" x14ac:dyDescent="0.3">
      <c r="A339" s="58"/>
      <c r="B339" s="165" t="s">
        <v>2</v>
      </c>
      <c r="C339" s="18">
        <v>3</v>
      </c>
      <c r="D339" s="18">
        <v>3</v>
      </c>
      <c r="E339" s="18">
        <v>3</v>
      </c>
      <c r="F339" s="18">
        <v>3</v>
      </c>
      <c r="G339" s="18">
        <v>3</v>
      </c>
      <c r="H339" s="18">
        <v>3</v>
      </c>
      <c r="I339" s="18">
        <v>4</v>
      </c>
      <c r="J339" s="18">
        <v>2</v>
      </c>
      <c r="K339" s="18">
        <v>2</v>
      </c>
      <c r="L339" s="18">
        <v>2</v>
      </c>
      <c r="M339" s="18">
        <v>1</v>
      </c>
      <c r="N339" s="18">
        <v>2</v>
      </c>
      <c r="O339" s="18">
        <v>3</v>
      </c>
      <c r="P339" s="18">
        <v>4</v>
      </c>
      <c r="Q339" s="18">
        <v>5</v>
      </c>
      <c r="R339" s="18">
        <v>4</v>
      </c>
      <c r="S339" s="18">
        <v>8</v>
      </c>
      <c r="T339" s="18">
        <v>14</v>
      </c>
      <c r="U339" s="18">
        <v>16</v>
      </c>
      <c r="V339" s="18">
        <v>14</v>
      </c>
      <c r="W339" s="18">
        <v>13</v>
      </c>
      <c r="X339" s="18">
        <v>16</v>
      </c>
      <c r="Y339" s="18">
        <v>11</v>
      </c>
      <c r="Z339" s="18">
        <v>0</v>
      </c>
      <c r="AA339" s="18">
        <v>12</v>
      </c>
      <c r="AB339" s="18">
        <v>12</v>
      </c>
      <c r="AC339" s="18">
        <v>11</v>
      </c>
      <c r="AD339" s="18">
        <v>9</v>
      </c>
      <c r="AE339" s="169">
        <v>10</v>
      </c>
      <c r="AF339" s="43"/>
      <c r="AG339" s="43"/>
      <c r="AH339" s="43"/>
      <c r="AI339" s="43"/>
      <c r="AJ339" s="43"/>
    </row>
    <row r="340" spans="1:49" ht="14.45" customHeight="1" x14ac:dyDescent="0.3">
      <c r="A340" s="57"/>
      <c r="B340" s="167" t="s">
        <v>3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2</v>
      </c>
      <c r="Z340" s="17">
        <v>0</v>
      </c>
      <c r="AA340" s="17">
        <v>3</v>
      </c>
      <c r="AB340" s="17">
        <v>4</v>
      </c>
      <c r="AC340" s="17">
        <v>4</v>
      </c>
      <c r="AD340" s="17">
        <v>5</v>
      </c>
      <c r="AE340" s="168">
        <v>6</v>
      </c>
      <c r="AF340" s="43"/>
      <c r="AG340" s="43"/>
      <c r="AH340" s="43"/>
      <c r="AI340" s="43"/>
      <c r="AJ340" s="43"/>
    </row>
    <row r="341" spans="1:49" ht="14.45" customHeight="1" x14ac:dyDescent="0.3">
      <c r="A341" s="59"/>
      <c r="B341" s="121" t="s">
        <v>107</v>
      </c>
      <c r="C341" s="20">
        <v>0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124">
        <v>0</v>
      </c>
      <c r="AF341" s="43"/>
      <c r="AG341" s="43"/>
      <c r="AH341" s="43"/>
      <c r="AI341" s="43"/>
      <c r="AJ341" s="43"/>
    </row>
    <row r="342" spans="1:49" ht="14.45" customHeight="1" x14ac:dyDescent="0.3">
      <c r="A342" s="56" t="s">
        <v>58</v>
      </c>
      <c r="B342" s="160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70"/>
      <c r="AF342" s="43"/>
      <c r="AG342" s="43"/>
      <c r="AH342" s="43"/>
      <c r="AI342" s="43"/>
      <c r="AJ342" s="43"/>
    </row>
    <row r="343" spans="1:49" ht="14.45" customHeight="1" x14ac:dyDescent="0.3">
      <c r="A343" s="59"/>
      <c r="B343" s="125" t="s">
        <v>1</v>
      </c>
      <c r="C343" s="20">
        <v>34</v>
      </c>
      <c r="D343" s="20">
        <v>37</v>
      </c>
      <c r="E343" s="20">
        <v>57</v>
      </c>
      <c r="F343" s="20">
        <v>72</v>
      </c>
      <c r="G343" s="20">
        <v>89</v>
      </c>
      <c r="H343" s="20">
        <v>98</v>
      </c>
      <c r="I343" s="20">
        <v>106</v>
      </c>
      <c r="J343" s="20">
        <v>106</v>
      </c>
      <c r="K343" s="20">
        <v>119</v>
      </c>
      <c r="L343" s="20">
        <v>105</v>
      </c>
      <c r="M343" s="20">
        <v>118</v>
      </c>
      <c r="N343" s="20">
        <v>112</v>
      </c>
      <c r="O343" s="20">
        <v>120</v>
      </c>
      <c r="P343" s="20">
        <v>100</v>
      </c>
      <c r="Q343" s="20">
        <v>92</v>
      </c>
      <c r="R343" s="20">
        <v>105</v>
      </c>
      <c r="S343" s="20">
        <v>112</v>
      </c>
      <c r="T343" s="20">
        <v>127</v>
      </c>
      <c r="U343" s="20">
        <v>154</v>
      </c>
      <c r="V343" s="20">
        <v>178</v>
      </c>
      <c r="W343" s="20">
        <v>203</v>
      </c>
      <c r="X343" s="20">
        <v>229</v>
      </c>
      <c r="Y343" s="20">
        <v>253</v>
      </c>
      <c r="Z343" s="20">
        <v>283</v>
      </c>
      <c r="AA343" s="20">
        <v>292</v>
      </c>
      <c r="AB343" s="20">
        <v>312</v>
      </c>
      <c r="AC343" s="20">
        <v>356</v>
      </c>
      <c r="AD343" s="20">
        <v>381</v>
      </c>
      <c r="AE343" s="124">
        <v>387</v>
      </c>
    </row>
    <row r="344" spans="1:49" ht="14.45" customHeight="1" x14ac:dyDescent="0.3">
      <c r="A344" s="56"/>
      <c r="B344" s="160" t="s">
        <v>2</v>
      </c>
      <c r="C344" s="14">
        <v>7</v>
      </c>
      <c r="D344" s="14">
        <v>6</v>
      </c>
      <c r="E344" s="14">
        <v>9</v>
      </c>
      <c r="F344" s="14">
        <v>9</v>
      </c>
      <c r="G344" s="14">
        <v>10</v>
      </c>
      <c r="H344" s="14">
        <v>12</v>
      </c>
      <c r="I344" s="14">
        <v>10</v>
      </c>
      <c r="J344" s="14">
        <v>12</v>
      </c>
      <c r="K344" s="14">
        <v>12</v>
      </c>
      <c r="L344" s="14">
        <v>12</v>
      </c>
      <c r="M344" s="14">
        <v>10</v>
      </c>
      <c r="N344" s="14">
        <v>13</v>
      </c>
      <c r="O344" s="14">
        <v>22</v>
      </c>
      <c r="P344" s="14">
        <v>23</v>
      </c>
      <c r="Q344" s="14">
        <v>20</v>
      </c>
      <c r="R344" s="14">
        <v>27</v>
      </c>
      <c r="S344" s="14">
        <v>46</v>
      </c>
      <c r="T344" s="14">
        <v>68</v>
      </c>
      <c r="U344" s="14">
        <v>74</v>
      </c>
      <c r="V344" s="14">
        <v>75</v>
      </c>
      <c r="W344" s="14">
        <v>73</v>
      </c>
      <c r="X344" s="14">
        <v>71</v>
      </c>
      <c r="Y344" s="14">
        <v>39</v>
      </c>
      <c r="Z344" s="14">
        <v>39</v>
      </c>
      <c r="AA344" s="14">
        <v>34</v>
      </c>
      <c r="AB344" s="14">
        <v>46</v>
      </c>
      <c r="AC344" s="14">
        <v>44</v>
      </c>
      <c r="AD344" s="14">
        <v>56</v>
      </c>
      <c r="AE344" s="170">
        <v>60</v>
      </c>
    </row>
    <row r="345" spans="1:49" ht="14.45" customHeight="1" x14ac:dyDescent="0.3">
      <c r="A345" s="59"/>
      <c r="B345" s="125" t="s">
        <v>3</v>
      </c>
      <c r="C345" s="20">
        <v>0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27</v>
      </c>
      <c r="Z345" s="20">
        <v>32</v>
      </c>
      <c r="AA345" s="20">
        <v>32</v>
      </c>
      <c r="AB345" s="20">
        <v>42</v>
      </c>
      <c r="AC345" s="20">
        <v>48</v>
      </c>
      <c r="AD345" s="20">
        <v>56</v>
      </c>
      <c r="AE345" s="124">
        <v>61</v>
      </c>
    </row>
    <row r="346" spans="1:49" ht="14.45" customHeight="1" x14ac:dyDescent="0.3">
      <c r="A346" s="57"/>
      <c r="B346" s="164" t="s">
        <v>107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64</v>
      </c>
      <c r="AB346" s="17">
        <v>54</v>
      </c>
      <c r="AC346" s="17">
        <v>46</v>
      </c>
      <c r="AD346" s="17">
        <v>38</v>
      </c>
      <c r="AE346" s="168">
        <v>36</v>
      </c>
    </row>
    <row r="347" spans="1:49" ht="14.45" customHeight="1" x14ac:dyDescent="0.3">
      <c r="A347" s="58" t="s">
        <v>15</v>
      </c>
      <c r="B347" s="165"/>
      <c r="C347" s="18">
        <f t="shared" ref="C347:X347" si="101">C263+C268+C273+C278+C283+C288+C293+C298+C303+C308+C313+C318+C323+C328+C333+C338+C343</f>
        <v>1517</v>
      </c>
      <c r="D347" s="18">
        <f t="shared" si="101"/>
        <v>1969</v>
      </c>
      <c r="E347" s="18">
        <f t="shared" si="101"/>
        <v>2326</v>
      </c>
      <c r="F347" s="18">
        <f t="shared" si="101"/>
        <v>2249</v>
      </c>
      <c r="G347" s="18">
        <f t="shared" si="101"/>
        <v>2438</v>
      </c>
      <c r="H347" s="18">
        <f t="shared" si="101"/>
        <v>2704</v>
      </c>
      <c r="I347" s="18">
        <f t="shared" si="101"/>
        <v>2885</v>
      </c>
      <c r="J347" s="18">
        <f t="shared" si="101"/>
        <v>2667</v>
      </c>
      <c r="K347" s="18">
        <f t="shared" si="101"/>
        <v>2755</v>
      </c>
      <c r="L347" s="18">
        <f t="shared" si="101"/>
        <v>2859</v>
      </c>
      <c r="M347" s="18">
        <f t="shared" si="101"/>
        <v>2874</v>
      </c>
      <c r="N347" s="18">
        <f t="shared" si="101"/>
        <v>2798</v>
      </c>
      <c r="O347" s="18">
        <f t="shared" si="101"/>
        <v>2715</v>
      </c>
      <c r="P347" s="18">
        <f t="shared" si="101"/>
        <v>2376</v>
      </c>
      <c r="Q347" s="18">
        <f t="shared" si="101"/>
        <v>2369</v>
      </c>
      <c r="R347" s="18">
        <f t="shared" si="101"/>
        <v>2241</v>
      </c>
      <c r="S347" s="18">
        <f t="shared" si="101"/>
        <v>2322</v>
      </c>
      <c r="T347" s="18">
        <f t="shared" si="101"/>
        <v>2237</v>
      </c>
      <c r="U347" s="18">
        <f t="shared" si="101"/>
        <v>2257</v>
      </c>
      <c r="V347" s="18">
        <f t="shared" si="101"/>
        <v>2341</v>
      </c>
      <c r="W347" s="18">
        <f t="shared" si="101"/>
        <v>2443</v>
      </c>
      <c r="X347" s="18">
        <f t="shared" si="101"/>
        <v>2522</v>
      </c>
      <c r="Y347" s="18">
        <f>Y263+Y268+Y273+Y278+Y283+Y288+Y293+Y298+Y303+Y308+Y313+Y318+Y323+Y328+Y333+Y338+Y343</f>
        <v>2718</v>
      </c>
      <c r="Z347" s="18">
        <f t="shared" ref="Z347:AA347" si="102">Z263+Z268+Z273+Z278+Z283+Z288+Z293+Z298+Z303+Z308+Z313+Z318+Z323+Z328+Z333+Z338+Z343</f>
        <v>2749</v>
      </c>
      <c r="AA347" s="18">
        <f t="shared" si="102"/>
        <v>2787</v>
      </c>
      <c r="AB347" s="18">
        <f t="shared" ref="AB347:AD350" si="103">AB263+AB268+AB273+AB278+AB283+AB288+AB293+AB298+AB303+AB308+AB313+AB318+AB323+AB328+AB333+AB338+AB343</f>
        <v>2824</v>
      </c>
      <c r="AC347" s="18">
        <f t="shared" si="103"/>
        <v>2847</v>
      </c>
      <c r="AD347" s="18">
        <f t="shared" si="103"/>
        <v>2931</v>
      </c>
      <c r="AE347" s="169">
        <f t="shared" ref="AE347" si="104">AE263+AE268+AE273+AE278+AE283+AE288+AE293+AE298+AE303+AE308+AE313+AE318+AE323+AE328+AE333+AE338+AE343</f>
        <v>2907</v>
      </c>
    </row>
    <row r="348" spans="1:49" ht="14.45" customHeight="1" x14ac:dyDescent="0.3">
      <c r="A348" s="57" t="s">
        <v>16</v>
      </c>
      <c r="B348" s="167"/>
      <c r="C348" s="17">
        <f t="shared" ref="C348:Y348" si="105">C264+C269+C274+C279+C284+C289+C294+C299+C304+C309+C314+C319+C324+C329+C334+C339+C344</f>
        <v>99</v>
      </c>
      <c r="D348" s="17">
        <f t="shared" si="105"/>
        <v>143</v>
      </c>
      <c r="E348" s="17">
        <f t="shared" si="105"/>
        <v>177</v>
      </c>
      <c r="F348" s="17">
        <f t="shared" si="105"/>
        <v>161</v>
      </c>
      <c r="G348" s="17">
        <f t="shared" si="105"/>
        <v>183</v>
      </c>
      <c r="H348" s="17">
        <f t="shared" si="105"/>
        <v>224</v>
      </c>
      <c r="I348" s="17">
        <f t="shared" si="105"/>
        <v>244</v>
      </c>
      <c r="J348" s="17">
        <f t="shared" si="105"/>
        <v>216</v>
      </c>
      <c r="K348" s="17">
        <f t="shared" si="105"/>
        <v>246</v>
      </c>
      <c r="L348" s="17">
        <f t="shared" si="105"/>
        <v>253</v>
      </c>
      <c r="M348" s="17">
        <f t="shared" si="105"/>
        <v>249</v>
      </c>
      <c r="N348" s="17">
        <f t="shared" si="105"/>
        <v>263</v>
      </c>
      <c r="O348" s="17">
        <f t="shared" si="105"/>
        <v>275</v>
      </c>
      <c r="P348" s="17">
        <f t="shared" si="105"/>
        <v>309</v>
      </c>
      <c r="Q348" s="17">
        <f t="shared" si="105"/>
        <v>340</v>
      </c>
      <c r="R348" s="17">
        <f t="shared" si="105"/>
        <v>368</v>
      </c>
      <c r="S348" s="17">
        <f t="shared" si="105"/>
        <v>645</v>
      </c>
      <c r="T348" s="17">
        <f t="shared" si="105"/>
        <v>859</v>
      </c>
      <c r="U348" s="17">
        <f t="shared" si="105"/>
        <v>871</v>
      </c>
      <c r="V348" s="17">
        <f t="shared" si="105"/>
        <v>837</v>
      </c>
      <c r="W348" s="17">
        <f t="shared" si="105"/>
        <v>804</v>
      </c>
      <c r="X348" s="17">
        <f t="shared" si="105"/>
        <v>767</v>
      </c>
      <c r="Y348" s="14">
        <f t="shared" si="105"/>
        <v>449</v>
      </c>
      <c r="Z348" s="14">
        <f t="shared" ref="Z348:AA348" si="106">Z264+Z269+Z274+Z279+Z284+Z289+Z294+Z299+Z304+Z309+Z314+Z319+Z324+Z329+Z334+Z339+Z344</f>
        <v>455</v>
      </c>
      <c r="AA348" s="14">
        <f t="shared" si="106"/>
        <v>478</v>
      </c>
      <c r="AB348" s="14">
        <f t="shared" si="103"/>
        <v>487</v>
      </c>
      <c r="AC348" s="14">
        <f t="shared" si="103"/>
        <v>481</v>
      </c>
      <c r="AD348" s="14">
        <f t="shared" ref="AD348:AE348" si="107">AD264+AD269+AD274+AD279+AD284+AD289+AD294+AD299+AD304+AD309+AD314+AD319+AD324+AD329+AD334+AD339+AD344</f>
        <v>499</v>
      </c>
      <c r="AE348" s="170">
        <f t="shared" si="107"/>
        <v>470</v>
      </c>
    </row>
    <row r="349" spans="1:49" ht="14.45" customHeight="1" x14ac:dyDescent="0.3">
      <c r="A349" s="58" t="s">
        <v>17</v>
      </c>
      <c r="B349" s="165"/>
      <c r="C349" s="18">
        <f t="shared" ref="C349:Y349" si="108">C265+C270+C275+C280+C285+C290+C295+C300+C305+C310+C315+C320+C325+C330+C335+C340+C345</f>
        <v>0</v>
      </c>
      <c r="D349" s="18">
        <f t="shared" si="108"/>
        <v>0</v>
      </c>
      <c r="E349" s="18">
        <f t="shared" si="108"/>
        <v>0</v>
      </c>
      <c r="F349" s="18">
        <f t="shared" si="108"/>
        <v>0</v>
      </c>
      <c r="G349" s="18">
        <f t="shared" si="108"/>
        <v>0</v>
      </c>
      <c r="H349" s="18">
        <f t="shared" si="108"/>
        <v>0</v>
      </c>
      <c r="I349" s="18">
        <f t="shared" si="108"/>
        <v>0</v>
      </c>
      <c r="J349" s="18">
        <f t="shared" si="108"/>
        <v>0</v>
      </c>
      <c r="K349" s="18">
        <f t="shared" si="108"/>
        <v>0</v>
      </c>
      <c r="L349" s="18">
        <f t="shared" si="108"/>
        <v>0</v>
      </c>
      <c r="M349" s="18">
        <f t="shared" si="108"/>
        <v>0</v>
      </c>
      <c r="N349" s="18">
        <f t="shared" si="108"/>
        <v>0</v>
      </c>
      <c r="O349" s="18">
        <f t="shared" si="108"/>
        <v>0</v>
      </c>
      <c r="P349" s="18">
        <f t="shared" si="108"/>
        <v>0</v>
      </c>
      <c r="Q349" s="18">
        <f t="shared" si="108"/>
        <v>0</v>
      </c>
      <c r="R349" s="18">
        <f t="shared" si="108"/>
        <v>0</v>
      </c>
      <c r="S349" s="18">
        <f t="shared" si="108"/>
        <v>0</v>
      </c>
      <c r="T349" s="18">
        <f t="shared" si="108"/>
        <v>0</v>
      </c>
      <c r="U349" s="18">
        <f t="shared" si="108"/>
        <v>0</v>
      </c>
      <c r="V349" s="18">
        <f t="shared" si="108"/>
        <v>0</v>
      </c>
      <c r="W349" s="18">
        <f t="shared" si="108"/>
        <v>0</v>
      </c>
      <c r="X349" s="18">
        <f t="shared" si="108"/>
        <v>0</v>
      </c>
      <c r="Y349" s="18">
        <f t="shared" si="108"/>
        <v>270</v>
      </c>
      <c r="Z349" s="18">
        <f t="shared" ref="Z349:AA349" si="109">Z265+Z270+Z275+Z280+Z285+Z290+Z295+Z300+Z305+Z310+Z315+Z320+Z325+Z330+Z335+Z340+Z345</f>
        <v>296</v>
      </c>
      <c r="AA349" s="18">
        <f t="shared" si="109"/>
        <v>342</v>
      </c>
      <c r="AB349" s="18">
        <f t="shared" si="103"/>
        <v>397</v>
      </c>
      <c r="AC349" s="18">
        <f t="shared" si="103"/>
        <v>440</v>
      </c>
      <c r="AD349" s="18">
        <f t="shared" ref="AD349:AE349" si="110">AD265+AD270+AD275+AD280+AD285+AD290+AD295+AD300+AD305+AD310+AD315+AD320+AD325+AD330+AD335+AD340+AD345</f>
        <v>518</v>
      </c>
      <c r="AE349" s="169">
        <f t="shared" si="110"/>
        <v>514</v>
      </c>
    </row>
    <row r="350" spans="1:49" ht="14.45" customHeight="1" x14ac:dyDescent="0.3">
      <c r="A350" s="171" t="s">
        <v>108</v>
      </c>
      <c r="B350" s="172"/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f t="shared" ref="Y350:AA350" si="111">Y266+Y271+Y276+Y281+Y286+Y291+Y296+Y301+Y306+Y311+Y316+Y321+Y326+Y331+Y336+Y341+Y346</f>
        <v>0</v>
      </c>
      <c r="Z350" s="14">
        <f t="shared" si="111"/>
        <v>0</v>
      </c>
      <c r="AA350" s="14">
        <f t="shared" si="111"/>
        <v>65</v>
      </c>
      <c r="AB350" s="14">
        <f t="shared" si="103"/>
        <v>54</v>
      </c>
      <c r="AC350" s="14">
        <f t="shared" si="103"/>
        <v>47</v>
      </c>
      <c r="AD350" s="14">
        <f t="shared" ref="AD350:AE350" si="112">AD266+AD271+AD276+AD281+AD286+AD291+AD296+AD301+AD306+AD311+AD316+AD321+AD326+AD331+AD336+AD341+AD346</f>
        <v>39</v>
      </c>
      <c r="AE350" s="170">
        <f t="shared" si="112"/>
        <v>36</v>
      </c>
    </row>
    <row r="351" spans="1:49" s="3" customFormat="1" ht="14.45" customHeight="1" x14ac:dyDescent="0.3">
      <c r="A351" s="59" t="s">
        <v>18</v>
      </c>
      <c r="B351" s="158"/>
      <c r="C351" s="30">
        <f>SUM(C347:C349)</f>
        <v>1616</v>
      </c>
      <c r="D351" s="30">
        <f t="shared" ref="D351:X351" si="113">SUM(D347:D349)</f>
        <v>2112</v>
      </c>
      <c r="E351" s="30">
        <f t="shared" si="113"/>
        <v>2503</v>
      </c>
      <c r="F351" s="30">
        <f t="shared" si="113"/>
        <v>2410</v>
      </c>
      <c r="G351" s="30">
        <f t="shared" si="113"/>
        <v>2621</v>
      </c>
      <c r="H351" s="30">
        <f t="shared" si="113"/>
        <v>2928</v>
      </c>
      <c r="I351" s="30">
        <f t="shared" si="113"/>
        <v>3129</v>
      </c>
      <c r="J351" s="30">
        <f t="shared" si="113"/>
        <v>2883</v>
      </c>
      <c r="K351" s="30">
        <f t="shared" si="113"/>
        <v>3001</v>
      </c>
      <c r="L351" s="30">
        <f t="shared" si="113"/>
        <v>3112</v>
      </c>
      <c r="M351" s="30">
        <f t="shared" si="113"/>
        <v>3123</v>
      </c>
      <c r="N351" s="30">
        <f t="shared" si="113"/>
        <v>3061</v>
      </c>
      <c r="O351" s="30">
        <f t="shared" si="113"/>
        <v>2990</v>
      </c>
      <c r="P351" s="30">
        <f t="shared" si="113"/>
        <v>2685</v>
      </c>
      <c r="Q351" s="30">
        <f t="shared" si="113"/>
        <v>2709</v>
      </c>
      <c r="R351" s="30">
        <f t="shared" si="113"/>
        <v>2609</v>
      </c>
      <c r="S351" s="30">
        <f t="shared" si="113"/>
        <v>2967</v>
      </c>
      <c r="T351" s="30">
        <f t="shared" si="113"/>
        <v>3096</v>
      </c>
      <c r="U351" s="30">
        <f t="shared" si="113"/>
        <v>3128</v>
      </c>
      <c r="V351" s="30">
        <f t="shared" si="113"/>
        <v>3178</v>
      </c>
      <c r="W351" s="30">
        <f t="shared" si="113"/>
        <v>3247</v>
      </c>
      <c r="X351" s="30">
        <f t="shared" si="113"/>
        <v>3289</v>
      </c>
      <c r="Y351" s="30">
        <f>SUM(Y347:Y350)</f>
        <v>3437</v>
      </c>
      <c r="Z351" s="30">
        <f t="shared" ref="Z351:AA351" si="114">SUM(Z347:Z350)</f>
        <v>3500</v>
      </c>
      <c r="AA351" s="30">
        <f t="shared" si="114"/>
        <v>3672</v>
      </c>
      <c r="AB351" s="30">
        <f>SUM(AB347:AB350)</f>
        <v>3762</v>
      </c>
      <c r="AC351" s="30">
        <f>SUM(AC347:AC350)</f>
        <v>3815</v>
      </c>
      <c r="AD351" s="30">
        <f>SUM(AD347:AD350)</f>
        <v>3987</v>
      </c>
      <c r="AE351" s="159">
        <f>SUM(AE347:AE350)</f>
        <v>3927</v>
      </c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</row>
    <row r="352" spans="1:49" s="3" customFormat="1" ht="14.45" customHeight="1" x14ac:dyDescent="0.3">
      <c r="A352" s="48" t="s">
        <v>98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</row>
    <row r="353" spans="1:49" s="1" customFormat="1" ht="14.45" customHeight="1" x14ac:dyDescent="0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</row>
    <row r="354" spans="1:49" ht="14.45" customHeight="1" x14ac:dyDescent="0.3">
      <c r="A354" s="52" t="s">
        <v>5</v>
      </c>
      <c r="B354" s="116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34"/>
      <c r="AB354" s="34"/>
      <c r="AC354" s="34"/>
      <c r="AD354" s="34"/>
      <c r="AE354" s="173"/>
    </row>
    <row r="355" spans="1:49" ht="14.45" customHeight="1" x14ac:dyDescent="0.3">
      <c r="A355" s="53"/>
      <c r="B355" s="118" t="s">
        <v>1</v>
      </c>
      <c r="C355" s="10">
        <v>115</v>
      </c>
      <c r="D355" s="10">
        <v>93</v>
      </c>
      <c r="E355" s="10">
        <v>224</v>
      </c>
      <c r="F355" s="10">
        <v>132</v>
      </c>
      <c r="G355" s="10">
        <v>112</v>
      </c>
      <c r="H355" s="10">
        <v>105</v>
      </c>
      <c r="I355" s="10">
        <v>111</v>
      </c>
      <c r="J355" s="10">
        <v>85</v>
      </c>
      <c r="K355" s="10">
        <v>94</v>
      </c>
      <c r="L355" s="10">
        <v>64</v>
      </c>
      <c r="M355" s="10">
        <v>58</v>
      </c>
      <c r="N355" s="10">
        <v>55</v>
      </c>
      <c r="O355" s="10">
        <v>48</v>
      </c>
      <c r="P355" s="10">
        <v>274</v>
      </c>
      <c r="Q355" s="10">
        <v>17</v>
      </c>
      <c r="R355" s="10">
        <v>15</v>
      </c>
      <c r="S355" s="10">
        <v>13</v>
      </c>
      <c r="T355" s="10">
        <v>10</v>
      </c>
      <c r="U355" s="10">
        <v>10</v>
      </c>
      <c r="V355" s="10">
        <v>8</v>
      </c>
      <c r="W355" s="10">
        <v>8</v>
      </c>
      <c r="X355" s="10">
        <v>8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19">
        <v>0</v>
      </c>
    </row>
    <row r="356" spans="1:49" ht="14.45" customHeight="1" x14ac:dyDescent="0.3">
      <c r="A356" s="52"/>
      <c r="B356" s="116" t="s">
        <v>2</v>
      </c>
      <c r="C356" s="8">
        <v>7</v>
      </c>
      <c r="D356" s="8">
        <v>5</v>
      </c>
      <c r="E356" s="8">
        <v>17</v>
      </c>
      <c r="F356" s="8">
        <v>9</v>
      </c>
      <c r="G356" s="8">
        <v>10</v>
      </c>
      <c r="H356" s="8">
        <v>7</v>
      </c>
      <c r="I356" s="8">
        <v>8</v>
      </c>
      <c r="J356" s="8">
        <v>8</v>
      </c>
      <c r="K356" s="8">
        <v>8</v>
      </c>
      <c r="L356" s="8">
        <v>8</v>
      </c>
      <c r="M356" s="8">
        <v>6</v>
      </c>
      <c r="N356" s="8">
        <v>6</v>
      </c>
      <c r="O356" s="8">
        <v>7</v>
      </c>
      <c r="P356" s="8">
        <v>77</v>
      </c>
      <c r="Q356" s="8">
        <v>1</v>
      </c>
      <c r="R356" s="8">
        <v>2</v>
      </c>
      <c r="S356" s="8">
        <v>2</v>
      </c>
      <c r="T356" s="8">
        <v>1</v>
      </c>
      <c r="U356" s="8">
        <v>0</v>
      </c>
      <c r="V356" s="8">
        <v>1</v>
      </c>
      <c r="W356" s="8">
        <v>1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117">
        <v>0</v>
      </c>
    </row>
    <row r="357" spans="1:49" ht="14.45" customHeight="1" x14ac:dyDescent="0.3">
      <c r="A357" s="53"/>
      <c r="B357" s="118" t="s">
        <v>3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19">
        <v>0</v>
      </c>
    </row>
    <row r="358" spans="1:49" ht="14.45" customHeight="1" x14ac:dyDescent="0.3">
      <c r="A358" s="55"/>
      <c r="B358" s="116" t="s">
        <v>107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120">
        <v>0</v>
      </c>
    </row>
    <row r="359" spans="1:49" ht="14.45" customHeight="1" x14ac:dyDescent="0.3">
      <c r="A359" s="54" t="s">
        <v>59</v>
      </c>
      <c r="B359" s="12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2"/>
    </row>
    <row r="360" spans="1:49" ht="14.45" customHeight="1" x14ac:dyDescent="0.3">
      <c r="A360" s="55"/>
      <c r="B360" s="123" t="s">
        <v>1</v>
      </c>
      <c r="C360" s="22">
        <v>341</v>
      </c>
      <c r="D360" s="22">
        <v>532</v>
      </c>
      <c r="E360" s="22">
        <v>397</v>
      </c>
      <c r="F360" s="22">
        <v>357</v>
      </c>
      <c r="G360" s="22">
        <v>376</v>
      </c>
      <c r="H360" s="22">
        <v>451</v>
      </c>
      <c r="I360" s="22">
        <v>241</v>
      </c>
      <c r="J360" s="22">
        <v>158</v>
      </c>
      <c r="K360" s="22">
        <v>259</v>
      </c>
      <c r="L360" s="22">
        <v>312</v>
      </c>
      <c r="M360" s="22">
        <v>257</v>
      </c>
      <c r="N360" s="22">
        <v>193</v>
      </c>
      <c r="O360" s="22">
        <v>251</v>
      </c>
      <c r="P360" s="22">
        <v>231</v>
      </c>
      <c r="Q360" s="22">
        <v>279</v>
      </c>
      <c r="R360" s="22">
        <v>242</v>
      </c>
      <c r="S360" s="22">
        <v>329</v>
      </c>
      <c r="T360" s="22">
        <v>215</v>
      </c>
      <c r="U360" s="22">
        <v>275</v>
      </c>
      <c r="V360" s="22">
        <v>368</v>
      </c>
      <c r="W360" s="22">
        <v>352</v>
      </c>
      <c r="X360" s="22">
        <v>341</v>
      </c>
      <c r="Y360" s="22">
        <v>403</v>
      </c>
      <c r="Z360" s="35">
        <v>342</v>
      </c>
      <c r="AA360" s="22">
        <v>219</v>
      </c>
      <c r="AB360" s="22">
        <v>0</v>
      </c>
      <c r="AC360" s="22">
        <v>0</v>
      </c>
      <c r="AD360" s="22">
        <v>0</v>
      </c>
      <c r="AE360" s="120">
        <v>0</v>
      </c>
    </row>
    <row r="361" spans="1:49" ht="14.45" customHeight="1" x14ac:dyDescent="0.3">
      <c r="A361" s="54"/>
      <c r="B361" s="121" t="s">
        <v>2</v>
      </c>
      <c r="C361" s="12">
        <v>31</v>
      </c>
      <c r="D361" s="12">
        <v>55</v>
      </c>
      <c r="E361" s="12">
        <v>40</v>
      </c>
      <c r="F361" s="12">
        <v>35</v>
      </c>
      <c r="G361" s="12">
        <v>37</v>
      </c>
      <c r="H361" s="12">
        <v>53</v>
      </c>
      <c r="I361" s="12">
        <v>53</v>
      </c>
      <c r="J361" s="12">
        <v>31</v>
      </c>
      <c r="K361" s="12">
        <v>52</v>
      </c>
      <c r="L361" s="12">
        <v>45</v>
      </c>
      <c r="M361" s="12">
        <v>38</v>
      </c>
      <c r="N361" s="12">
        <v>38</v>
      </c>
      <c r="O361" s="12">
        <v>48</v>
      </c>
      <c r="P361" s="12">
        <v>38</v>
      </c>
      <c r="Q361" s="12">
        <v>60</v>
      </c>
      <c r="R361" s="12">
        <v>69</v>
      </c>
      <c r="S361" s="12">
        <v>302</v>
      </c>
      <c r="T361" s="12">
        <v>301</v>
      </c>
      <c r="U361" s="12">
        <v>124</v>
      </c>
      <c r="V361" s="12">
        <v>73</v>
      </c>
      <c r="W361" s="12">
        <v>70</v>
      </c>
      <c r="X361" s="12">
        <v>89</v>
      </c>
      <c r="Y361" s="12">
        <v>34</v>
      </c>
      <c r="Z361" s="33">
        <v>49</v>
      </c>
      <c r="AA361" s="12">
        <v>57</v>
      </c>
      <c r="AB361" s="12">
        <v>0</v>
      </c>
      <c r="AC361" s="12">
        <v>0</v>
      </c>
      <c r="AD361" s="12">
        <v>0</v>
      </c>
      <c r="AE361" s="122">
        <v>0</v>
      </c>
    </row>
    <row r="362" spans="1:49" ht="14.45" customHeight="1" x14ac:dyDescent="0.3">
      <c r="A362" s="55"/>
      <c r="B362" s="123" t="s">
        <v>3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53</v>
      </c>
      <c r="Z362" s="22">
        <v>51</v>
      </c>
      <c r="AA362" s="22">
        <v>73</v>
      </c>
      <c r="AB362" s="22">
        <v>0</v>
      </c>
      <c r="AC362" s="22">
        <v>0</v>
      </c>
      <c r="AD362" s="22">
        <v>0</v>
      </c>
      <c r="AE362" s="120">
        <v>0</v>
      </c>
    </row>
    <row r="363" spans="1:49" ht="14.45" customHeight="1" x14ac:dyDescent="0.3">
      <c r="A363" s="59"/>
      <c r="B363" s="121" t="s">
        <v>107</v>
      </c>
      <c r="C363" s="20">
        <v>0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65</v>
      </c>
      <c r="AB363" s="20">
        <v>0</v>
      </c>
      <c r="AC363" s="20">
        <v>0</v>
      </c>
      <c r="AD363" s="20">
        <v>0</v>
      </c>
      <c r="AE363" s="124">
        <v>0</v>
      </c>
    </row>
    <row r="364" spans="1:49" ht="14.45" customHeight="1" x14ac:dyDescent="0.3">
      <c r="A364" s="52" t="s">
        <v>60</v>
      </c>
      <c r="B364" s="116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117"/>
    </row>
    <row r="365" spans="1:49" ht="14.45" customHeight="1" x14ac:dyDescent="0.3">
      <c r="A365" s="59"/>
      <c r="B365" s="125" t="s">
        <v>1</v>
      </c>
      <c r="C365" s="20">
        <v>236</v>
      </c>
      <c r="D365" s="20">
        <v>298</v>
      </c>
      <c r="E365" s="20">
        <v>403</v>
      </c>
      <c r="F365" s="20">
        <v>326</v>
      </c>
      <c r="G365" s="20">
        <v>292</v>
      </c>
      <c r="H365" s="20">
        <v>296</v>
      </c>
      <c r="I365" s="20">
        <v>394</v>
      </c>
      <c r="J365" s="20">
        <v>187</v>
      </c>
      <c r="K365" s="20">
        <v>135</v>
      </c>
      <c r="L365" s="20">
        <v>198</v>
      </c>
      <c r="M365" s="20">
        <v>272</v>
      </c>
      <c r="N365" s="20">
        <v>217</v>
      </c>
      <c r="O365" s="20">
        <v>169</v>
      </c>
      <c r="P365" s="20">
        <v>167</v>
      </c>
      <c r="Q365" s="20">
        <v>204</v>
      </c>
      <c r="R365" s="20">
        <v>247</v>
      </c>
      <c r="S365" s="20">
        <v>215</v>
      </c>
      <c r="T365" s="20">
        <v>291</v>
      </c>
      <c r="U365" s="20">
        <v>195</v>
      </c>
      <c r="V365" s="20">
        <v>251</v>
      </c>
      <c r="W365" s="20">
        <v>343</v>
      </c>
      <c r="X365" s="20">
        <v>328</v>
      </c>
      <c r="Y365" s="20">
        <v>322</v>
      </c>
      <c r="Z365" s="33">
        <v>382</v>
      </c>
      <c r="AA365" s="20">
        <v>323</v>
      </c>
      <c r="AB365" s="20">
        <v>287</v>
      </c>
      <c r="AC365" s="20">
        <v>299</v>
      </c>
      <c r="AD365" s="20">
        <v>358</v>
      </c>
      <c r="AE365" s="124">
        <v>277</v>
      </c>
    </row>
    <row r="366" spans="1:49" s="6" customFormat="1" ht="14.45" customHeight="1" x14ac:dyDescent="0.3">
      <c r="A366" s="52"/>
      <c r="B366" s="116" t="s">
        <v>2</v>
      </c>
      <c r="C366" s="8">
        <v>18</v>
      </c>
      <c r="D366" s="8">
        <v>22</v>
      </c>
      <c r="E366" s="8">
        <v>39</v>
      </c>
      <c r="F366" s="8">
        <v>20</v>
      </c>
      <c r="G366" s="8">
        <v>32</v>
      </c>
      <c r="H366" s="8">
        <v>28</v>
      </c>
      <c r="I366" s="8">
        <v>44</v>
      </c>
      <c r="J366" s="8">
        <v>35</v>
      </c>
      <c r="K366" s="8">
        <v>22</v>
      </c>
      <c r="L366" s="8">
        <v>28</v>
      </c>
      <c r="M366" s="8">
        <v>26</v>
      </c>
      <c r="N366" s="8">
        <v>30</v>
      </c>
      <c r="O366" s="8">
        <v>22</v>
      </c>
      <c r="P366" s="8">
        <v>20</v>
      </c>
      <c r="Q366" s="8">
        <v>55</v>
      </c>
      <c r="R366" s="8">
        <v>40</v>
      </c>
      <c r="S366" s="8">
        <v>56</v>
      </c>
      <c r="T366" s="8">
        <v>248</v>
      </c>
      <c r="U366" s="8">
        <v>246</v>
      </c>
      <c r="V366" s="8">
        <v>105</v>
      </c>
      <c r="W366" s="8">
        <v>63</v>
      </c>
      <c r="X366" s="8">
        <v>53</v>
      </c>
      <c r="Y366" s="8">
        <v>40</v>
      </c>
      <c r="Z366" s="35">
        <v>29</v>
      </c>
      <c r="AA366" s="8">
        <v>37</v>
      </c>
      <c r="AB366" s="8">
        <v>55</v>
      </c>
      <c r="AC366" s="8">
        <v>64</v>
      </c>
      <c r="AD366" s="8">
        <v>88</v>
      </c>
      <c r="AE366" s="117">
        <v>53</v>
      </c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</row>
    <row r="367" spans="1:49" ht="14.45" customHeight="1" x14ac:dyDescent="0.3">
      <c r="A367" s="59"/>
      <c r="B367" s="125" t="s">
        <v>3</v>
      </c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31</v>
      </c>
      <c r="Z367" s="20">
        <v>46</v>
      </c>
      <c r="AA367" s="20">
        <v>43</v>
      </c>
      <c r="AB367" s="20">
        <v>84</v>
      </c>
      <c r="AC367" s="20">
        <v>97</v>
      </c>
      <c r="AD367" s="20">
        <v>103</v>
      </c>
      <c r="AE367" s="124">
        <v>70</v>
      </c>
    </row>
    <row r="368" spans="1:49" ht="14.45" customHeight="1" x14ac:dyDescent="0.3">
      <c r="A368" s="55"/>
      <c r="B368" s="116" t="s">
        <v>107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120">
        <v>0</v>
      </c>
    </row>
    <row r="369" spans="1:40" ht="14.45" customHeight="1" x14ac:dyDescent="0.3">
      <c r="A369" s="54" t="s">
        <v>61</v>
      </c>
      <c r="B369" s="12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2"/>
    </row>
    <row r="370" spans="1:40" ht="14.45" customHeight="1" x14ac:dyDescent="0.3">
      <c r="A370" s="55"/>
      <c r="B370" s="123" t="s">
        <v>1</v>
      </c>
      <c r="C370" s="22">
        <v>186</v>
      </c>
      <c r="D370" s="22">
        <v>229</v>
      </c>
      <c r="E370" s="22">
        <v>261</v>
      </c>
      <c r="F370" s="22">
        <v>349</v>
      </c>
      <c r="G370" s="22">
        <v>317</v>
      </c>
      <c r="H370" s="22">
        <v>282</v>
      </c>
      <c r="I370" s="22">
        <v>295</v>
      </c>
      <c r="J370" s="22">
        <v>337</v>
      </c>
      <c r="K370" s="22">
        <v>189</v>
      </c>
      <c r="L370" s="22">
        <v>123</v>
      </c>
      <c r="M370" s="22">
        <v>188</v>
      </c>
      <c r="N370" s="22">
        <v>262</v>
      </c>
      <c r="O370" s="22">
        <v>202</v>
      </c>
      <c r="P370" s="22">
        <v>198</v>
      </c>
      <c r="Q370" s="22">
        <v>216</v>
      </c>
      <c r="R370" s="22">
        <v>218</v>
      </c>
      <c r="S370" s="22">
        <v>230</v>
      </c>
      <c r="T370" s="22">
        <v>205</v>
      </c>
      <c r="U370" s="22">
        <v>276</v>
      </c>
      <c r="V370" s="22">
        <v>189</v>
      </c>
      <c r="W370" s="22">
        <v>240</v>
      </c>
      <c r="X370" s="22">
        <v>334</v>
      </c>
      <c r="Y370" s="22">
        <v>315</v>
      </c>
      <c r="Z370" s="22">
        <v>301</v>
      </c>
      <c r="AA370" s="22">
        <v>360</v>
      </c>
      <c r="AB370" s="22">
        <v>207</v>
      </c>
      <c r="AC370" s="22">
        <v>270</v>
      </c>
      <c r="AD370" s="22">
        <v>287</v>
      </c>
      <c r="AE370" s="120">
        <v>347</v>
      </c>
    </row>
    <row r="371" spans="1:40" ht="14.45" customHeight="1" x14ac:dyDescent="0.3">
      <c r="A371" s="54"/>
      <c r="B371" s="121" t="s">
        <v>2</v>
      </c>
      <c r="C371" s="12">
        <v>8</v>
      </c>
      <c r="D371" s="12">
        <v>21</v>
      </c>
      <c r="E371" s="12">
        <v>18</v>
      </c>
      <c r="F371" s="12">
        <v>28</v>
      </c>
      <c r="G371" s="12">
        <v>22</v>
      </c>
      <c r="H371" s="12">
        <v>27</v>
      </c>
      <c r="I371" s="12">
        <v>23</v>
      </c>
      <c r="J371" s="12">
        <v>34</v>
      </c>
      <c r="K371" s="12">
        <v>28</v>
      </c>
      <c r="L371" s="12">
        <v>20</v>
      </c>
      <c r="M371" s="12">
        <v>28</v>
      </c>
      <c r="N371" s="12">
        <v>23</v>
      </c>
      <c r="O371" s="12">
        <v>25</v>
      </c>
      <c r="P371" s="12">
        <v>24</v>
      </c>
      <c r="Q371" s="12">
        <v>30</v>
      </c>
      <c r="R371" s="12">
        <v>57</v>
      </c>
      <c r="S371" s="12">
        <v>41</v>
      </c>
      <c r="T371" s="12">
        <v>53</v>
      </c>
      <c r="U371" s="12">
        <v>205</v>
      </c>
      <c r="V371" s="12">
        <v>215</v>
      </c>
      <c r="W371" s="12">
        <v>87</v>
      </c>
      <c r="X371" s="12">
        <v>55</v>
      </c>
      <c r="Y371" s="12">
        <v>22</v>
      </c>
      <c r="Z371" s="12">
        <v>37</v>
      </c>
      <c r="AA371" s="12">
        <v>26</v>
      </c>
      <c r="AB371" s="12">
        <v>51</v>
      </c>
      <c r="AC371" s="12">
        <v>49</v>
      </c>
      <c r="AD371" s="12">
        <v>48</v>
      </c>
      <c r="AE371" s="122">
        <v>62</v>
      </c>
    </row>
    <row r="372" spans="1:40" ht="14.45" customHeight="1" x14ac:dyDescent="0.3">
      <c r="A372" s="55"/>
      <c r="B372" s="123" t="s">
        <v>3</v>
      </c>
      <c r="C372" s="22">
        <v>0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29</v>
      </c>
      <c r="Z372" s="22">
        <v>24</v>
      </c>
      <c r="AA372" s="22">
        <v>40</v>
      </c>
      <c r="AB372" s="22">
        <v>60</v>
      </c>
      <c r="AC372" s="22">
        <v>76</v>
      </c>
      <c r="AD372" s="22">
        <v>90</v>
      </c>
      <c r="AE372" s="120">
        <v>83</v>
      </c>
    </row>
    <row r="373" spans="1:40" ht="14.45" customHeight="1" x14ac:dyDescent="0.3">
      <c r="A373" s="59"/>
      <c r="B373" s="121" t="s">
        <v>107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54</v>
      </c>
      <c r="AC373" s="20">
        <v>0</v>
      </c>
      <c r="AD373" s="20">
        <v>0</v>
      </c>
      <c r="AE373" s="124">
        <v>0</v>
      </c>
    </row>
    <row r="374" spans="1:40" ht="14.45" customHeight="1" x14ac:dyDescent="0.3">
      <c r="A374" s="52" t="s">
        <v>62</v>
      </c>
      <c r="B374" s="116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117"/>
    </row>
    <row r="375" spans="1:40" ht="14.45" customHeight="1" x14ac:dyDescent="0.3">
      <c r="A375" s="59"/>
      <c r="B375" s="174" t="s">
        <v>1</v>
      </c>
      <c r="C375" s="26">
        <v>146</v>
      </c>
      <c r="D375" s="26">
        <v>177</v>
      </c>
      <c r="E375" s="26">
        <v>222</v>
      </c>
      <c r="F375" s="26">
        <v>220</v>
      </c>
      <c r="G375" s="26">
        <v>329</v>
      </c>
      <c r="H375" s="26">
        <v>311</v>
      </c>
      <c r="I375" s="26">
        <v>288</v>
      </c>
      <c r="J375" s="26">
        <v>278</v>
      </c>
      <c r="K375" s="26">
        <v>332</v>
      </c>
      <c r="L375" s="26">
        <v>175</v>
      </c>
      <c r="M375" s="26">
        <v>121</v>
      </c>
      <c r="N375" s="26">
        <v>178</v>
      </c>
      <c r="O375" s="26">
        <v>252</v>
      </c>
      <c r="P375" s="26">
        <v>246</v>
      </c>
      <c r="Q375" s="26">
        <v>151</v>
      </c>
      <c r="R375" s="26">
        <v>194</v>
      </c>
      <c r="S375" s="26">
        <v>208</v>
      </c>
      <c r="T375" s="26">
        <v>219</v>
      </c>
      <c r="U375" s="26">
        <v>190</v>
      </c>
      <c r="V375" s="26">
        <v>268</v>
      </c>
      <c r="W375" s="26">
        <v>175</v>
      </c>
      <c r="X375" s="26">
        <v>230</v>
      </c>
      <c r="Y375" s="26">
        <v>323</v>
      </c>
      <c r="Z375" s="26">
        <v>295</v>
      </c>
      <c r="AA375" s="26">
        <v>282</v>
      </c>
      <c r="AB375" s="26">
        <v>311</v>
      </c>
      <c r="AC375" s="26">
        <v>196</v>
      </c>
      <c r="AD375" s="26">
        <v>261</v>
      </c>
      <c r="AE375" s="175">
        <v>283</v>
      </c>
    </row>
    <row r="376" spans="1:40" ht="14.45" customHeight="1" x14ac:dyDescent="0.3">
      <c r="A376" s="52"/>
      <c r="B376" s="116" t="s">
        <v>2</v>
      </c>
      <c r="C376" s="8">
        <v>16</v>
      </c>
      <c r="D376" s="8">
        <v>8</v>
      </c>
      <c r="E376" s="8">
        <v>21</v>
      </c>
      <c r="F376" s="8">
        <v>15</v>
      </c>
      <c r="G376" s="8">
        <v>24</v>
      </c>
      <c r="H376" s="8">
        <v>20</v>
      </c>
      <c r="I376" s="8">
        <v>24</v>
      </c>
      <c r="J376" s="8">
        <v>17</v>
      </c>
      <c r="K376" s="8">
        <v>33</v>
      </c>
      <c r="L376" s="8">
        <v>28</v>
      </c>
      <c r="M376" s="8">
        <v>19</v>
      </c>
      <c r="N376" s="8">
        <v>25</v>
      </c>
      <c r="O376" s="8">
        <v>22</v>
      </c>
      <c r="P376" s="8">
        <v>21</v>
      </c>
      <c r="Q376" s="8">
        <v>20</v>
      </c>
      <c r="R376" s="8">
        <v>29</v>
      </c>
      <c r="S376" s="8">
        <v>51</v>
      </c>
      <c r="T376" s="8">
        <v>39</v>
      </c>
      <c r="U376" s="8">
        <v>45</v>
      </c>
      <c r="V376" s="8">
        <v>178</v>
      </c>
      <c r="W376" s="8">
        <v>181</v>
      </c>
      <c r="X376" s="8">
        <v>79</v>
      </c>
      <c r="Y376" s="8">
        <v>28</v>
      </c>
      <c r="Z376" s="8">
        <v>21</v>
      </c>
      <c r="AA376" s="8">
        <v>33</v>
      </c>
      <c r="AB376" s="8">
        <v>31</v>
      </c>
      <c r="AC376" s="8">
        <v>43</v>
      </c>
      <c r="AD376" s="8">
        <v>41</v>
      </c>
      <c r="AE376" s="117">
        <v>43</v>
      </c>
    </row>
    <row r="377" spans="1:40" ht="14.45" customHeight="1" x14ac:dyDescent="0.3">
      <c r="A377" s="59"/>
      <c r="B377" s="125" t="s">
        <v>3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21</v>
      </c>
      <c r="Z377" s="20">
        <v>26</v>
      </c>
      <c r="AA377" s="20">
        <v>24</v>
      </c>
      <c r="AB377" s="20">
        <v>41</v>
      </c>
      <c r="AC377" s="20">
        <v>59</v>
      </c>
      <c r="AD377" s="20">
        <v>68</v>
      </c>
      <c r="AE377" s="124">
        <v>81</v>
      </c>
    </row>
    <row r="378" spans="1:40" ht="14.45" customHeight="1" x14ac:dyDescent="0.3">
      <c r="A378" s="55"/>
      <c r="B378" s="116" t="s">
        <v>107</v>
      </c>
      <c r="C378" s="22">
        <v>0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47</v>
      </c>
      <c r="AD378" s="22">
        <v>0</v>
      </c>
      <c r="AE378" s="120">
        <v>0</v>
      </c>
    </row>
    <row r="379" spans="1:40" ht="14.45" customHeight="1" x14ac:dyDescent="0.3">
      <c r="A379" s="54" t="s">
        <v>63</v>
      </c>
      <c r="B379" s="12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2"/>
    </row>
    <row r="380" spans="1:40" ht="14.45" customHeight="1" x14ac:dyDescent="0.3">
      <c r="A380" s="55"/>
      <c r="B380" s="123" t="s">
        <v>1</v>
      </c>
      <c r="C380" s="22">
        <v>120</v>
      </c>
      <c r="D380" s="22">
        <v>151</v>
      </c>
      <c r="E380" s="22">
        <v>171</v>
      </c>
      <c r="F380" s="22">
        <v>203</v>
      </c>
      <c r="G380" s="22">
        <v>220</v>
      </c>
      <c r="H380" s="22">
        <v>327</v>
      </c>
      <c r="I380" s="22">
        <v>310</v>
      </c>
      <c r="J380" s="22">
        <v>268</v>
      </c>
      <c r="K380" s="22">
        <v>268</v>
      </c>
      <c r="L380" s="22">
        <v>336</v>
      </c>
      <c r="M380" s="22">
        <v>166</v>
      </c>
      <c r="N380" s="22">
        <v>120</v>
      </c>
      <c r="O380" s="22">
        <v>174</v>
      </c>
      <c r="P380" s="22">
        <v>132</v>
      </c>
      <c r="Q380" s="22">
        <v>189</v>
      </c>
      <c r="R380" s="22">
        <v>141</v>
      </c>
      <c r="S380" s="22">
        <v>190</v>
      </c>
      <c r="T380" s="22">
        <v>199</v>
      </c>
      <c r="U380" s="22">
        <v>213</v>
      </c>
      <c r="V380" s="22">
        <v>187</v>
      </c>
      <c r="W380" s="22">
        <v>259</v>
      </c>
      <c r="X380" s="22">
        <v>170</v>
      </c>
      <c r="Y380" s="22">
        <v>229</v>
      </c>
      <c r="Z380" s="22">
        <v>305</v>
      </c>
      <c r="AA380" s="22">
        <v>295</v>
      </c>
      <c r="AB380" s="22">
        <v>353</v>
      </c>
      <c r="AC380" s="22">
        <v>313</v>
      </c>
      <c r="AD380" s="22">
        <v>196</v>
      </c>
      <c r="AE380" s="120">
        <v>248</v>
      </c>
    </row>
    <row r="381" spans="1:40" ht="14.45" customHeight="1" x14ac:dyDescent="0.3">
      <c r="A381" s="54"/>
      <c r="B381" s="121" t="s">
        <v>2</v>
      </c>
      <c r="C381" s="12">
        <v>9</v>
      </c>
      <c r="D381" s="12">
        <v>17</v>
      </c>
      <c r="E381" s="12">
        <v>7</v>
      </c>
      <c r="F381" s="12">
        <v>18</v>
      </c>
      <c r="G381" s="12">
        <v>13</v>
      </c>
      <c r="H381" s="12">
        <v>26</v>
      </c>
      <c r="I381" s="12">
        <v>20</v>
      </c>
      <c r="J381" s="12">
        <v>18</v>
      </c>
      <c r="K381" s="12">
        <v>16</v>
      </c>
      <c r="L381" s="12">
        <v>30</v>
      </c>
      <c r="M381" s="12">
        <v>25</v>
      </c>
      <c r="N381" s="12">
        <v>16</v>
      </c>
      <c r="O381" s="12">
        <v>22</v>
      </c>
      <c r="P381" s="12">
        <v>18</v>
      </c>
      <c r="Q381" s="12">
        <v>24</v>
      </c>
      <c r="R381" s="12">
        <v>17</v>
      </c>
      <c r="S381" s="12">
        <v>31</v>
      </c>
      <c r="T381" s="12">
        <v>49</v>
      </c>
      <c r="U381" s="12">
        <v>39</v>
      </c>
      <c r="V381" s="12">
        <v>44</v>
      </c>
      <c r="W381" s="12">
        <v>154</v>
      </c>
      <c r="X381" s="12">
        <v>150</v>
      </c>
      <c r="Y381" s="12">
        <v>50</v>
      </c>
      <c r="Z381" s="12">
        <v>26</v>
      </c>
      <c r="AA381" s="12">
        <v>21</v>
      </c>
      <c r="AB381" s="12">
        <v>23</v>
      </c>
      <c r="AC381" s="12">
        <v>27</v>
      </c>
      <c r="AD381" s="12">
        <v>40</v>
      </c>
      <c r="AE381" s="122">
        <v>43</v>
      </c>
    </row>
    <row r="382" spans="1:40" ht="14.45" customHeight="1" x14ac:dyDescent="0.3">
      <c r="A382" s="55"/>
      <c r="B382" s="123" t="s">
        <v>3</v>
      </c>
      <c r="C382" s="22"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11</v>
      </c>
      <c r="Z382" s="22">
        <v>21</v>
      </c>
      <c r="AA382" s="22">
        <v>22</v>
      </c>
      <c r="AB382" s="22">
        <v>42</v>
      </c>
      <c r="AC382" s="22">
        <v>39</v>
      </c>
      <c r="AD382" s="22">
        <v>58</v>
      </c>
      <c r="AE382" s="120">
        <v>57</v>
      </c>
    </row>
    <row r="383" spans="1:40" ht="14.45" customHeight="1" x14ac:dyDescent="0.3">
      <c r="A383" s="59"/>
      <c r="B383" s="121" t="s">
        <v>107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39</v>
      </c>
      <c r="AE383" s="124">
        <v>0</v>
      </c>
    </row>
    <row r="384" spans="1:40" ht="14.45" customHeight="1" x14ac:dyDescent="0.3">
      <c r="A384" s="52" t="s">
        <v>64</v>
      </c>
      <c r="B384" s="116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117"/>
      <c r="AF384" s="43"/>
      <c r="AG384" s="43"/>
      <c r="AH384" s="43"/>
      <c r="AI384" s="43"/>
      <c r="AJ384" s="43"/>
      <c r="AK384" s="43"/>
      <c r="AL384" s="43"/>
      <c r="AM384" s="43"/>
      <c r="AN384" s="43"/>
    </row>
    <row r="385" spans="1:40" ht="14.45" customHeight="1" x14ac:dyDescent="0.3">
      <c r="A385" s="55"/>
      <c r="B385" s="125" t="s">
        <v>1</v>
      </c>
      <c r="C385" s="20">
        <v>147</v>
      </c>
      <c r="D385" s="20">
        <v>192</v>
      </c>
      <c r="E385" s="20">
        <v>263</v>
      </c>
      <c r="F385" s="20">
        <v>286</v>
      </c>
      <c r="G385" s="20">
        <v>336</v>
      </c>
      <c r="H385" s="20">
        <v>402</v>
      </c>
      <c r="I385" s="20">
        <v>552</v>
      </c>
      <c r="J385" s="20">
        <v>599</v>
      </c>
      <c r="K385" s="20">
        <v>544</v>
      </c>
      <c r="L385" s="20">
        <v>524</v>
      </c>
      <c r="M385" s="20">
        <v>580</v>
      </c>
      <c r="N385" s="20">
        <v>466</v>
      </c>
      <c r="O385" s="20">
        <v>254</v>
      </c>
      <c r="P385" s="20">
        <v>171</v>
      </c>
      <c r="Q385" s="20">
        <v>320</v>
      </c>
      <c r="R385" s="20">
        <v>340</v>
      </c>
      <c r="S385" s="20">
        <v>269</v>
      </c>
      <c r="T385" s="20">
        <v>282</v>
      </c>
      <c r="U385" s="20">
        <v>332</v>
      </c>
      <c r="V385" s="20">
        <v>346</v>
      </c>
      <c r="W385" s="20">
        <v>324</v>
      </c>
      <c r="X385" s="20">
        <v>359</v>
      </c>
      <c r="Y385" s="20">
        <v>353</v>
      </c>
      <c r="Z385" s="20">
        <v>333</v>
      </c>
      <c r="AA385" s="20">
        <v>473</v>
      </c>
      <c r="AB385" s="20">
        <v>542</v>
      </c>
      <c r="AC385" s="20">
        <v>606</v>
      </c>
      <c r="AD385" s="20">
        <v>606</v>
      </c>
      <c r="AE385" s="124">
        <v>457</v>
      </c>
      <c r="AF385" s="43"/>
      <c r="AG385" s="43"/>
      <c r="AH385" s="43"/>
      <c r="AI385" s="43"/>
      <c r="AJ385" s="43"/>
      <c r="AK385" s="43"/>
      <c r="AL385" s="43"/>
      <c r="AM385" s="43"/>
      <c r="AN385" s="43"/>
    </row>
    <row r="386" spans="1:40" ht="14.45" customHeight="1" x14ac:dyDescent="0.3">
      <c r="A386" s="52"/>
      <c r="B386" s="116" t="s">
        <v>2</v>
      </c>
      <c r="C386" s="8">
        <v>8</v>
      </c>
      <c r="D386" s="8">
        <v>12</v>
      </c>
      <c r="E386" s="8">
        <v>25</v>
      </c>
      <c r="F386" s="8">
        <v>19</v>
      </c>
      <c r="G386" s="8">
        <v>24</v>
      </c>
      <c r="H386" s="8">
        <v>31</v>
      </c>
      <c r="I386" s="8">
        <v>32</v>
      </c>
      <c r="J386" s="8">
        <v>32</v>
      </c>
      <c r="K386" s="8">
        <v>36</v>
      </c>
      <c r="L386" s="8">
        <v>35</v>
      </c>
      <c r="M386" s="8">
        <v>40</v>
      </c>
      <c r="N386" s="8">
        <v>45</v>
      </c>
      <c r="O386" s="8">
        <v>37</v>
      </c>
      <c r="P386" s="8">
        <v>33</v>
      </c>
      <c r="Q386" s="8">
        <v>36</v>
      </c>
      <c r="R386" s="8">
        <v>34</v>
      </c>
      <c r="S386" s="8">
        <v>39</v>
      </c>
      <c r="T386" s="8">
        <v>45</v>
      </c>
      <c r="U386" s="8">
        <v>73</v>
      </c>
      <c r="V386" s="8">
        <v>80</v>
      </c>
      <c r="W386" s="8">
        <v>71</v>
      </c>
      <c r="X386" s="8">
        <v>157</v>
      </c>
      <c r="Y386" s="8">
        <v>164</v>
      </c>
      <c r="Z386" s="8">
        <v>114</v>
      </c>
      <c r="AA386" s="8">
        <v>64</v>
      </c>
      <c r="AB386" s="8">
        <v>50</v>
      </c>
      <c r="AC386" s="8">
        <v>53</v>
      </c>
      <c r="AD386" s="8">
        <v>39</v>
      </c>
      <c r="AE386" s="117">
        <v>61</v>
      </c>
      <c r="AF386" s="43"/>
      <c r="AG386" s="43"/>
      <c r="AH386" s="43"/>
      <c r="AI386" s="43"/>
      <c r="AJ386" s="43"/>
      <c r="AK386" s="43"/>
      <c r="AL386" s="43"/>
      <c r="AM386" s="43"/>
      <c r="AN386" s="43"/>
    </row>
    <row r="387" spans="1:40" ht="14.45" customHeight="1" x14ac:dyDescent="0.3">
      <c r="A387" s="59"/>
      <c r="B387" s="125" t="s">
        <v>3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53</v>
      </c>
      <c r="Z387" s="20">
        <v>46</v>
      </c>
      <c r="AA387" s="20">
        <v>31</v>
      </c>
      <c r="AB387" s="20">
        <v>44</v>
      </c>
      <c r="AC387" s="20">
        <v>169</v>
      </c>
      <c r="AD387" s="20">
        <v>61</v>
      </c>
      <c r="AE387" s="124">
        <v>76</v>
      </c>
      <c r="AF387" s="43"/>
      <c r="AG387" s="43"/>
      <c r="AH387" s="43"/>
      <c r="AI387" s="43"/>
      <c r="AJ387" s="43"/>
      <c r="AK387" s="43"/>
      <c r="AL387" s="43"/>
      <c r="AM387" s="43"/>
      <c r="AN387" s="43"/>
    </row>
    <row r="388" spans="1:40" ht="14.45" customHeight="1" x14ac:dyDescent="0.3">
      <c r="A388" s="55"/>
      <c r="B388" s="116" t="s">
        <v>107</v>
      </c>
      <c r="C388" s="22">
        <v>0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120">
        <v>36</v>
      </c>
      <c r="AF388" s="43"/>
      <c r="AG388" s="43"/>
      <c r="AH388" s="43"/>
      <c r="AI388" s="43"/>
      <c r="AJ388" s="43"/>
      <c r="AK388" s="43"/>
      <c r="AL388" s="43"/>
      <c r="AM388" s="43"/>
      <c r="AN388" s="43"/>
    </row>
    <row r="389" spans="1:40" ht="14.45" customHeight="1" x14ac:dyDescent="0.3">
      <c r="A389" s="54" t="s">
        <v>65</v>
      </c>
      <c r="B389" s="12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2"/>
    </row>
    <row r="390" spans="1:40" ht="14.45" customHeight="1" x14ac:dyDescent="0.3">
      <c r="A390" s="55"/>
      <c r="B390" s="123" t="s">
        <v>1</v>
      </c>
      <c r="C390" s="22">
        <v>150</v>
      </c>
      <c r="D390" s="22">
        <v>161</v>
      </c>
      <c r="E390" s="22">
        <v>172</v>
      </c>
      <c r="F390" s="22">
        <v>184</v>
      </c>
      <c r="G390" s="22">
        <v>241</v>
      </c>
      <c r="H390" s="22">
        <v>294</v>
      </c>
      <c r="I390" s="22">
        <v>386</v>
      </c>
      <c r="J390" s="22">
        <v>427</v>
      </c>
      <c r="K390" s="22">
        <v>561</v>
      </c>
      <c r="L390" s="22">
        <v>682</v>
      </c>
      <c r="M390" s="22">
        <v>697</v>
      </c>
      <c r="N390" s="22">
        <v>633</v>
      </c>
      <c r="O390" s="22">
        <v>625</v>
      </c>
      <c r="P390" s="22">
        <v>425</v>
      </c>
      <c r="Q390" s="22">
        <v>294</v>
      </c>
      <c r="R390" s="22">
        <v>182</v>
      </c>
      <c r="S390" s="22">
        <v>237</v>
      </c>
      <c r="T390" s="22">
        <v>273</v>
      </c>
      <c r="U390" s="22">
        <v>282</v>
      </c>
      <c r="V390" s="22">
        <v>269</v>
      </c>
      <c r="W390" s="22">
        <v>266</v>
      </c>
      <c r="X390" s="22">
        <v>284</v>
      </c>
      <c r="Y390" s="22">
        <v>285</v>
      </c>
      <c r="Z390" s="22">
        <v>338</v>
      </c>
      <c r="AA390" s="22">
        <v>318</v>
      </c>
      <c r="AB390" s="22">
        <v>483</v>
      </c>
      <c r="AC390" s="22">
        <v>544</v>
      </c>
      <c r="AD390" s="22">
        <v>557</v>
      </c>
      <c r="AE390" s="120">
        <v>570</v>
      </c>
    </row>
    <row r="391" spans="1:40" ht="14.45" customHeight="1" x14ac:dyDescent="0.3">
      <c r="A391" s="54"/>
      <c r="B391" s="121" t="s">
        <v>2</v>
      </c>
      <c r="C391" s="12">
        <v>1</v>
      </c>
      <c r="D391" s="12">
        <v>3</v>
      </c>
      <c r="E391" s="12">
        <v>9</v>
      </c>
      <c r="F391" s="12">
        <v>14</v>
      </c>
      <c r="G391" s="12">
        <v>14</v>
      </c>
      <c r="H391" s="12">
        <v>22</v>
      </c>
      <c r="I391" s="12">
        <v>27</v>
      </c>
      <c r="J391" s="12">
        <v>27</v>
      </c>
      <c r="K391" s="12">
        <v>35</v>
      </c>
      <c r="L391" s="12">
        <v>33</v>
      </c>
      <c r="M391" s="12">
        <v>40</v>
      </c>
      <c r="N391" s="12">
        <v>39</v>
      </c>
      <c r="O391" s="12">
        <v>44</v>
      </c>
      <c r="P391" s="12">
        <v>39</v>
      </c>
      <c r="Q391" s="12">
        <v>52</v>
      </c>
      <c r="R391" s="12">
        <v>51</v>
      </c>
      <c r="S391" s="12">
        <v>39</v>
      </c>
      <c r="T391" s="12">
        <v>45</v>
      </c>
      <c r="U391" s="12">
        <v>43</v>
      </c>
      <c r="V391" s="12">
        <v>54</v>
      </c>
      <c r="W391" s="12">
        <v>65</v>
      </c>
      <c r="X391" s="12">
        <v>70</v>
      </c>
      <c r="Y391" s="12">
        <v>38</v>
      </c>
      <c r="Z391" s="12">
        <v>105</v>
      </c>
      <c r="AA391" s="12">
        <v>156</v>
      </c>
      <c r="AB391" s="12">
        <v>117</v>
      </c>
      <c r="AC391" s="12">
        <v>77</v>
      </c>
      <c r="AD391" s="12">
        <v>63</v>
      </c>
      <c r="AE391" s="122">
        <v>55</v>
      </c>
    </row>
    <row r="392" spans="1:40" ht="14.45" customHeight="1" x14ac:dyDescent="0.3">
      <c r="A392" s="55"/>
      <c r="B392" s="123" t="s">
        <v>3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39</v>
      </c>
      <c r="Z392" s="22">
        <v>36</v>
      </c>
      <c r="AA392" s="22">
        <v>55</v>
      </c>
      <c r="AB392" s="22">
        <v>63</v>
      </c>
      <c r="AC392" s="22">
        <v>0</v>
      </c>
      <c r="AD392" s="22">
        <v>48</v>
      </c>
      <c r="AE392" s="120">
        <v>49</v>
      </c>
    </row>
    <row r="393" spans="1:40" ht="14.45" customHeight="1" x14ac:dyDescent="0.3">
      <c r="A393" s="59"/>
      <c r="B393" s="121" t="s">
        <v>107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0</v>
      </c>
      <c r="AE393" s="124">
        <v>0</v>
      </c>
    </row>
    <row r="394" spans="1:40" ht="14.45" customHeight="1" x14ac:dyDescent="0.3">
      <c r="A394" s="52" t="s">
        <v>66</v>
      </c>
      <c r="B394" s="116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117"/>
    </row>
    <row r="395" spans="1:40" ht="14.45" customHeight="1" x14ac:dyDescent="0.3">
      <c r="A395" s="59"/>
      <c r="B395" s="125" t="s">
        <v>1</v>
      </c>
      <c r="C395" s="20">
        <v>30</v>
      </c>
      <c r="D395" s="20">
        <v>66</v>
      </c>
      <c r="E395" s="20">
        <v>117</v>
      </c>
      <c r="F395" s="20">
        <v>79</v>
      </c>
      <c r="G395" s="20">
        <v>76</v>
      </c>
      <c r="H395" s="20">
        <v>86</v>
      </c>
      <c r="I395" s="20">
        <v>116</v>
      </c>
      <c r="J395" s="20">
        <v>131</v>
      </c>
      <c r="K395" s="20">
        <v>141</v>
      </c>
      <c r="L395" s="20">
        <v>192</v>
      </c>
      <c r="M395" s="20">
        <v>235</v>
      </c>
      <c r="N395" s="20">
        <v>319</v>
      </c>
      <c r="O395" s="20">
        <v>339</v>
      </c>
      <c r="P395" s="20">
        <v>248</v>
      </c>
      <c r="Q395" s="20">
        <v>214</v>
      </c>
      <c r="R395" s="20">
        <v>205</v>
      </c>
      <c r="S395" s="20">
        <v>166</v>
      </c>
      <c r="T395" s="20">
        <v>67</v>
      </c>
      <c r="U395" s="20">
        <v>63</v>
      </c>
      <c r="V395" s="20">
        <v>97</v>
      </c>
      <c r="W395" s="20">
        <v>124</v>
      </c>
      <c r="X395" s="20">
        <v>105</v>
      </c>
      <c r="Y395" s="20">
        <v>105</v>
      </c>
      <c r="Z395" s="20">
        <v>121</v>
      </c>
      <c r="AA395" s="20">
        <v>138</v>
      </c>
      <c r="AB395" s="20">
        <v>178</v>
      </c>
      <c r="AC395" s="20">
        <v>171</v>
      </c>
      <c r="AD395" s="20">
        <v>163</v>
      </c>
      <c r="AE395" s="124">
        <v>223</v>
      </c>
    </row>
    <row r="396" spans="1:40" ht="14.45" customHeight="1" x14ac:dyDescent="0.3">
      <c r="A396" s="52"/>
      <c r="B396" s="116" t="s">
        <v>2</v>
      </c>
      <c r="C396" s="8">
        <v>1</v>
      </c>
      <c r="D396" s="8">
        <v>0</v>
      </c>
      <c r="E396" s="8">
        <v>1</v>
      </c>
      <c r="F396" s="8">
        <v>3</v>
      </c>
      <c r="G396" s="8">
        <v>4</v>
      </c>
      <c r="H396" s="8">
        <v>6</v>
      </c>
      <c r="I396" s="8">
        <v>9</v>
      </c>
      <c r="J396" s="8">
        <v>8</v>
      </c>
      <c r="K396" s="8">
        <v>10</v>
      </c>
      <c r="L396" s="8">
        <v>12</v>
      </c>
      <c r="M396" s="8">
        <v>14</v>
      </c>
      <c r="N396" s="8">
        <v>15</v>
      </c>
      <c r="O396" s="8">
        <v>21</v>
      </c>
      <c r="P396" s="8">
        <v>18</v>
      </c>
      <c r="Q396" s="8">
        <v>17</v>
      </c>
      <c r="R396" s="8">
        <v>17</v>
      </c>
      <c r="S396" s="8">
        <v>32</v>
      </c>
      <c r="T396" s="8">
        <v>25</v>
      </c>
      <c r="U396" s="8">
        <v>25</v>
      </c>
      <c r="V396" s="8">
        <v>21</v>
      </c>
      <c r="W396" s="8">
        <v>23</v>
      </c>
      <c r="X396" s="8">
        <v>22</v>
      </c>
      <c r="Y396" s="8">
        <v>12</v>
      </c>
      <c r="Z396" s="8">
        <v>21</v>
      </c>
      <c r="AA396" s="8">
        <v>18</v>
      </c>
      <c r="AB396" s="8">
        <v>77</v>
      </c>
      <c r="AC396" s="8">
        <v>92</v>
      </c>
      <c r="AD396" s="8">
        <v>61</v>
      </c>
      <c r="AE396" s="117">
        <v>36</v>
      </c>
    </row>
    <row r="397" spans="1:40" ht="14.45" customHeight="1" x14ac:dyDescent="0.3">
      <c r="A397" s="59"/>
      <c r="B397" s="128" t="s">
        <v>3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8</v>
      </c>
      <c r="Z397" s="26">
        <v>24</v>
      </c>
      <c r="AA397" s="26">
        <v>27</v>
      </c>
      <c r="AB397" s="26">
        <v>14</v>
      </c>
      <c r="AC397" s="26">
        <v>0</v>
      </c>
      <c r="AD397" s="26">
        <v>35</v>
      </c>
      <c r="AE397" s="175">
        <v>28</v>
      </c>
    </row>
    <row r="398" spans="1:40" ht="14.45" customHeight="1" x14ac:dyDescent="0.3">
      <c r="A398" s="55"/>
      <c r="B398" s="116" t="s">
        <v>107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129">
        <v>0</v>
      </c>
    </row>
    <row r="399" spans="1:40" ht="14.45" customHeight="1" x14ac:dyDescent="0.3">
      <c r="A399" s="54" t="s">
        <v>67</v>
      </c>
      <c r="B399" s="12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2"/>
    </row>
    <row r="400" spans="1:40" ht="14.45" customHeight="1" x14ac:dyDescent="0.3">
      <c r="A400" s="55"/>
      <c r="B400" s="123" t="s">
        <v>1</v>
      </c>
      <c r="C400" s="22">
        <v>46</v>
      </c>
      <c r="D400" s="22">
        <v>70</v>
      </c>
      <c r="E400" s="22">
        <v>96</v>
      </c>
      <c r="F400" s="22">
        <v>113</v>
      </c>
      <c r="G400" s="22">
        <v>139</v>
      </c>
      <c r="H400" s="22">
        <v>150</v>
      </c>
      <c r="I400" s="22">
        <v>192</v>
      </c>
      <c r="J400" s="22">
        <v>197</v>
      </c>
      <c r="K400" s="22">
        <v>232</v>
      </c>
      <c r="L400" s="22">
        <v>253</v>
      </c>
      <c r="M400" s="22">
        <v>300</v>
      </c>
      <c r="N400" s="22">
        <v>355</v>
      </c>
      <c r="O400" s="22">
        <v>401</v>
      </c>
      <c r="P400" s="22">
        <v>284</v>
      </c>
      <c r="Q400" s="22">
        <v>485</v>
      </c>
      <c r="R400" s="22">
        <v>457</v>
      </c>
      <c r="S400" s="22">
        <v>465</v>
      </c>
      <c r="T400" s="22">
        <v>476</v>
      </c>
      <c r="U400" s="22">
        <v>421</v>
      </c>
      <c r="V400" s="22">
        <v>358</v>
      </c>
      <c r="W400" s="22">
        <v>352</v>
      </c>
      <c r="X400" s="22">
        <v>363</v>
      </c>
      <c r="Y400" s="22">
        <v>383</v>
      </c>
      <c r="Z400" s="22">
        <v>364</v>
      </c>
      <c r="AA400" s="22">
        <v>379</v>
      </c>
      <c r="AB400" s="22">
        <v>463</v>
      </c>
      <c r="AC400" s="22">
        <v>448</v>
      </c>
      <c r="AD400" s="22">
        <v>503</v>
      </c>
      <c r="AE400" s="120">
        <v>502</v>
      </c>
    </row>
    <row r="401" spans="1:49" ht="14.45" customHeight="1" x14ac:dyDescent="0.3">
      <c r="A401" s="54"/>
      <c r="B401" s="121" t="s">
        <v>2</v>
      </c>
      <c r="C401" s="12">
        <v>0</v>
      </c>
      <c r="D401" s="12">
        <v>0</v>
      </c>
      <c r="E401" s="12">
        <v>0</v>
      </c>
      <c r="F401" s="12">
        <v>0</v>
      </c>
      <c r="G401" s="12">
        <v>3</v>
      </c>
      <c r="H401" s="12">
        <v>4</v>
      </c>
      <c r="I401" s="12">
        <v>4</v>
      </c>
      <c r="J401" s="12">
        <v>6</v>
      </c>
      <c r="K401" s="12">
        <v>6</v>
      </c>
      <c r="L401" s="12">
        <v>14</v>
      </c>
      <c r="M401" s="12">
        <v>13</v>
      </c>
      <c r="N401" s="12">
        <v>26</v>
      </c>
      <c r="O401" s="12">
        <v>27</v>
      </c>
      <c r="P401" s="12">
        <v>21</v>
      </c>
      <c r="Q401" s="12">
        <v>45</v>
      </c>
      <c r="R401" s="12">
        <v>52</v>
      </c>
      <c r="S401" s="12">
        <v>52</v>
      </c>
      <c r="T401" s="12">
        <v>53</v>
      </c>
      <c r="U401" s="12">
        <v>71</v>
      </c>
      <c r="V401" s="12">
        <v>66</v>
      </c>
      <c r="W401" s="12">
        <v>89</v>
      </c>
      <c r="X401" s="12">
        <v>92</v>
      </c>
      <c r="Y401" s="12">
        <v>61</v>
      </c>
      <c r="Z401" s="12">
        <v>65</v>
      </c>
      <c r="AA401" s="12">
        <v>66</v>
      </c>
      <c r="AB401" s="12">
        <v>83</v>
      </c>
      <c r="AC401" s="12">
        <v>76</v>
      </c>
      <c r="AD401" s="12">
        <v>119</v>
      </c>
      <c r="AE401" s="122">
        <v>117</v>
      </c>
    </row>
    <row r="402" spans="1:49" ht="14.45" customHeight="1" x14ac:dyDescent="0.3">
      <c r="A402" s="55"/>
      <c r="B402" s="123" t="s">
        <v>3</v>
      </c>
      <c r="C402" s="22">
        <v>0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25</v>
      </c>
      <c r="Z402" s="22">
        <v>25</v>
      </c>
      <c r="AA402" s="22">
        <v>27</v>
      </c>
      <c r="AB402" s="22">
        <v>49</v>
      </c>
      <c r="AC402" s="22">
        <v>0</v>
      </c>
      <c r="AD402" s="22">
        <v>55</v>
      </c>
      <c r="AE402" s="120">
        <v>70</v>
      </c>
    </row>
    <row r="403" spans="1:49" ht="14.45" customHeight="1" x14ac:dyDescent="0.3">
      <c r="A403" s="59"/>
      <c r="B403" s="121" t="s">
        <v>107</v>
      </c>
      <c r="C403" s="20">
        <v>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124">
        <v>0</v>
      </c>
    </row>
    <row r="404" spans="1:49" ht="14.45" customHeight="1" x14ac:dyDescent="0.3">
      <c r="A404" s="52" t="s">
        <v>15</v>
      </c>
      <c r="B404" s="116"/>
      <c r="C404" s="8">
        <f t="shared" ref="C404:Y404" si="115">C355+C360+C365+C370+C375+C380+C385+C390+C395+C400</f>
        <v>1517</v>
      </c>
      <c r="D404" s="8">
        <f t="shared" si="115"/>
        <v>1969</v>
      </c>
      <c r="E404" s="8">
        <f t="shared" si="115"/>
        <v>2326</v>
      </c>
      <c r="F404" s="8">
        <f t="shared" si="115"/>
        <v>2249</v>
      </c>
      <c r="G404" s="8">
        <f t="shared" si="115"/>
        <v>2438</v>
      </c>
      <c r="H404" s="8">
        <f t="shared" si="115"/>
        <v>2704</v>
      </c>
      <c r="I404" s="8">
        <f t="shared" si="115"/>
        <v>2885</v>
      </c>
      <c r="J404" s="8">
        <f t="shared" si="115"/>
        <v>2667</v>
      </c>
      <c r="K404" s="8">
        <f t="shared" si="115"/>
        <v>2755</v>
      </c>
      <c r="L404" s="8">
        <f t="shared" si="115"/>
        <v>2859</v>
      </c>
      <c r="M404" s="8">
        <f t="shared" si="115"/>
        <v>2874</v>
      </c>
      <c r="N404" s="8">
        <f t="shared" si="115"/>
        <v>2798</v>
      </c>
      <c r="O404" s="8">
        <f t="shared" si="115"/>
        <v>2715</v>
      </c>
      <c r="P404" s="8">
        <f t="shared" si="115"/>
        <v>2376</v>
      </c>
      <c r="Q404" s="8">
        <f t="shared" si="115"/>
        <v>2369</v>
      </c>
      <c r="R404" s="8">
        <f t="shared" si="115"/>
        <v>2241</v>
      </c>
      <c r="S404" s="8">
        <f t="shared" si="115"/>
        <v>2322</v>
      </c>
      <c r="T404" s="8">
        <f t="shared" si="115"/>
        <v>2237</v>
      </c>
      <c r="U404" s="8">
        <f t="shared" si="115"/>
        <v>2257</v>
      </c>
      <c r="V404" s="8">
        <f t="shared" si="115"/>
        <v>2341</v>
      </c>
      <c r="W404" s="8">
        <f t="shared" si="115"/>
        <v>2443</v>
      </c>
      <c r="X404" s="8">
        <f t="shared" si="115"/>
        <v>2522</v>
      </c>
      <c r="Y404" s="8">
        <f t="shared" si="115"/>
        <v>2718</v>
      </c>
      <c r="Z404" s="8">
        <v>2781</v>
      </c>
      <c r="AA404" s="8">
        <f>SUM(AA355,AA360,AA365,AA370,AA375,AA380,AA385,AA390,AA395,AA400)</f>
        <v>2787</v>
      </c>
      <c r="AB404" s="8">
        <f>SUM(AB355,AB360,AB365,AB370,AB375,AB380,AB385,AB390,AB395,AB400)</f>
        <v>2824</v>
      </c>
      <c r="AC404" s="8">
        <f>SUM(AC355,AC360,AC365,AC370,AC375,AC380,AC385,AC390,AC395,AC400)</f>
        <v>2847</v>
      </c>
      <c r="AD404" s="8">
        <f>SUM(AD355,AD360,AD365,AD370,AD375,AD380,AD385,AD390,AD395,AD400)</f>
        <v>2931</v>
      </c>
      <c r="AE404" s="117">
        <f>SUM(AE355,AE360,AE365,AE370,AE375,AE380,AE385,AE390,AE395,AE400)</f>
        <v>2907</v>
      </c>
    </row>
    <row r="405" spans="1:49" ht="14.45" customHeight="1" x14ac:dyDescent="0.3">
      <c r="A405" s="59" t="s">
        <v>16</v>
      </c>
      <c r="B405" s="125"/>
      <c r="C405" s="20">
        <f t="shared" ref="C405:Y405" si="116">C356+C361+C366+C371+C376+C381+C386+C391+C396+C401</f>
        <v>99</v>
      </c>
      <c r="D405" s="20">
        <f t="shared" si="116"/>
        <v>143</v>
      </c>
      <c r="E405" s="20">
        <f t="shared" si="116"/>
        <v>177</v>
      </c>
      <c r="F405" s="20">
        <f t="shared" si="116"/>
        <v>161</v>
      </c>
      <c r="G405" s="20">
        <f t="shared" si="116"/>
        <v>183</v>
      </c>
      <c r="H405" s="20">
        <f t="shared" si="116"/>
        <v>224</v>
      </c>
      <c r="I405" s="20">
        <f t="shared" si="116"/>
        <v>244</v>
      </c>
      <c r="J405" s="20">
        <f t="shared" si="116"/>
        <v>216</v>
      </c>
      <c r="K405" s="20">
        <f t="shared" si="116"/>
        <v>246</v>
      </c>
      <c r="L405" s="20">
        <f t="shared" si="116"/>
        <v>253</v>
      </c>
      <c r="M405" s="20">
        <f t="shared" si="116"/>
        <v>249</v>
      </c>
      <c r="N405" s="20">
        <f t="shared" si="116"/>
        <v>263</v>
      </c>
      <c r="O405" s="20">
        <f t="shared" si="116"/>
        <v>275</v>
      </c>
      <c r="P405" s="20">
        <f t="shared" si="116"/>
        <v>309</v>
      </c>
      <c r="Q405" s="20">
        <f t="shared" si="116"/>
        <v>340</v>
      </c>
      <c r="R405" s="20">
        <f t="shared" si="116"/>
        <v>368</v>
      </c>
      <c r="S405" s="20">
        <f t="shared" si="116"/>
        <v>645</v>
      </c>
      <c r="T405" s="20">
        <f t="shared" si="116"/>
        <v>859</v>
      </c>
      <c r="U405" s="20">
        <f t="shared" si="116"/>
        <v>871</v>
      </c>
      <c r="V405" s="20">
        <f t="shared" si="116"/>
        <v>837</v>
      </c>
      <c r="W405" s="20">
        <f t="shared" si="116"/>
        <v>804</v>
      </c>
      <c r="X405" s="20">
        <f t="shared" si="116"/>
        <v>767</v>
      </c>
      <c r="Y405" s="20">
        <f t="shared" si="116"/>
        <v>449</v>
      </c>
      <c r="Z405" s="20">
        <v>467</v>
      </c>
      <c r="AA405" s="12">
        <f t="shared" ref="AA405:AA407" si="117">SUM(AA356,AA361,AA366,AA371,AA376,AA381,AA386,AA391,AA396,AA401)</f>
        <v>478</v>
      </c>
      <c r="AB405" s="12">
        <f>SUM(AB356,AB361,AB366,AB371,AB376,AB381,AB386,AB391,AB396,AB401)</f>
        <v>487</v>
      </c>
      <c r="AC405" s="12">
        <f>SUM(AC356,AC361,AC366,AC371,AC376,AC381,AC386,AC391,AC396,AC401)</f>
        <v>481</v>
      </c>
      <c r="AD405" s="12">
        <f>SUM(AD356,AD361,AD366,AD371,AD376,AD381,AD386,AD391,AD396,AD401)</f>
        <v>499</v>
      </c>
      <c r="AE405" s="122">
        <f>SUM(AE356,AE361,AE366,AE371,AE376,AE381,AE386,AE391,AE396,AE401)</f>
        <v>470</v>
      </c>
    </row>
    <row r="406" spans="1:49" ht="14.45" customHeight="1" x14ac:dyDescent="0.3">
      <c r="A406" s="52" t="s">
        <v>17</v>
      </c>
      <c r="B406" s="116"/>
      <c r="C406" s="8">
        <f t="shared" ref="C406:Y406" si="118">C357+C362+C367+C372+C377+C382+C387+C392+C397+C402</f>
        <v>0</v>
      </c>
      <c r="D406" s="8">
        <f t="shared" si="118"/>
        <v>0</v>
      </c>
      <c r="E406" s="8">
        <f t="shared" si="118"/>
        <v>0</v>
      </c>
      <c r="F406" s="8">
        <f t="shared" si="118"/>
        <v>0</v>
      </c>
      <c r="G406" s="8">
        <f t="shared" si="118"/>
        <v>0</v>
      </c>
      <c r="H406" s="8">
        <f t="shared" si="118"/>
        <v>0</v>
      </c>
      <c r="I406" s="8">
        <f t="shared" si="118"/>
        <v>0</v>
      </c>
      <c r="J406" s="8">
        <f t="shared" si="118"/>
        <v>0</v>
      </c>
      <c r="K406" s="8">
        <f t="shared" si="118"/>
        <v>0</v>
      </c>
      <c r="L406" s="8">
        <f t="shared" si="118"/>
        <v>0</v>
      </c>
      <c r="M406" s="8">
        <f t="shared" si="118"/>
        <v>0</v>
      </c>
      <c r="N406" s="8">
        <f t="shared" si="118"/>
        <v>0</v>
      </c>
      <c r="O406" s="8">
        <f t="shared" si="118"/>
        <v>0</v>
      </c>
      <c r="P406" s="8">
        <f t="shared" si="118"/>
        <v>0</v>
      </c>
      <c r="Q406" s="8">
        <f t="shared" si="118"/>
        <v>0</v>
      </c>
      <c r="R406" s="8">
        <f t="shared" si="118"/>
        <v>0</v>
      </c>
      <c r="S406" s="8">
        <f t="shared" si="118"/>
        <v>0</v>
      </c>
      <c r="T406" s="8">
        <f t="shared" si="118"/>
        <v>0</v>
      </c>
      <c r="U406" s="8">
        <f t="shared" si="118"/>
        <v>0</v>
      </c>
      <c r="V406" s="8">
        <f t="shared" si="118"/>
        <v>0</v>
      </c>
      <c r="W406" s="8">
        <f t="shared" si="118"/>
        <v>0</v>
      </c>
      <c r="X406" s="8">
        <f t="shared" si="118"/>
        <v>0</v>
      </c>
      <c r="Y406" s="8">
        <f t="shared" si="118"/>
        <v>270</v>
      </c>
      <c r="Z406" s="8">
        <v>299</v>
      </c>
      <c r="AA406" s="8">
        <f>SUM(AA357+AA362+AA367+AA372+AA377+AA382+AA387+AA392+AA397+AA402)</f>
        <v>342</v>
      </c>
      <c r="AB406" s="8">
        <f>SUM(AB357+AB362+AB367+AB372+AB377+AB382+AB387+AB392+AB397+AB402)</f>
        <v>397</v>
      </c>
      <c r="AC406" s="8">
        <f>SUM(AC357+AC362+AC367+AC372+AC377+AC382+AC387+AC392+AC397+AC402)</f>
        <v>440</v>
      </c>
      <c r="AD406" s="8">
        <f>SUM(AD357+AD362+AD367+AD372+AD377+AD382+AD387+AD392+AD397+AD402)</f>
        <v>518</v>
      </c>
      <c r="AE406" s="117">
        <f>SUM(AE357+AE362+AE367+AE372+AE377+AE382+AE387+AE392+AE397+AE402)</f>
        <v>514</v>
      </c>
    </row>
    <row r="407" spans="1:49" ht="14.45" customHeight="1" x14ac:dyDescent="0.3">
      <c r="A407" s="54"/>
      <c r="B407" s="130" t="s">
        <v>108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f t="shared" si="117"/>
        <v>65</v>
      </c>
      <c r="AB407" s="12">
        <f>SUM(AB358,AB363,AB368,AB373,AB378,AB383,AB388,AB393,AB398,AB403)</f>
        <v>54</v>
      </c>
      <c r="AC407" s="12">
        <f>SUM(AC358,AC363,AC368,AC373,AC378,AC383,AC388,AC393,AC398,AC403)</f>
        <v>47</v>
      </c>
      <c r="AD407" s="12">
        <f>SUM(AD358,AD363,AD368,AD373,AD378,AD383,AD388,AD393,AD398,AD403)</f>
        <v>39</v>
      </c>
      <c r="AE407" s="122">
        <f>SUM(AE358,AE363,AE368,AE373,AE378,AE383,AE388,AE393,AE398,AE403)</f>
        <v>36</v>
      </c>
    </row>
    <row r="408" spans="1:49" s="3" customFormat="1" ht="14.45" customHeight="1" x14ac:dyDescent="0.3">
      <c r="A408" s="55" t="s">
        <v>18</v>
      </c>
      <c r="B408" s="131"/>
      <c r="C408" s="29">
        <f>SUM(C404:C406)</f>
        <v>1616</v>
      </c>
      <c r="D408" s="29">
        <f t="shared" ref="D408:Y408" si="119">SUM(D404:D406)</f>
        <v>2112</v>
      </c>
      <c r="E408" s="29">
        <f t="shared" si="119"/>
        <v>2503</v>
      </c>
      <c r="F408" s="29">
        <f t="shared" si="119"/>
        <v>2410</v>
      </c>
      <c r="G408" s="29">
        <f t="shared" si="119"/>
        <v>2621</v>
      </c>
      <c r="H408" s="29">
        <f t="shared" si="119"/>
        <v>2928</v>
      </c>
      <c r="I408" s="29">
        <f t="shared" si="119"/>
        <v>3129</v>
      </c>
      <c r="J408" s="29">
        <f t="shared" si="119"/>
        <v>2883</v>
      </c>
      <c r="K408" s="29">
        <f t="shared" si="119"/>
        <v>3001</v>
      </c>
      <c r="L408" s="29">
        <f t="shared" si="119"/>
        <v>3112</v>
      </c>
      <c r="M408" s="29">
        <f t="shared" si="119"/>
        <v>3123</v>
      </c>
      <c r="N408" s="29">
        <f t="shared" si="119"/>
        <v>3061</v>
      </c>
      <c r="O408" s="29">
        <f t="shared" si="119"/>
        <v>2990</v>
      </c>
      <c r="P408" s="29">
        <f t="shared" si="119"/>
        <v>2685</v>
      </c>
      <c r="Q408" s="29">
        <f t="shared" si="119"/>
        <v>2709</v>
      </c>
      <c r="R408" s="29">
        <f t="shared" si="119"/>
        <v>2609</v>
      </c>
      <c r="S408" s="29">
        <f t="shared" si="119"/>
        <v>2967</v>
      </c>
      <c r="T408" s="29">
        <f t="shared" si="119"/>
        <v>3096</v>
      </c>
      <c r="U408" s="29">
        <f t="shared" si="119"/>
        <v>3128</v>
      </c>
      <c r="V408" s="29">
        <f t="shared" si="119"/>
        <v>3178</v>
      </c>
      <c r="W408" s="29">
        <f t="shared" si="119"/>
        <v>3247</v>
      </c>
      <c r="X408" s="29">
        <f t="shared" si="119"/>
        <v>3289</v>
      </c>
      <c r="Y408" s="29">
        <f t="shared" si="119"/>
        <v>3437</v>
      </c>
      <c r="Z408" s="29">
        <f>SUM(Z404:Z406)</f>
        <v>3547</v>
      </c>
      <c r="AA408" s="36">
        <f>SUM(AA404:AA407)</f>
        <v>3672</v>
      </c>
      <c r="AB408" s="36">
        <f>SUM(AB404:AB407)</f>
        <v>3762</v>
      </c>
      <c r="AC408" s="36">
        <f>SUM(AC404:AC407)</f>
        <v>3815</v>
      </c>
      <c r="AD408" s="36">
        <f>SUM(AD404:AD407)</f>
        <v>3987</v>
      </c>
      <c r="AE408" s="176">
        <f>SUM(AE404:AE407)</f>
        <v>3927</v>
      </c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</row>
    <row r="409" spans="1:49" s="3" customFormat="1" ht="14.45" customHeight="1" x14ac:dyDescent="0.3">
      <c r="A409" s="48" t="s">
        <v>99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</row>
    <row r="410" spans="1:49" s="1" customFormat="1" ht="14.45" customHeight="1" x14ac:dyDescent="0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</row>
    <row r="411" spans="1:49" ht="14.45" customHeight="1" x14ac:dyDescent="0.3">
      <c r="A411" s="56" t="s">
        <v>5</v>
      </c>
      <c r="B411" s="160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31"/>
      <c r="AB411" s="31"/>
      <c r="AC411" s="31"/>
      <c r="AD411" s="31"/>
      <c r="AE411" s="161"/>
    </row>
    <row r="412" spans="1:49" ht="14.45" customHeight="1" x14ac:dyDescent="0.3">
      <c r="A412" s="53"/>
      <c r="B412" s="118" t="s">
        <v>1</v>
      </c>
      <c r="C412" s="10">
        <v>98</v>
      </c>
      <c r="D412" s="10">
        <v>514</v>
      </c>
      <c r="E412" s="10">
        <v>451</v>
      </c>
      <c r="F412" s="10">
        <v>116</v>
      </c>
      <c r="G412" s="10">
        <v>96</v>
      </c>
      <c r="H412" s="10">
        <v>102</v>
      </c>
      <c r="I412" s="10">
        <v>120</v>
      </c>
      <c r="J412" s="10">
        <v>107</v>
      </c>
      <c r="K412" s="10">
        <v>163</v>
      </c>
      <c r="L412" s="10">
        <v>152</v>
      </c>
      <c r="M412" s="10">
        <v>146</v>
      </c>
      <c r="N412" s="10">
        <v>139</v>
      </c>
      <c r="O412" s="10">
        <v>86</v>
      </c>
      <c r="P412" s="10">
        <v>323</v>
      </c>
      <c r="Q412" s="10">
        <v>91</v>
      </c>
      <c r="R412" s="10">
        <v>85</v>
      </c>
      <c r="S412" s="10">
        <v>120</v>
      </c>
      <c r="T412" s="10">
        <v>110</v>
      </c>
      <c r="U412" s="10">
        <v>98</v>
      </c>
      <c r="V412" s="10">
        <v>96</v>
      </c>
      <c r="W412" s="10">
        <v>91</v>
      </c>
      <c r="X412" s="10">
        <v>81</v>
      </c>
      <c r="Y412" s="10">
        <v>91</v>
      </c>
      <c r="Z412" s="10">
        <v>82</v>
      </c>
      <c r="AA412" s="10">
        <v>85</v>
      </c>
      <c r="AB412" s="10">
        <v>45</v>
      </c>
      <c r="AC412" s="10">
        <v>36</v>
      </c>
      <c r="AD412" s="10">
        <v>25</v>
      </c>
      <c r="AE412" s="119">
        <v>30</v>
      </c>
    </row>
    <row r="413" spans="1:49" ht="14.45" customHeight="1" x14ac:dyDescent="0.3">
      <c r="A413" s="56"/>
      <c r="B413" s="160" t="s">
        <v>2</v>
      </c>
      <c r="C413" s="14">
        <v>5</v>
      </c>
      <c r="D413" s="14">
        <v>56</v>
      </c>
      <c r="E413" s="14">
        <v>45</v>
      </c>
      <c r="F413" s="14">
        <v>10</v>
      </c>
      <c r="G413" s="14">
        <v>9</v>
      </c>
      <c r="H413" s="14">
        <v>11</v>
      </c>
      <c r="I413" s="14">
        <v>9</v>
      </c>
      <c r="J413" s="14">
        <v>6</v>
      </c>
      <c r="K413" s="14">
        <v>15</v>
      </c>
      <c r="L413" s="14">
        <v>13</v>
      </c>
      <c r="M413" s="14">
        <v>15</v>
      </c>
      <c r="N413" s="14">
        <v>14</v>
      </c>
      <c r="O413" s="14">
        <v>12</v>
      </c>
      <c r="P413" s="14">
        <v>80</v>
      </c>
      <c r="Q413" s="14">
        <v>17</v>
      </c>
      <c r="R413" s="14">
        <v>16</v>
      </c>
      <c r="S413" s="14">
        <v>61</v>
      </c>
      <c r="T413" s="14">
        <v>54</v>
      </c>
      <c r="U413" s="14">
        <v>49</v>
      </c>
      <c r="V413" s="14">
        <v>48</v>
      </c>
      <c r="W413" s="14">
        <v>36</v>
      </c>
      <c r="X413" s="14">
        <v>36</v>
      </c>
      <c r="Y413" s="14">
        <v>26</v>
      </c>
      <c r="Z413" s="14">
        <v>26</v>
      </c>
      <c r="AA413" s="14">
        <v>22</v>
      </c>
      <c r="AB413" s="14">
        <v>12</v>
      </c>
      <c r="AC413" s="14">
        <v>8</v>
      </c>
      <c r="AD413" s="14">
        <v>7</v>
      </c>
      <c r="AE413" s="170">
        <v>12</v>
      </c>
    </row>
    <row r="414" spans="1:49" ht="14.45" customHeight="1" x14ac:dyDescent="0.3">
      <c r="A414" s="53"/>
      <c r="B414" s="118" t="s">
        <v>3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7</v>
      </c>
      <c r="Z414" s="10">
        <v>8</v>
      </c>
      <c r="AA414" s="10">
        <v>9</v>
      </c>
      <c r="AB414" s="10">
        <v>2</v>
      </c>
      <c r="AC414" s="10">
        <v>2</v>
      </c>
      <c r="AD414" s="10">
        <v>3</v>
      </c>
      <c r="AE414" s="119">
        <v>5</v>
      </c>
    </row>
    <row r="415" spans="1:49" ht="14.45" customHeight="1" x14ac:dyDescent="0.3">
      <c r="A415" s="57"/>
      <c r="B415" s="160" t="s">
        <v>107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0</v>
      </c>
      <c r="AC415" s="17">
        <v>0</v>
      </c>
      <c r="AD415" s="17">
        <v>0</v>
      </c>
      <c r="AE415" s="168">
        <v>0</v>
      </c>
    </row>
    <row r="416" spans="1:49" ht="14.45" customHeight="1" x14ac:dyDescent="0.3">
      <c r="A416" s="58" t="s">
        <v>68</v>
      </c>
      <c r="B416" s="165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69"/>
    </row>
    <row r="417" spans="1:31" ht="14.45" customHeight="1" x14ac:dyDescent="0.3">
      <c r="A417" s="57"/>
      <c r="B417" s="167" t="s">
        <v>1</v>
      </c>
      <c r="C417" s="17">
        <v>161</v>
      </c>
      <c r="D417" s="17">
        <v>121</v>
      </c>
      <c r="E417" s="17">
        <v>238</v>
      </c>
      <c r="F417" s="17">
        <v>252</v>
      </c>
      <c r="G417" s="17">
        <v>233</v>
      </c>
      <c r="H417" s="17">
        <v>261</v>
      </c>
      <c r="I417" s="17">
        <v>185</v>
      </c>
      <c r="J417" s="17">
        <v>98</v>
      </c>
      <c r="K417" s="17">
        <v>112</v>
      </c>
      <c r="L417" s="17">
        <v>172</v>
      </c>
      <c r="M417" s="17">
        <v>146</v>
      </c>
      <c r="N417" s="17">
        <v>96</v>
      </c>
      <c r="O417" s="17">
        <v>138</v>
      </c>
      <c r="P417" s="17">
        <v>126</v>
      </c>
      <c r="Q417" s="17">
        <v>177</v>
      </c>
      <c r="R417" s="17">
        <v>269</v>
      </c>
      <c r="S417" s="17">
        <v>178</v>
      </c>
      <c r="T417" s="17">
        <v>120</v>
      </c>
      <c r="U417" s="17">
        <v>113</v>
      </c>
      <c r="V417" s="17">
        <v>156</v>
      </c>
      <c r="W417" s="17">
        <v>150</v>
      </c>
      <c r="X417" s="17">
        <v>150</v>
      </c>
      <c r="Y417" s="17">
        <v>146</v>
      </c>
      <c r="Z417" s="17">
        <v>146</v>
      </c>
      <c r="AA417" s="17">
        <f>SUM(3+110)</f>
        <v>113</v>
      </c>
      <c r="AB417" s="17">
        <v>124</v>
      </c>
      <c r="AC417" s="17">
        <v>118</v>
      </c>
      <c r="AD417" s="17">
        <v>120</v>
      </c>
      <c r="AE417" s="168">
        <v>128</v>
      </c>
    </row>
    <row r="418" spans="1:31" ht="14.45" customHeight="1" x14ac:dyDescent="0.3">
      <c r="A418" s="58"/>
      <c r="B418" s="165" t="s">
        <v>2</v>
      </c>
      <c r="C418" s="18">
        <v>9</v>
      </c>
      <c r="D418" s="18">
        <v>1</v>
      </c>
      <c r="E418" s="18">
        <v>13</v>
      </c>
      <c r="F418" s="18">
        <v>14</v>
      </c>
      <c r="G418" s="18">
        <v>16</v>
      </c>
      <c r="H418" s="18">
        <v>25</v>
      </c>
      <c r="I418" s="18">
        <v>23</v>
      </c>
      <c r="J418" s="18">
        <v>12</v>
      </c>
      <c r="K418" s="18">
        <v>12</v>
      </c>
      <c r="L418" s="18">
        <v>8</v>
      </c>
      <c r="M418" s="18">
        <v>9</v>
      </c>
      <c r="N418" s="18">
        <v>18</v>
      </c>
      <c r="O418" s="18">
        <v>9</v>
      </c>
      <c r="P418" s="18">
        <v>8</v>
      </c>
      <c r="Q418" s="18">
        <v>25</v>
      </c>
      <c r="R418" s="18">
        <v>57</v>
      </c>
      <c r="S418" s="18">
        <v>61</v>
      </c>
      <c r="T418" s="18">
        <v>78</v>
      </c>
      <c r="U418" s="18">
        <v>31</v>
      </c>
      <c r="V418" s="18">
        <v>16</v>
      </c>
      <c r="W418" s="18">
        <v>16</v>
      </c>
      <c r="X418" s="18">
        <v>23</v>
      </c>
      <c r="Y418" s="18">
        <v>9</v>
      </c>
      <c r="Z418" s="18">
        <v>11</v>
      </c>
      <c r="AA418" s="18">
        <f>SUM(1+12)</f>
        <v>13</v>
      </c>
      <c r="AB418" s="18">
        <v>20</v>
      </c>
      <c r="AC418" s="18">
        <v>27</v>
      </c>
      <c r="AD418" s="18">
        <v>34</v>
      </c>
      <c r="AE418" s="169">
        <v>22</v>
      </c>
    </row>
    <row r="419" spans="1:31" ht="14.45" customHeight="1" x14ac:dyDescent="0.3">
      <c r="A419" s="57"/>
      <c r="B419" s="167" t="s">
        <v>3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9</v>
      </c>
      <c r="Z419" s="17">
        <v>12</v>
      </c>
      <c r="AA419" s="17">
        <f>SUM(0+13)</f>
        <v>13</v>
      </c>
      <c r="AB419" s="17">
        <v>19</v>
      </c>
      <c r="AC419" s="17">
        <v>39</v>
      </c>
      <c r="AD419" s="17">
        <v>25</v>
      </c>
      <c r="AE419" s="168">
        <v>32</v>
      </c>
    </row>
    <row r="420" spans="1:31" ht="14.45" customHeight="1" x14ac:dyDescent="0.3">
      <c r="A420" s="59"/>
      <c r="B420" s="121" t="s">
        <v>107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f>SUM(3+16)</f>
        <v>19</v>
      </c>
      <c r="AB420" s="20">
        <v>8</v>
      </c>
      <c r="AC420" s="20">
        <v>3</v>
      </c>
      <c r="AD420" s="20">
        <v>0</v>
      </c>
      <c r="AE420" s="124">
        <v>0</v>
      </c>
    </row>
    <row r="421" spans="1:31" ht="14.45" customHeight="1" x14ac:dyDescent="0.3">
      <c r="A421" s="56" t="s">
        <v>69</v>
      </c>
      <c r="B421" s="160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70"/>
    </row>
    <row r="422" spans="1:31" ht="14.45" customHeight="1" x14ac:dyDescent="0.3">
      <c r="A422" s="59"/>
      <c r="B422" s="125" t="s">
        <v>1</v>
      </c>
      <c r="C422" s="20">
        <v>497</v>
      </c>
      <c r="D422" s="20">
        <v>499</v>
      </c>
      <c r="E422" s="20">
        <v>537</v>
      </c>
      <c r="F422" s="20">
        <v>683</v>
      </c>
      <c r="G422" s="20">
        <v>742</v>
      </c>
      <c r="H422" s="20">
        <v>758</v>
      </c>
      <c r="I422" s="20">
        <v>689</v>
      </c>
      <c r="J422" s="20">
        <v>572</v>
      </c>
      <c r="K422" s="20">
        <v>489</v>
      </c>
      <c r="L422" s="20">
        <v>458</v>
      </c>
      <c r="M422" s="20">
        <v>429</v>
      </c>
      <c r="N422" s="20">
        <v>461</v>
      </c>
      <c r="O422" s="20">
        <v>453</v>
      </c>
      <c r="P422" s="20">
        <v>428</v>
      </c>
      <c r="Q422" s="20">
        <v>377</v>
      </c>
      <c r="R422" s="20">
        <v>363</v>
      </c>
      <c r="S422" s="20">
        <v>484</v>
      </c>
      <c r="T422" s="20">
        <v>521</v>
      </c>
      <c r="U422" s="20">
        <v>529</v>
      </c>
      <c r="V422" s="20">
        <v>541</v>
      </c>
      <c r="W422" s="20">
        <v>550</v>
      </c>
      <c r="X422" s="20">
        <v>567</v>
      </c>
      <c r="Y422" s="20">
        <v>637</v>
      </c>
      <c r="Z422" s="20">
        <v>634</v>
      </c>
      <c r="AA422" s="20">
        <v>563</v>
      </c>
      <c r="AB422" s="20">
        <v>529</v>
      </c>
      <c r="AC422" s="20">
        <v>518</v>
      </c>
      <c r="AD422" s="20">
        <v>560</v>
      </c>
      <c r="AE422" s="124">
        <v>556</v>
      </c>
    </row>
    <row r="423" spans="1:31" ht="14.45" customHeight="1" x14ac:dyDescent="0.3">
      <c r="A423" s="56"/>
      <c r="B423" s="160" t="s">
        <v>2</v>
      </c>
      <c r="C423" s="14">
        <v>29</v>
      </c>
      <c r="D423" s="14">
        <v>28</v>
      </c>
      <c r="E423" s="14">
        <v>26</v>
      </c>
      <c r="F423" s="14">
        <v>32</v>
      </c>
      <c r="G423" s="14">
        <v>39</v>
      </c>
      <c r="H423" s="14">
        <v>49</v>
      </c>
      <c r="I423" s="14">
        <v>64</v>
      </c>
      <c r="J423" s="14">
        <v>64</v>
      </c>
      <c r="K423" s="14">
        <v>60</v>
      </c>
      <c r="L423" s="14">
        <v>61</v>
      </c>
      <c r="M423" s="14">
        <v>42</v>
      </c>
      <c r="N423" s="14">
        <v>44</v>
      </c>
      <c r="O423" s="14">
        <v>54</v>
      </c>
      <c r="P423" s="14">
        <v>47</v>
      </c>
      <c r="Q423" s="14">
        <v>66</v>
      </c>
      <c r="R423" s="14">
        <v>50</v>
      </c>
      <c r="S423" s="14">
        <v>129</v>
      </c>
      <c r="T423" s="14">
        <v>220</v>
      </c>
      <c r="U423" s="14">
        <v>205</v>
      </c>
      <c r="V423" s="14">
        <v>165</v>
      </c>
      <c r="W423" s="14">
        <v>109</v>
      </c>
      <c r="X423" s="14">
        <v>91</v>
      </c>
      <c r="Y423" s="14">
        <v>44</v>
      </c>
      <c r="Z423" s="14">
        <v>57</v>
      </c>
      <c r="AA423" s="14">
        <v>52</v>
      </c>
      <c r="AB423" s="14">
        <v>61</v>
      </c>
      <c r="AC423" s="14">
        <v>63</v>
      </c>
      <c r="AD423" s="14">
        <v>79</v>
      </c>
      <c r="AE423" s="170">
        <v>90</v>
      </c>
    </row>
    <row r="424" spans="1:31" ht="14.45" customHeight="1" x14ac:dyDescent="0.3">
      <c r="A424" s="59"/>
      <c r="B424" s="125" t="s">
        <v>3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44</v>
      </c>
      <c r="Z424" s="20">
        <v>48</v>
      </c>
      <c r="AA424" s="20">
        <v>62</v>
      </c>
      <c r="AB424" s="20">
        <v>85</v>
      </c>
      <c r="AC424" s="20">
        <v>94</v>
      </c>
      <c r="AD424" s="20">
        <v>112</v>
      </c>
      <c r="AE424" s="124">
        <v>113</v>
      </c>
    </row>
    <row r="425" spans="1:31" ht="14.45" customHeight="1" x14ac:dyDescent="0.3">
      <c r="A425" s="57"/>
      <c r="B425" s="164" t="s">
        <v>107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23</v>
      </c>
      <c r="AB425" s="17">
        <v>19</v>
      </c>
      <c r="AC425" s="17">
        <v>18</v>
      </c>
      <c r="AD425" s="17">
        <v>12</v>
      </c>
      <c r="AE425" s="168">
        <v>7</v>
      </c>
    </row>
    <row r="426" spans="1:31" ht="14.45" customHeight="1" x14ac:dyDescent="0.3">
      <c r="A426" s="58" t="s">
        <v>70</v>
      </c>
      <c r="B426" s="165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69"/>
    </row>
    <row r="427" spans="1:31" ht="14.45" customHeight="1" x14ac:dyDescent="0.3">
      <c r="A427" s="57"/>
      <c r="B427" s="167" t="s">
        <v>1</v>
      </c>
      <c r="C427" s="17">
        <v>428</v>
      </c>
      <c r="D427" s="17">
        <v>473</v>
      </c>
      <c r="E427" s="17">
        <v>570</v>
      </c>
      <c r="F427" s="17">
        <v>687</v>
      </c>
      <c r="G427" s="17">
        <v>767</v>
      </c>
      <c r="H427" s="17">
        <v>869</v>
      </c>
      <c r="I427" s="17">
        <v>977</v>
      </c>
      <c r="J427" s="17">
        <v>971</v>
      </c>
      <c r="K427" s="17">
        <v>934</v>
      </c>
      <c r="L427" s="17">
        <v>945</v>
      </c>
      <c r="M427" s="17">
        <v>882</v>
      </c>
      <c r="N427" s="17">
        <v>765</v>
      </c>
      <c r="O427" s="17">
        <v>674</v>
      </c>
      <c r="P427" s="17">
        <v>515</v>
      </c>
      <c r="Q427" s="17">
        <v>571</v>
      </c>
      <c r="R427" s="17">
        <v>501</v>
      </c>
      <c r="S427" s="17">
        <v>519</v>
      </c>
      <c r="T427" s="17">
        <v>511</v>
      </c>
      <c r="U427" s="17">
        <v>565</v>
      </c>
      <c r="V427" s="17">
        <v>676</v>
      </c>
      <c r="W427" s="17">
        <v>757</v>
      </c>
      <c r="X427" s="17">
        <v>828</v>
      </c>
      <c r="Y427" s="17">
        <v>876</v>
      </c>
      <c r="Z427" s="17">
        <v>871</v>
      </c>
      <c r="AA427" s="17">
        <v>887</v>
      </c>
      <c r="AB427" s="17">
        <v>913</v>
      </c>
      <c r="AC427" s="17">
        <v>900</v>
      </c>
      <c r="AD427" s="17">
        <v>871</v>
      </c>
      <c r="AE427" s="168">
        <v>826</v>
      </c>
    </row>
    <row r="428" spans="1:31" ht="14.45" customHeight="1" x14ac:dyDescent="0.3">
      <c r="A428" s="58"/>
      <c r="B428" s="165" t="s">
        <v>2</v>
      </c>
      <c r="C428" s="18">
        <v>35</v>
      </c>
      <c r="D428" s="18">
        <v>33</v>
      </c>
      <c r="E428" s="18">
        <v>51</v>
      </c>
      <c r="F428" s="18">
        <v>53</v>
      </c>
      <c r="G428" s="18">
        <v>61</v>
      </c>
      <c r="H428" s="18">
        <v>64</v>
      </c>
      <c r="I428" s="18">
        <v>64</v>
      </c>
      <c r="J428" s="18">
        <v>54</v>
      </c>
      <c r="K428" s="18">
        <v>72</v>
      </c>
      <c r="L428" s="18">
        <v>80</v>
      </c>
      <c r="M428" s="18">
        <v>88</v>
      </c>
      <c r="N428" s="18">
        <v>80</v>
      </c>
      <c r="O428" s="18">
        <v>78</v>
      </c>
      <c r="P428" s="18">
        <v>69</v>
      </c>
      <c r="Q428" s="18">
        <v>84</v>
      </c>
      <c r="R428" s="18">
        <v>78</v>
      </c>
      <c r="S428" s="18">
        <v>150</v>
      </c>
      <c r="T428" s="18">
        <v>202</v>
      </c>
      <c r="U428" s="18">
        <v>230</v>
      </c>
      <c r="V428" s="18">
        <v>234</v>
      </c>
      <c r="W428" s="18">
        <v>244</v>
      </c>
      <c r="X428" s="18">
        <v>214</v>
      </c>
      <c r="Y428" s="18">
        <v>118</v>
      </c>
      <c r="Z428" s="18">
        <v>106</v>
      </c>
      <c r="AA428" s="18">
        <v>105</v>
      </c>
      <c r="AB428" s="18">
        <v>99</v>
      </c>
      <c r="AC428" s="18">
        <v>97</v>
      </c>
      <c r="AD428" s="18">
        <v>111</v>
      </c>
      <c r="AE428" s="169">
        <v>97</v>
      </c>
    </row>
    <row r="429" spans="1:31" ht="14.45" customHeight="1" x14ac:dyDescent="0.3">
      <c r="A429" s="57"/>
      <c r="B429" s="167" t="s">
        <v>3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79</v>
      </c>
      <c r="Z429" s="17">
        <v>81</v>
      </c>
      <c r="AA429" s="17">
        <v>90</v>
      </c>
      <c r="AB429" s="17">
        <v>104</v>
      </c>
      <c r="AC429" s="17">
        <v>105</v>
      </c>
      <c r="AD429" s="17">
        <v>153</v>
      </c>
      <c r="AE429" s="168">
        <v>145</v>
      </c>
    </row>
    <row r="430" spans="1:31" ht="14.45" customHeight="1" x14ac:dyDescent="0.3">
      <c r="A430" s="59"/>
      <c r="B430" s="121" t="s">
        <v>107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10</v>
      </c>
      <c r="AB430" s="20">
        <v>16</v>
      </c>
      <c r="AC430" s="20">
        <v>15</v>
      </c>
      <c r="AD430" s="20">
        <v>17</v>
      </c>
      <c r="AE430" s="124">
        <v>18</v>
      </c>
    </row>
    <row r="431" spans="1:31" ht="14.45" customHeight="1" x14ac:dyDescent="0.3">
      <c r="A431" s="56" t="s">
        <v>71</v>
      </c>
      <c r="B431" s="160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70"/>
    </row>
    <row r="432" spans="1:31" ht="14.45" customHeight="1" x14ac:dyDescent="0.3">
      <c r="A432" s="59"/>
      <c r="B432" s="125" t="s">
        <v>1</v>
      </c>
      <c r="C432" s="20">
        <v>209</v>
      </c>
      <c r="D432" s="20">
        <v>224</v>
      </c>
      <c r="E432" s="20">
        <v>280</v>
      </c>
      <c r="F432" s="20">
        <v>283</v>
      </c>
      <c r="G432" s="20">
        <v>374</v>
      </c>
      <c r="H432" s="20">
        <v>451</v>
      </c>
      <c r="I432" s="20">
        <v>606</v>
      </c>
      <c r="J432" s="20">
        <v>625</v>
      </c>
      <c r="K432" s="20">
        <v>699</v>
      </c>
      <c r="L432" s="20">
        <v>824</v>
      </c>
      <c r="M432" s="20">
        <v>908</v>
      </c>
      <c r="N432" s="20">
        <v>927</v>
      </c>
      <c r="O432" s="20">
        <v>893</v>
      </c>
      <c r="P432" s="20">
        <v>653</v>
      </c>
      <c r="Q432" s="20">
        <v>667</v>
      </c>
      <c r="R432" s="20">
        <v>554</v>
      </c>
      <c r="S432" s="20">
        <v>526</v>
      </c>
      <c r="T432" s="20">
        <v>480</v>
      </c>
      <c r="U432" s="20">
        <v>479</v>
      </c>
      <c r="V432" s="20">
        <v>430</v>
      </c>
      <c r="W432" s="20">
        <v>444</v>
      </c>
      <c r="X432" s="20">
        <v>449</v>
      </c>
      <c r="Y432" s="20">
        <v>514</v>
      </c>
      <c r="Z432" s="20">
        <v>599</v>
      </c>
      <c r="AA432" s="20">
        <v>671</v>
      </c>
      <c r="AB432" s="20">
        <v>727</v>
      </c>
      <c r="AC432" s="20">
        <v>784</v>
      </c>
      <c r="AD432" s="20">
        <v>838</v>
      </c>
      <c r="AE432" s="124">
        <v>826</v>
      </c>
    </row>
    <row r="433" spans="1:31" ht="14.45" customHeight="1" x14ac:dyDescent="0.3">
      <c r="A433" s="56"/>
      <c r="B433" s="160" t="s">
        <v>2</v>
      </c>
      <c r="C433" s="14">
        <v>14</v>
      </c>
      <c r="D433" s="14">
        <v>17</v>
      </c>
      <c r="E433" s="14">
        <v>28</v>
      </c>
      <c r="F433" s="14">
        <v>35</v>
      </c>
      <c r="G433" s="14">
        <v>37</v>
      </c>
      <c r="H433" s="14">
        <v>44</v>
      </c>
      <c r="I433" s="14">
        <v>50</v>
      </c>
      <c r="J433" s="14">
        <v>43</v>
      </c>
      <c r="K433" s="14">
        <v>52</v>
      </c>
      <c r="L433" s="14">
        <v>52</v>
      </c>
      <c r="M433" s="14">
        <v>55</v>
      </c>
      <c r="N433" s="14">
        <v>57</v>
      </c>
      <c r="O433" s="14">
        <v>69</v>
      </c>
      <c r="P433" s="14">
        <v>57</v>
      </c>
      <c r="Q433" s="14">
        <v>82</v>
      </c>
      <c r="R433" s="14">
        <v>94</v>
      </c>
      <c r="S433" s="14">
        <v>135</v>
      </c>
      <c r="T433" s="14">
        <v>179</v>
      </c>
      <c r="U433" s="14">
        <v>202</v>
      </c>
      <c r="V433" s="14">
        <v>218</v>
      </c>
      <c r="W433" s="14">
        <v>221</v>
      </c>
      <c r="X433" s="14">
        <v>217</v>
      </c>
      <c r="Y433" s="14">
        <v>126</v>
      </c>
      <c r="Z433" s="14">
        <v>117</v>
      </c>
      <c r="AA433" s="14">
        <v>135</v>
      </c>
      <c r="AB433" s="14">
        <v>136</v>
      </c>
      <c r="AC433" s="14">
        <v>131</v>
      </c>
      <c r="AD433" s="14">
        <v>118</v>
      </c>
      <c r="AE433" s="170">
        <v>118</v>
      </c>
    </row>
    <row r="434" spans="1:31" ht="14.45" customHeight="1" x14ac:dyDescent="0.3">
      <c r="A434" s="59"/>
      <c r="B434" s="125" t="s">
        <v>3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83</v>
      </c>
      <c r="Z434" s="20">
        <v>97</v>
      </c>
      <c r="AA434" s="20">
        <v>110</v>
      </c>
      <c r="AB434" s="20">
        <v>114</v>
      </c>
      <c r="AC434" s="20">
        <v>125</v>
      </c>
      <c r="AD434" s="20">
        <v>124</v>
      </c>
      <c r="AE434" s="124">
        <v>117</v>
      </c>
    </row>
    <row r="435" spans="1:31" ht="14.45" customHeight="1" x14ac:dyDescent="0.3">
      <c r="A435" s="57"/>
      <c r="B435" s="164" t="s">
        <v>107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9</v>
      </c>
      <c r="AB435" s="17">
        <v>8</v>
      </c>
      <c r="AC435" s="17">
        <v>7</v>
      </c>
      <c r="AD435" s="17">
        <v>6</v>
      </c>
      <c r="AE435" s="168">
        <v>8</v>
      </c>
    </row>
    <row r="436" spans="1:31" ht="14.45" customHeight="1" x14ac:dyDescent="0.3">
      <c r="A436" s="58" t="s">
        <v>72</v>
      </c>
      <c r="B436" s="165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69"/>
    </row>
    <row r="437" spans="1:31" ht="14.45" customHeight="1" x14ac:dyDescent="0.3">
      <c r="A437" s="57"/>
      <c r="B437" s="167" t="s">
        <v>1</v>
      </c>
      <c r="C437" s="17">
        <v>95</v>
      </c>
      <c r="D437" s="17">
        <v>108</v>
      </c>
      <c r="E437" s="17">
        <v>185</v>
      </c>
      <c r="F437" s="17">
        <v>169</v>
      </c>
      <c r="G437" s="17">
        <v>149</v>
      </c>
      <c r="H437" s="17">
        <v>173</v>
      </c>
      <c r="I437" s="17">
        <v>183</v>
      </c>
      <c r="J437" s="17">
        <v>180</v>
      </c>
      <c r="K437" s="17">
        <v>189</v>
      </c>
      <c r="L437" s="17">
        <v>202</v>
      </c>
      <c r="M437" s="17">
        <v>239</v>
      </c>
      <c r="N437" s="17">
        <v>276</v>
      </c>
      <c r="O437" s="17">
        <v>324</v>
      </c>
      <c r="P437" s="17">
        <v>237</v>
      </c>
      <c r="Q437" s="17">
        <v>352</v>
      </c>
      <c r="R437" s="17">
        <v>333</v>
      </c>
      <c r="S437" s="17">
        <v>353</v>
      </c>
      <c r="T437" s="17">
        <v>351</v>
      </c>
      <c r="U437" s="17">
        <v>319</v>
      </c>
      <c r="V437" s="17">
        <v>290</v>
      </c>
      <c r="W437" s="17">
        <v>292</v>
      </c>
      <c r="X437" s="17">
        <v>261</v>
      </c>
      <c r="Y437" s="17">
        <v>261</v>
      </c>
      <c r="Z437" s="17">
        <v>260</v>
      </c>
      <c r="AA437" s="17">
        <v>276</v>
      </c>
      <c r="AB437" s="17">
        <v>277</v>
      </c>
      <c r="AC437" s="17">
        <v>262</v>
      </c>
      <c r="AD437" s="17">
        <v>289</v>
      </c>
      <c r="AE437" s="168">
        <v>320</v>
      </c>
    </row>
    <row r="438" spans="1:31" ht="14.45" customHeight="1" x14ac:dyDescent="0.3">
      <c r="A438" s="58"/>
      <c r="B438" s="165" t="s">
        <v>2</v>
      </c>
      <c r="C438" s="18">
        <v>6</v>
      </c>
      <c r="D438" s="18">
        <v>5</v>
      </c>
      <c r="E438" s="18">
        <v>9</v>
      </c>
      <c r="F438" s="18">
        <v>10</v>
      </c>
      <c r="G438" s="18">
        <v>11</v>
      </c>
      <c r="H438" s="18">
        <v>20</v>
      </c>
      <c r="I438" s="18">
        <v>21</v>
      </c>
      <c r="J438" s="18">
        <v>25</v>
      </c>
      <c r="K438" s="18">
        <v>24</v>
      </c>
      <c r="L438" s="18">
        <v>30</v>
      </c>
      <c r="M438" s="18">
        <v>29</v>
      </c>
      <c r="N438" s="18">
        <v>37</v>
      </c>
      <c r="O438" s="18">
        <v>40</v>
      </c>
      <c r="P438" s="18">
        <v>34</v>
      </c>
      <c r="Q438" s="18">
        <v>46</v>
      </c>
      <c r="R438" s="18">
        <v>45</v>
      </c>
      <c r="S438" s="18">
        <v>67</v>
      </c>
      <c r="T438" s="18">
        <v>75</v>
      </c>
      <c r="U438" s="18">
        <v>90</v>
      </c>
      <c r="V438" s="18">
        <v>92</v>
      </c>
      <c r="W438" s="18">
        <v>94</v>
      </c>
      <c r="X438" s="18">
        <v>113</v>
      </c>
      <c r="Y438" s="18">
        <v>65</v>
      </c>
      <c r="Z438" s="18">
        <v>90</v>
      </c>
      <c r="AA438" s="18">
        <v>92</v>
      </c>
      <c r="AB438" s="18">
        <v>98</v>
      </c>
      <c r="AC438" s="18">
        <v>93</v>
      </c>
      <c r="AD438" s="18">
        <v>88</v>
      </c>
      <c r="AE438" s="169">
        <v>79</v>
      </c>
    </row>
    <row r="439" spans="1:31" ht="14.45" customHeight="1" x14ac:dyDescent="0.3">
      <c r="A439" s="57"/>
      <c r="B439" s="167" t="s">
        <v>3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32</v>
      </c>
      <c r="Z439" s="17">
        <v>36</v>
      </c>
      <c r="AA439" s="17">
        <v>40</v>
      </c>
      <c r="AB439" s="17">
        <v>52</v>
      </c>
      <c r="AC439" s="17">
        <v>52</v>
      </c>
      <c r="AD439" s="17">
        <v>72</v>
      </c>
      <c r="AE439" s="168">
        <v>71</v>
      </c>
    </row>
    <row r="440" spans="1:31" ht="14.45" customHeight="1" x14ac:dyDescent="0.3">
      <c r="A440" s="59"/>
      <c r="B440" s="121" t="s">
        <v>107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2</v>
      </c>
      <c r="AB440" s="20">
        <v>1</v>
      </c>
      <c r="AC440" s="20">
        <v>2</v>
      </c>
      <c r="AD440" s="20">
        <v>2</v>
      </c>
      <c r="AE440" s="124">
        <v>2</v>
      </c>
    </row>
    <row r="441" spans="1:31" ht="14.45" customHeight="1" x14ac:dyDescent="0.3">
      <c r="A441" s="56" t="s">
        <v>73</v>
      </c>
      <c r="B441" s="160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70"/>
    </row>
    <row r="442" spans="1:31" ht="14.45" customHeight="1" x14ac:dyDescent="0.3">
      <c r="A442" s="59"/>
      <c r="B442" s="125" t="s">
        <v>1</v>
      </c>
      <c r="C442" s="20">
        <v>25</v>
      </c>
      <c r="D442" s="20">
        <v>25</v>
      </c>
      <c r="E442" s="20">
        <v>53</v>
      </c>
      <c r="F442" s="20">
        <v>46</v>
      </c>
      <c r="G442" s="20">
        <v>57</v>
      </c>
      <c r="H442" s="20">
        <v>61</v>
      </c>
      <c r="I442" s="20">
        <v>92</v>
      </c>
      <c r="J442" s="20">
        <v>81</v>
      </c>
      <c r="K442" s="20">
        <v>107</v>
      </c>
      <c r="L442" s="20">
        <v>80</v>
      </c>
      <c r="M442" s="20">
        <v>85</v>
      </c>
      <c r="N442" s="20">
        <v>91</v>
      </c>
      <c r="O442" s="20">
        <v>108</v>
      </c>
      <c r="P442" s="20">
        <v>70</v>
      </c>
      <c r="Q442" s="20">
        <v>90</v>
      </c>
      <c r="R442" s="20">
        <v>94</v>
      </c>
      <c r="S442" s="20">
        <v>93</v>
      </c>
      <c r="T442" s="20">
        <v>94</v>
      </c>
      <c r="U442" s="20">
        <v>103</v>
      </c>
      <c r="V442" s="20">
        <v>100</v>
      </c>
      <c r="W442" s="20">
        <v>108</v>
      </c>
      <c r="X442" s="20">
        <v>134</v>
      </c>
      <c r="Y442" s="20">
        <v>132</v>
      </c>
      <c r="Z442" s="20">
        <v>132</v>
      </c>
      <c r="AA442" s="20">
        <v>131</v>
      </c>
      <c r="AB442" s="20">
        <v>141</v>
      </c>
      <c r="AC442" s="20">
        <v>144</v>
      </c>
      <c r="AD442" s="20">
        <v>136</v>
      </c>
      <c r="AE442" s="124">
        <v>133</v>
      </c>
    </row>
    <row r="443" spans="1:31" ht="14.45" customHeight="1" x14ac:dyDescent="0.3">
      <c r="A443" s="56"/>
      <c r="B443" s="160" t="s">
        <v>2</v>
      </c>
      <c r="C443" s="14">
        <v>1</v>
      </c>
      <c r="D443" s="14">
        <v>2</v>
      </c>
      <c r="E443" s="14">
        <v>3</v>
      </c>
      <c r="F443" s="14">
        <v>3</v>
      </c>
      <c r="G443" s="14">
        <v>4</v>
      </c>
      <c r="H443" s="14">
        <v>7</v>
      </c>
      <c r="I443" s="14">
        <v>9</v>
      </c>
      <c r="J443" s="14">
        <v>8</v>
      </c>
      <c r="K443" s="14">
        <v>6</v>
      </c>
      <c r="L443" s="14">
        <v>6</v>
      </c>
      <c r="M443" s="14">
        <v>6</v>
      </c>
      <c r="N443" s="14">
        <v>8</v>
      </c>
      <c r="O443" s="14">
        <v>8</v>
      </c>
      <c r="P443" s="14">
        <v>9</v>
      </c>
      <c r="Q443" s="14">
        <v>14</v>
      </c>
      <c r="R443" s="14">
        <v>19</v>
      </c>
      <c r="S443" s="14">
        <v>27</v>
      </c>
      <c r="T443" s="14">
        <v>33</v>
      </c>
      <c r="U443" s="14">
        <v>41</v>
      </c>
      <c r="V443" s="14">
        <v>37</v>
      </c>
      <c r="W443" s="14">
        <v>51</v>
      </c>
      <c r="X443" s="14">
        <v>46</v>
      </c>
      <c r="Y443" s="14">
        <v>36</v>
      </c>
      <c r="Z443" s="14">
        <v>33</v>
      </c>
      <c r="AA443" s="14">
        <v>30</v>
      </c>
      <c r="AB443" s="14">
        <v>33</v>
      </c>
      <c r="AC443" s="14">
        <v>31</v>
      </c>
      <c r="AD443" s="14">
        <v>31</v>
      </c>
      <c r="AE443" s="170">
        <v>31</v>
      </c>
    </row>
    <row r="444" spans="1:31" ht="14.45" customHeight="1" x14ac:dyDescent="0.3">
      <c r="A444" s="59"/>
      <c r="B444" s="125" t="s">
        <v>3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0">
        <v>12</v>
      </c>
      <c r="Z444" s="20">
        <v>13</v>
      </c>
      <c r="AA444" s="20">
        <v>15</v>
      </c>
      <c r="AB444" s="20">
        <v>18</v>
      </c>
      <c r="AC444" s="20">
        <v>17</v>
      </c>
      <c r="AD444" s="20">
        <v>20</v>
      </c>
      <c r="AE444" s="124">
        <v>23</v>
      </c>
    </row>
    <row r="445" spans="1:31" ht="14.45" customHeight="1" x14ac:dyDescent="0.3">
      <c r="A445" s="57"/>
      <c r="B445" s="164" t="s">
        <v>107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1</v>
      </c>
      <c r="AB445" s="17">
        <v>1</v>
      </c>
      <c r="AC445" s="17">
        <v>1</v>
      </c>
      <c r="AD445" s="17">
        <v>1</v>
      </c>
      <c r="AE445" s="168">
        <v>0</v>
      </c>
    </row>
    <row r="446" spans="1:31" ht="14.45" customHeight="1" x14ac:dyDescent="0.3">
      <c r="A446" s="58" t="s">
        <v>74</v>
      </c>
      <c r="B446" s="165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69"/>
    </row>
    <row r="447" spans="1:31" ht="14.45" customHeight="1" x14ac:dyDescent="0.3">
      <c r="A447" s="57"/>
      <c r="B447" s="167" t="s">
        <v>1</v>
      </c>
      <c r="C447" s="17">
        <v>3</v>
      </c>
      <c r="D447" s="17">
        <v>4</v>
      </c>
      <c r="E447" s="17">
        <v>11</v>
      </c>
      <c r="F447" s="17">
        <v>12</v>
      </c>
      <c r="G447" s="17">
        <v>18</v>
      </c>
      <c r="H447" s="17">
        <v>26</v>
      </c>
      <c r="I447" s="17">
        <v>29</v>
      </c>
      <c r="J447" s="17">
        <v>29</v>
      </c>
      <c r="K447" s="17">
        <v>56</v>
      </c>
      <c r="L447" s="17">
        <v>20</v>
      </c>
      <c r="M447" s="17">
        <v>30</v>
      </c>
      <c r="N447" s="17">
        <v>36</v>
      </c>
      <c r="O447" s="17">
        <v>34</v>
      </c>
      <c r="P447" s="17">
        <v>22</v>
      </c>
      <c r="Q447" s="17">
        <v>35</v>
      </c>
      <c r="R447" s="17">
        <v>33</v>
      </c>
      <c r="S447" s="17">
        <v>37</v>
      </c>
      <c r="T447" s="17">
        <v>37</v>
      </c>
      <c r="U447" s="17">
        <v>38</v>
      </c>
      <c r="V447" s="17">
        <v>42</v>
      </c>
      <c r="W447" s="17">
        <v>37</v>
      </c>
      <c r="X447" s="17">
        <v>42</v>
      </c>
      <c r="Y447" s="17">
        <v>48</v>
      </c>
      <c r="Z447" s="17">
        <v>43</v>
      </c>
      <c r="AA447" s="17">
        <v>48</v>
      </c>
      <c r="AB447" s="17">
        <v>52</v>
      </c>
      <c r="AC447" s="17">
        <v>68</v>
      </c>
      <c r="AD447" s="17">
        <v>71</v>
      </c>
      <c r="AE447" s="168">
        <v>70</v>
      </c>
    </row>
    <row r="448" spans="1:31" ht="14.45" customHeight="1" x14ac:dyDescent="0.3">
      <c r="A448" s="58"/>
      <c r="B448" s="165" t="s">
        <v>2</v>
      </c>
      <c r="C448" s="18">
        <v>0</v>
      </c>
      <c r="D448" s="18">
        <v>1</v>
      </c>
      <c r="E448" s="18">
        <v>2</v>
      </c>
      <c r="F448" s="18">
        <v>4</v>
      </c>
      <c r="G448" s="18">
        <v>6</v>
      </c>
      <c r="H448" s="18">
        <v>3</v>
      </c>
      <c r="I448" s="18">
        <v>3</v>
      </c>
      <c r="J448" s="18">
        <v>1</v>
      </c>
      <c r="K448" s="18">
        <v>2</v>
      </c>
      <c r="L448" s="18">
        <v>1</v>
      </c>
      <c r="M448" s="18">
        <v>2</v>
      </c>
      <c r="N448" s="18">
        <v>3</v>
      </c>
      <c r="O448" s="18">
        <v>3</v>
      </c>
      <c r="P448" s="18">
        <v>4</v>
      </c>
      <c r="Q448" s="18">
        <v>4</v>
      </c>
      <c r="R448" s="18">
        <v>6</v>
      </c>
      <c r="S448" s="18">
        <v>10</v>
      </c>
      <c r="T448" s="18">
        <v>10</v>
      </c>
      <c r="U448" s="18">
        <v>13</v>
      </c>
      <c r="V448" s="18">
        <v>18</v>
      </c>
      <c r="W448" s="18">
        <v>22</v>
      </c>
      <c r="X448" s="18">
        <v>20</v>
      </c>
      <c r="Y448" s="18">
        <v>14</v>
      </c>
      <c r="Z448" s="18">
        <v>19</v>
      </c>
      <c r="AA448" s="18">
        <v>23</v>
      </c>
      <c r="AB448" s="18">
        <v>21</v>
      </c>
      <c r="AC448" s="18">
        <v>25</v>
      </c>
      <c r="AD448" s="18">
        <v>24</v>
      </c>
      <c r="AE448" s="169">
        <v>13</v>
      </c>
    </row>
    <row r="449" spans="1:49" ht="14.45" customHeight="1" x14ac:dyDescent="0.3">
      <c r="A449" s="57"/>
      <c r="B449" s="167" t="s">
        <v>3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4</v>
      </c>
      <c r="Z449" s="17">
        <v>4</v>
      </c>
      <c r="AA449" s="17">
        <v>3</v>
      </c>
      <c r="AB449" s="17">
        <v>3</v>
      </c>
      <c r="AC449" s="17">
        <v>6</v>
      </c>
      <c r="AD449" s="17">
        <v>8</v>
      </c>
      <c r="AE449" s="168">
        <v>6</v>
      </c>
    </row>
    <row r="450" spans="1:49" ht="14.45" customHeight="1" x14ac:dyDescent="0.3">
      <c r="A450" s="59"/>
      <c r="B450" s="121" t="s">
        <v>107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1</v>
      </c>
      <c r="AB450" s="20">
        <v>1</v>
      </c>
      <c r="AC450" s="20">
        <v>1</v>
      </c>
      <c r="AD450" s="20">
        <v>1</v>
      </c>
      <c r="AE450" s="124">
        <v>1</v>
      </c>
    </row>
    <row r="451" spans="1:49" ht="14.45" customHeight="1" x14ac:dyDescent="0.3">
      <c r="A451" s="56" t="s">
        <v>75</v>
      </c>
      <c r="B451" s="160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70"/>
    </row>
    <row r="452" spans="1:49" ht="14.45" customHeight="1" x14ac:dyDescent="0.3">
      <c r="A452" s="59"/>
      <c r="B452" s="125" t="s">
        <v>1</v>
      </c>
      <c r="C452" s="20">
        <v>1</v>
      </c>
      <c r="D452" s="20">
        <v>1</v>
      </c>
      <c r="E452" s="20">
        <v>1</v>
      </c>
      <c r="F452" s="20">
        <v>1</v>
      </c>
      <c r="G452" s="20">
        <v>2</v>
      </c>
      <c r="H452" s="20">
        <v>3</v>
      </c>
      <c r="I452" s="20">
        <v>4</v>
      </c>
      <c r="J452" s="20">
        <v>4</v>
      </c>
      <c r="K452" s="20">
        <v>6</v>
      </c>
      <c r="L452" s="20">
        <v>6</v>
      </c>
      <c r="M452" s="20">
        <v>9</v>
      </c>
      <c r="N452" s="20">
        <v>7</v>
      </c>
      <c r="O452" s="20">
        <v>5</v>
      </c>
      <c r="P452" s="20">
        <v>2</v>
      </c>
      <c r="Q452" s="20">
        <v>9</v>
      </c>
      <c r="R452" s="20">
        <v>9</v>
      </c>
      <c r="S452" s="20">
        <v>12</v>
      </c>
      <c r="T452" s="20">
        <v>13</v>
      </c>
      <c r="U452" s="20">
        <v>13</v>
      </c>
      <c r="V452" s="20">
        <v>10</v>
      </c>
      <c r="W452" s="20">
        <v>14</v>
      </c>
      <c r="X452" s="20">
        <v>10</v>
      </c>
      <c r="Y452" s="20">
        <v>13</v>
      </c>
      <c r="Z452" s="20">
        <v>14</v>
      </c>
      <c r="AA452" s="20">
        <v>13</v>
      </c>
      <c r="AB452" s="20">
        <v>16</v>
      </c>
      <c r="AC452" s="20">
        <v>17</v>
      </c>
      <c r="AD452" s="20">
        <v>21</v>
      </c>
      <c r="AE452" s="124">
        <v>18</v>
      </c>
    </row>
    <row r="453" spans="1:49" ht="14.45" customHeight="1" x14ac:dyDescent="0.3">
      <c r="A453" s="56"/>
      <c r="B453" s="160" t="s">
        <v>2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1</v>
      </c>
      <c r="I453" s="14">
        <v>1</v>
      </c>
      <c r="J453" s="14">
        <v>3</v>
      </c>
      <c r="K453" s="14">
        <v>3</v>
      </c>
      <c r="L453" s="14">
        <v>2</v>
      </c>
      <c r="M453" s="14">
        <v>3</v>
      </c>
      <c r="N453" s="14">
        <v>2</v>
      </c>
      <c r="O453" s="14">
        <v>2</v>
      </c>
      <c r="P453" s="14">
        <v>1</v>
      </c>
      <c r="Q453" s="14">
        <v>2</v>
      </c>
      <c r="R453" s="14">
        <v>3</v>
      </c>
      <c r="S453" s="14">
        <v>5</v>
      </c>
      <c r="T453" s="14">
        <v>8</v>
      </c>
      <c r="U453" s="14">
        <v>10</v>
      </c>
      <c r="V453" s="14">
        <v>9</v>
      </c>
      <c r="W453" s="14">
        <v>11</v>
      </c>
      <c r="X453" s="14">
        <v>7</v>
      </c>
      <c r="Y453" s="14">
        <v>11</v>
      </c>
      <c r="Z453" s="14">
        <v>8</v>
      </c>
      <c r="AA453" s="14">
        <v>6</v>
      </c>
      <c r="AB453" s="14">
        <v>7</v>
      </c>
      <c r="AC453" s="14">
        <v>6</v>
      </c>
      <c r="AD453" s="14">
        <v>7</v>
      </c>
      <c r="AE453" s="170">
        <v>8</v>
      </c>
    </row>
    <row r="454" spans="1:49" ht="14.45" customHeight="1" x14ac:dyDescent="0.3">
      <c r="A454" s="59"/>
      <c r="B454" s="125" t="s">
        <v>3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1</v>
      </c>
      <c r="AE454" s="124">
        <v>2</v>
      </c>
    </row>
    <row r="455" spans="1:49" ht="14.45" customHeight="1" x14ac:dyDescent="0.3">
      <c r="A455" s="57"/>
      <c r="B455" s="164" t="s">
        <v>107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0</v>
      </c>
      <c r="AC455" s="17">
        <v>0</v>
      </c>
      <c r="AD455" s="17">
        <v>0</v>
      </c>
      <c r="AE455" s="168">
        <v>0</v>
      </c>
    </row>
    <row r="456" spans="1:49" ht="14.45" customHeight="1" x14ac:dyDescent="0.3">
      <c r="A456" s="58" t="s">
        <v>15</v>
      </c>
      <c r="B456" s="165"/>
      <c r="C456" s="18">
        <f t="shared" ref="C456:Y456" si="120">C412+C417+C422+C427+C432+C437+C442+C447+C452</f>
        <v>1517</v>
      </c>
      <c r="D456" s="18">
        <f t="shared" si="120"/>
        <v>1969</v>
      </c>
      <c r="E456" s="18">
        <f t="shared" si="120"/>
        <v>2326</v>
      </c>
      <c r="F456" s="18">
        <f t="shared" si="120"/>
        <v>2249</v>
      </c>
      <c r="G456" s="18">
        <f t="shared" si="120"/>
        <v>2438</v>
      </c>
      <c r="H456" s="18">
        <f t="shared" si="120"/>
        <v>2704</v>
      </c>
      <c r="I456" s="18">
        <f t="shared" si="120"/>
        <v>2885</v>
      </c>
      <c r="J456" s="18">
        <f t="shared" si="120"/>
        <v>2667</v>
      </c>
      <c r="K456" s="18">
        <f t="shared" si="120"/>
        <v>2755</v>
      </c>
      <c r="L456" s="18">
        <f t="shared" si="120"/>
        <v>2859</v>
      </c>
      <c r="M456" s="18">
        <f t="shared" si="120"/>
        <v>2874</v>
      </c>
      <c r="N456" s="18">
        <f t="shared" si="120"/>
        <v>2798</v>
      </c>
      <c r="O456" s="18">
        <f t="shared" si="120"/>
        <v>2715</v>
      </c>
      <c r="P456" s="18">
        <f t="shared" si="120"/>
        <v>2376</v>
      </c>
      <c r="Q456" s="18">
        <f t="shared" si="120"/>
        <v>2369</v>
      </c>
      <c r="R456" s="18">
        <f t="shared" si="120"/>
        <v>2241</v>
      </c>
      <c r="S456" s="18">
        <f t="shared" si="120"/>
        <v>2322</v>
      </c>
      <c r="T456" s="18">
        <f t="shared" si="120"/>
        <v>2237</v>
      </c>
      <c r="U456" s="18">
        <f t="shared" si="120"/>
        <v>2257</v>
      </c>
      <c r="V456" s="18">
        <f t="shared" si="120"/>
        <v>2341</v>
      </c>
      <c r="W456" s="18">
        <f t="shared" si="120"/>
        <v>2443</v>
      </c>
      <c r="X456" s="18">
        <f t="shared" si="120"/>
        <v>2522</v>
      </c>
      <c r="Y456" s="18">
        <f t="shared" si="120"/>
        <v>2718</v>
      </c>
      <c r="Z456" s="18">
        <v>2781</v>
      </c>
      <c r="AA456" s="18">
        <f t="shared" ref="AA456:AA459" si="121">SUM(AA412+AA417+AA422+AA427+AA432+AA437+AA442+AA447+AA452)</f>
        <v>2787</v>
      </c>
      <c r="AB456" s="18">
        <f t="shared" ref="AB456:AC459" si="122">SUM(AB412+AB417+AB422+AB427+AB432+AB437+AB442+AB447+AB452)</f>
        <v>2824</v>
      </c>
      <c r="AC456" s="18">
        <f t="shared" si="122"/>
        <v>2847</v>
      </c>
      <c r="AD456" s="18">
        <f t="shared" ref="AD456:AE456" si="123">SUM(AD412+AD417+AD422+AD427+AD432+AD437+AD442+AD447+AD452)</f>
        <v>2931</v>
      </c>
      <c r="AE456" s="169">
        <f t="shared" si="123"/>
        <v>2907</v>
      </c>
    </row>
    <row r="457" spans="1:49" ht="14.45" customHeight="1" x14ac:dyDescent="0.3">
      <c r="A457" s="57" t="s">
        <v>16</v>
      </c>
      <c r="B457" s="167"/>
      <c r="C457" s="17">
        <f t="shared" ref="C457:Y457" si="124">C413+C418+C423+C428+C433+C438+C443+C448+C453</f>
        <v>99</v>
      </c>
      <c r="D457" s="17">
        <f t="shared" si="124"/>
        <v>143</v>
      </c>
      <c r="E457" s="17">
        <f t="shared" si="124"/>
        <v>177</v>
      </c>
      <c r="F457" s="17">
        <f t="shared" si="124"/>
        <v>161</v>
      </c>
      <c r="G457" s="17">
        <f t="shared" si="124"/>
        <v>183</v>
      </c>
      <c r="H457" s="17">
        <f t="shared" si="124"/>
        <v>224</v>
      </c>
      <c r="I457" s="17">
        <f t="shared" si="124"/>
        <v>244</v>
      </c>
      <c r="J457" s="17">
        <f t="shared" si="124"/>
        <v>216</v>
      </c>
      <c r="K457" s="17">
        <f t="shared" si="124"/>
        <v>246</v>
      </c>
      <c r="L457" s="17">
        <f t="shared" si="124"/>
        <v>253</v>
      </c>
      <c r="M457" s="17">
        <f t="shared" si="124"/>
        <v>249</v>
      </c>
      <c r="N457" s="17">
        <f t="shared" si="124"/>
        <v>263</v>
      </c>
      <c r="O457" s="17">
        <f t="shared" si="124"/>
        <v>275</v>
      </c>
      <c r="P457" s="17">
        <f t="shared" si="124"/>
        <v>309</v>
      </c>
      <c r="Q457" s="17">
        <f t="shared" si="124"/>
        <v>340</v>
      </c>
      <c r="R457" s="17">
        <f t="shared" si="124"/>
        <v>368</v>
      </c>
      <c r="S457" s="17">
        <f t="shared" si="124"/>
        <v>645</v>
      </c>
      <c r="T457" s="17">
        <f t="shared" si="124"/>
        <v>859</v>
      </c>
      <c r="U457" s="17">
        <f t="shared" si="124"/>
        <v>871</v>
      </c>
      <c r="V457" s="17">
        <f t="shared" si="124"/>
        <v>837</v>
      </c>
      <c r="W457" s="17">
        <f t="shared" si="124"/>
        <v>804</v>
      </c>
      <c r="X457" s="17">
        <f t="shared" si="124"/>
        <v>767</v>
      </c>
      <c r="Y457" s="17">
        <f t="shared" si="124"/>
        <v>449</v>
      </c>
      <c r="Z457" s="17">
        <v>467</v>
      </c>
      <c r="AA457" s="17">
        <f t="shared" si="121"/>
        <v>478</v>
      </c>
      <c r="AB457" s="17">
        <f t="shared" si="122"/>
        <v>487</v>
      </c>
      <c r="AC457" s="17">
        <f t="shared" si="122"/>
        <v>481</v>
      </c>
      <c r="AD457" s="17">
        <f t="shared" ref="AD457:AE457" si="125">SUM(AD413+AD418+AD423+AD428+AD433+AD438+AD443+AD448+AD453)</f>
        <v>499</v>
      </c>
      <c r="AE457" s="168">
        <f t="shared" si="125"/>
        <v>470</v>
      </c>
    </row>
    <row r="458" spans="1:49" ht="14.45" customHeight="1" x14ac:dyDescent="0.3">
      <c r="A458" s="58" t="s">
        <v>17</v>
      </c>
      <c r="B458" s="165"/>
      <c r="C458" s="18">
        <f t="shared" ref="C458:Y458" si="126">C414+C419+C424+C429+C434+C439+C444+C449+C454</f>
        <v>0</v>
      </c>
      <c r="D458" s="18">
        <f t="shared" si="126"/>
        <v>0</v>
      </c>
      <c r="E458" s="18">
        <f t="shared" si="126"/>
        <v>0</v>
      </c>
      <c r="F458" s="18">
        <f t="shared" si="126"/>
        <v>0</v>
      </c>
      <c r="G458" s="18">
        <f t="shared" si="126"/>
        <v>0</v>
      </c>
      <c r="H458" s="18">
        <f t="shared" si="126"/>
        <v>0</v>
      </c>
      <c r="I458" s="18">
        <f t="shared" si="126"/>
        <v>0</v>
      </c>
      <c r="J458" s="18">
        <f t="shared" si="126"/>
        <v>0</v>
      </c>
      <c r="K458" s="18">
        <f t="shared" si="126"/>
        <v>0</v>
      </c>
      <c r="L458" s="18">
        <f t="shared" si="126"/>
        <v>0</v>
      </c>
      <c r="M458" s="18">
        <f t="shared" si="126"/>
        <v>0</v>
      </c>
      <c r="N458" s="18">
        <f t="shared" si="126"/>
        <v>0</v>
      </c>
      <c r="O458" s="18">
        <f t="shared" si="126"/>
        <v>0</v>
      </c>
      <c r="P458" s="18">
        <f t="shared" si="126"/>
        <v>0</v>
      </c>
      <c r="Q458" s="18">
        <f t="shared" si="126"/>
        <v>0</v>
      </c>
      <c r="R458" s="18">
        <f t="shared" si="126"/>
        <v>0</v>
      </c>
      <c r="S458" s="18">
        <f t="shared" si="126"/>
        <v>0</v>
      </c>
      <c r="T458" s="18">
        <f t="shared" si="126"/>
        <v>0</v>
      </c>
      <c r="U458" s="18">
        <f t="shared" si="126"/>
        <v>0</v>
      </c>
      <c r="V458" s="18">
        <f t="shared" si="126"/>
        <v>0</v>
      </c>
      <c r="W458" s="18">
        <f t="shared" si="126"/>
        <v>0</v>
      </c>
      <c r="X458" s="18">
        <f t="shared" si="126"/>
        <v>0</v>
      </c>
      <c r="Y458" s="18">
        <f t="shared" si="126"/>
        <v>270</v>
      </c>
      <c r="Z458" s="18">
        <v>299</v>
      </c>
      <c r="AA458" s="18">
        <f t="shared" si="121"/>
        <v>342</v>
      </c>
      <c r="AB458" s="18">
        <f t="shared" si="122"/>
        <v>397</v>
      </c>
      <c r="AC458" s="18">
        <f t="shared" si="122"/>
        <v>440</v>
      </c>
      <c r="AD458" s="18">
        <f t="shared" ref="AD458:AE458" si="127">SUM(AD414+AD419+AD424+AD429+AD434+AD439+AD444+AD449+AD454)</f>
        <v>518</v>
      </c>
      <c r="AE458" s="169">
        <f t="shared" si="127"/>
        <v>514</v>
      </c>
    </row>
    <row r="459" spans="1:49" ht="14.45" customHeight="1" x14ac:dyDescent="0.3">
      <c r="A459" s="56"/>
      <c r="B459" s="177" t="s">
        <v>108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f t="shared" si="121"/>
        <v>65</v>
      </c>
      <c r="AB459" s="14">
        <f t="shared" si="122"/>
        <v>54</v>
      </c>
      <c r="AC459" s="14">
        <f t="shared" si="122"/>
        <v>47</v>
      </c>
      <c r="AD459" s="14">
        <f t="shared" ref="AD459:AE459" si="128">SUM(AD415+AD420+AD425+AD430+AD435+AD440+AD445+AD450+AD455)</f>
        <v>39</v>
      </c>
      <c r="AE459" s="170">
        <f t="shared" si="128"/>
        <v>36</v>
      </c>
    </row>
    <row r="460" spans="1:49" s="3" customFormat="1" ht="14.45" customHeight="1" x14ac:dyDescent="0.3">
      <c r="A460" s="59" t="s">
        <v>18</v>
      </c>
      <c r="B460" s="158"/>
      <c r="C460" s="30">
        <f>SUM(C456:C458)</f>
        <v>1616</v>
      </c>
      <c r="D460" s="30">
        <f t="shared" ref="D460:Y460" si="129">SUM(D456:D458)</f>
        <v>2112</v>
      </c>
      <c r="E460" s="30">
        <f t="shared" si="129"/>
        <v>2503</v>
      </c>
      <c r="F460" s="30">
        <f t="shared" si="129"/>
        <v>2410</v>
      </c>
      <c r="G460" s="30">
        <f t="shared" si="129"/>
        <v>2621</v>
      </c>
      <c r="H460" s="30">
        <f t="shared" si="129"/>
        <v>2928</v>
      </c>
      <c r="I460" s="30">
        <f t="shared" si="129"/>
        <v>3129</v>
      </c>
      <c r="J460" s="30">
        <f t="shared" si="129"/>
        <v>2883</v>
      </c>
      <c r="K460" s="30">
        <f t="shared" si="129"/>
        <v>3001</v>
      </c>
      <c r="L460" s="30">
        <f t="shared" si="129"/>
        <v>3112</v>
      </c>
      <c r="M460" s="30">
        <f t="shared" si="129"/>
        <v>3123</v>
      </c>
      <c r="N460" s="30">
        <f t="shared" si="129"/>
        <v>3061</v>
      </c>
      <c r="O460" s="30">
        <f t="shared" si="129"/>
        <v>2990</v>
      </c>
      <c r="P460" s="30">
        <f t="shared" si="129"/>
        <v>2685</v>
      </c>
      <c r="Q460" s="30">
        <f t="shared" si="129"/>
        <v>2709</v>
      </c>
      <c r="R460" s="30">
        <f t="shared" si="129"/>
        <v>2609</v>
      </c>
      <c r="S460" s="30">
        <f t="shared" si="129"/>
        <v>2967</v>
      </c>
      <c r="T460" s="30">
        <f t="shared" si="129"/>
        <v>3096</v>
      </c>
      <c r="U460" s="30">
        <f t="shared" si="129"/>
        <v>3128</v>
      </c>
      <c r="V460" s="30">
        <f t="shared" si="129"/>
        <v>3178</v>
      </c>
      <c r="W460" s="30">
        <f t="shared" si="129"/>
        <v>3247</v>
      </c>
      <c r="X460" s="30">
        <f t="shared" si="129"/>
        <v>3289</v>
      </c>
      <c r="Y460" s="30">
        <f t="shared" si="129"/>
        <v>3437</v>
      </c>
      <c r="Z460" s="30">
        <f>SUM(Z456:Z458)</f>
        <v>3547</v>
      </c>
      <c r="AA460" s="30">
        <f>SUM(AA456:AA459)</f>
        <v>3672</v>
      </c>
      <c r="AB460" s="30">
        <f>SUM(AB456:AB459)</f>
        <v>3762</v>
      </c>
      <c r="AC460" s="30">
        <f>SUM(AC456:AC459)</f>
        <v>3815</v>
      </c>
      <c r="AD460" s="30">
        <f>SUM(AD456:AD459)</f>
        <v>3987</v>
      </c>
      <c r="AE460" s="159">
        <f>SUM(AE456:AE459)</f>
        <v>3927</v>
      </c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</row>
    <row r="461" spans="1:49" s="3" customFormat="1" ht="14.45" customHeight="1" x14ac:dyDescent="0.3">
      <c r="A461" s="48" t="s">
        <v>100</v>
      </c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</row>
    <row r="462" spans="1:49" s="1" customFormat="1" ht="14.45" customHeight="1" x14ac:dyDescent="0.2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</row>
    <row r="463" spans="1:49" ht="14.45" customHeight="1" x14ac:dyDescent="0.3">
      <c r="A463" s="52" t="s">
        <v>5</v>
      </c>
      <c r="B463" s="116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34"/>
      <c r="AB463" s="34"/>
      <c r="AC463" s="34"/>
      <c r="AD463" s="34"/>
      <c r="AE463" s="173"/>
      <c r="AF463" s="43"/>
      <c r="AG463" s="43"/>
      <c r="AH463" s="43"/>
      <c r="AI463" s="43"/>
    </row>
    <row r="464" spans="1:49" ht="14.45" customHeight="1" x14ac:dyDescent="0.3">
      <c r="A464" s="53"/>
      <c r="B464" s="118" t="s">
        <v>1</v>
      </c>
      <c r="C464" s="10">
        <v>8</v>
      </c>
      <c r="D464" s="10">
        <v>416</v>
      </c>
      <c r="E464" s="10">
        <v>324</v>
      </c>
      <c r="F464" s="10">
        <v>269</v>
      </c>
      <c r="G464" s="10">
        <v>237</v>
      </c>
      <c r="H464" s="10">
        <v>244</v>
      </c>
      <c r="I464" s="10">
        <v>251</v>
      </c>
      <c r="J464" s="10">
        <v>238</v>
      </c>
      <c r="K464" s="10">
        <v>218</v>
      </c>
      <c r="L464" s="10">
        <v>212</v>
      </c>
      <c r="M464" s="10">
        <v>184</v>
      </c>
      <c r="N464" s="10">
        <v>171</v>
      </c>
      <c r="O464" s="10">
        <v>147</v>
      </c>
      <c r="P464" s="10">
        <v>123</v>
      </c>
      <c r="Q464" s="10">
        <v>361</v>
      </c>
      <c r="R464" s="10">
        <v>120</v>
      </c>
      <c r="S464" s="10">
        <v>127</v>
      </c>
      <c r="T464" s="10">
        <v>111</v>
      </c>
      <c r="U464" s="10">
        <v>109</v>
      </c>
      <c r="V464" s="10">
        <v>91</v>
      </c>
      <c r="W464" s="10">
        <v>89</v>
      </c>
      <c r="X464" s="10">
        <v>81</v>
      </c>
      <c r="Y464" s="10">
        <v>86</v>
      </c>
      <c r="Z464" s="10">
        <v>71</v>
      </c>
      <c r="AA464" s="10">
        <v>66</v>
      </c>
      <c r="AB464" s="10">
        <v>58</v>
      </c>
      <c r="AC464" s="10">
        <v>54</v>
      </c>
      <c r="AD464" s="10">
        <v>42</v>
      </c>
      <c r="AE464" s="119">
        <v>46</v>
      </c>
      <c r="AF464" s="40"/>
      <c r="AG464" s="43"/>
      <c r="AH464" s="43"/>
      <c r="AI464" s="43"/>
    </row>
    <row r="465" spans="1:35" ht="14.45" customHeight="1" x14ac:dyDescent="0.3">
      <c r="A465" s="52"/>
      <c r="B465" s="116" t="s">
        <v>2</v>
      </c>
      <c r="C465" s="8">
        <v>0</v>
      </c>
      <c r="D465" s="8">
        <v>51</v>
      </c>
      <c r="E465" s="8">
        <v>36</v>
      </c>
      <c r="F465" s="8">
        <v>24</v>
      </c>
      <c r="G465" s="8">
        <v>19</v>
      </c>
      <c r="H465" s="8">
        <v>23</v>
      </c>
      <c r="I465" s="8">
        <v>18</v>
      </c>
      <c r="J465" s="8">
        <v>15</v>
      </c>
      <c r="K465" s="8">
        <v>18</v>
      </c>
      <c r="L465" s="8">
        <v>14</v>
      </c>
      <c r="M465" s="8">
        <v>14</v>
      </c>
      <c r="N465" s="8">
        <v>10</v>
      </c>
      <c r="O465" s="8">
        <v>13</v>
      </c>
      <c r="P465" s="8">
        <v>13</v>
      </c>
      <c r="Q465" s="8">
        <v>67</v>
      </c>
      <c r="R465" s="8">
        <v>25</v>
      </c>
      <c r="S465" s="8">
        <v>55</v>
      </c>
      <c r="T465" s="8">
        <v>45</v>
      </c>
      <c r="U465" s="8">
        <v>48</v>
      </c>
      <c r="V465" s="8">
        <v>43</v>
      </c>
      <c r="W465" s="8">
        <v>38</v>
      </c>
      <c r="X465" s="8">
        <v>32</v>
      </c>
      <c r="Y465" s="8">
        <v>23</v>
      </c>
      <c r="Z465" s="8">
        <v>24</v>
      </c>
      <c r="AA465" s="8">
        <v>19</v>
      </c>
      <c r="AB465" s="8">
        <v>18</v>
      </c>
      <c r="AC465" s="8">
        <v>18</v>
      </c>
      <c r="AD465" s="8">
        <v>13</v>
      </c>
      <c r="AE465" s="117">
        <v>19</v>
      </c>
      <c r="AF465" s="43"/>
      <c r="AG465" s="43"/>
      <c r="AH465" s="43"/>
      <c r="AI465" s="43"/>
    </row>
    <row r="466" spans="1:35" ht="14.45" customHeight="1" x14ac:dyDescent="0.3">
      <c r="A466" s="53"/>
      <c r="B466" s="118" t="s">
        <v>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5</v>
      </c>
      <c r="Z466" s="10">
        <v>3</v>
      </c>
      <c r="AA466" s="10">
        <v>2</v>
      </c>
      <c r="AB466" s="10">
        <v>2</v>
      </c>
      <c r="AC466" s="10">
        <v>2</v>
      </c>
      <c r="AD466" s="10">
        <v>1</v>
      </c>
      <c r="AE466" s="119">
        <v>3</v>
      </c>
      <c r="AF466" s="43"/>
      <c r="AG466" s="43"/>
      <c r="AH466" s="43"/>
      <c r="AI466" s="43"/>
    </row>
    <row r="467" spans="1:35" ht="14.45" customHeight="1" x14ac:dyDescent="0.3">
      <c r="A467" s="55"/>
      <c r="B467" s="116" t="s">
        <v>107</v>
      </c>
      <c r="C467" s="22">
        <v>0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0</v>
      </c>
      <c r="AE467" s="120">
        <v>0</v>
      </c>
      <c r="AF467" s="43"/>
      <c r="AG467" s="43"/>
      <c r="AH467" s="43"/>
      <c r="AI467" s="43"/>
    </row>
    <row r="468" spans="1:35" ht="14.45" customHeight="1" x14ac:dyDescent="0.3">
      <c r="A468" s="54" t="s">
        <v>76</v>
      </c>
      <c r="B468" s="121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2"/>
    </row>
    <row r="469" spans="1:35" ht="14.45" customHeight="1" x14ac:dyDescent="0.3">
      <c r="A469" s="55"/>
      <c r="B469" s="123" t="s">
        <v>1</v>
      </c>
      <c r="C469" s="22">
        <v>538</v>
      </c>
      <c r="D469" s="22">
        <v>553</v>
      </c>
      <c r="E469" s="22">
        <v>759</v>
      </c>
      <c r="F469" s="22">
        <v>790</v>
      </c>
      <c r="G469" s="22">
        <v>941</v>
      </c>
      <c r="H469" s="22">
        <v>1045</v>
      </c>
      <c r="I469" s="22">
        <v>1132</v>
      </c>
      <c r="J469" s="22">
        <v>1054</v>
      </c>
      <c r="K469" s="22">
        <v>1112</v>
      </c>
      <c r="L469" s="22">
        <v>1156</v>
      </c>
      <c r="M469" s="22">
        <v>1200</v>
      </c>
      <c r="N469" s="22">
        <v>1182</v>
      </c>
      <c r="O469" s="22">
        <v>1177</v>
      </c>
      <c r="P469" s="22">
        <v>1091</v>
      </c>
      <c r="Q469" s="22">
        <v>993</v>
      </c>
      <c r="R469" s="22">
        <v>1047</v>
      </c>
      <c r="S469" s="22">
        <v>1103</v>
      </c>
      <c r="T469" s="22">
        <v>1092</v>
      </c>
      <c r="U469" s="22">
        <v>1158</v>
      </c>
      <c r="V469" s="22">
        <v>1253</v>
      </c>
      <c r="W469" s="22">
        <v>1340</v>
      </c>
      <c r="X469" s="22">
        <v>1423</v>
      </c>
      <c r="Y469" s="22">
        <v>1579</v>
      </c>
      <c r="Z469" s="22">
        <v>1686</v>
      </c>
      <c r="AA469" s="22">
        <v>1655</v>
      </c>
      <c r="AB469" s="22">
        <v>1663</v>
      </c>
      <c r="AC469" s="22">
        <v>1665</v>
      </c>
      <c r="AD469" s="22">
        <v>1735</v>
      </c>
      <c r="AE469" s="120">
        <v>1711</v>
      </c>
    </row>
    <row r="470" spans="1:35" ht="14.45" customHeight="1" x14ac:dyDescent="0.3">
      <c r="A470" s="54"/>
      <c r="B470" s="121" t="s">
        <v>2</v>
      </c>
      <c r="C470" s="12">
        <v>48</v>
      </c>
      <c r="D470" s="12">
        <v>42</v>
      </c>
      <c r="E470" s="12">
        <v>67</v>
      </c>
      <c r="F470" s="12">
        <v>66</v>
      </c>
      <c r="G470" s="12">
        <v>73</v>
      </c>
      <c r="H470" s="12">
        <v>79</v>
      </c>
      <c r="I470" s="12">
        <v>82</v>
      </c>
      <c r="J470" s="12">
        <v>72</v>
      </c>
      <c r="K470" s="12">
        <v>82</v>
      </c>
      <c r="L470" s="12">
        <v>95</v>
      </c>
      <c r="M470" s="12">
        <v>95</v>
      </c>
      <c r="N470" s="12">
        <v>108</v>
      </c>
      <c r="O470" s="12">
        <v>121</v>
      </c>
      <c r="P470" s="12">
        <v>151</v>
      </c>
      <c r="Q470" s="12">
        <v>129</v>
      </c>
      <c r="R470" s="12">
        <v>161</v>
      </c>
      <c r="S470" s="12">
        <v>279</v>
      </c>
      <c r="T470" s="12">
        <v>431</v>
      </c>
      <c r="U470" s="12">
        <v>458</v>
      </c>
      <c r="V470" s="12">
        <v>440</v>
      </c>
      <c r="W470" s="12">
        <v>419</v>
      </c>
      <c r="X470" s="12">
        <v>409</v>
      </c>
      <c r="Y470" s="12">
        <v>247</v>
      </c>
      <c r="Z470" s="12">
        <v>245</v>
      </c>
      <c r="AA470" s="12">
        <v>255</v>
      </c>
      <c r="AB470" s="12">
        <v>250</v>
      </c>
      <c r="AC470" s="12">
        <v>238</v>
      </c>
      <c r="AD470" s="12">
        <v>256</v>
      </c>
      <c r="AE470" s="122">
        <v>221</v>
      </c>
    </row>
    <row r="471" spans="1:35" ht="14.45" customHeight="1" x14ac:dyDescent="0.3">
      <c r="A471" s="55"/>
      <c r="B471" s="123" t="s">
        <v>3</v>
      </c>
      <c r="C471" s="22">
        <v>0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22">
        <v>0</v>
      </c>
      <c r="W471" s="22">
        <v>0</v>
      </c>
      <c r="X471" s="22">
        <v>0</v>
      </c>
      <c r="Y471" s="22">
        <v>132</v>
      </c>
      <c r="Z471" s="22">
        <v>146</v>
      </c>
      <c r="AA471" s="22">
        <v>162</v>
      </c>
      <c r="AB471" s="22">
        <v>190</v>
      </c>
      <c r="AC471" s="22">
        <v>211</v>
      </c>
      <c r="AD471" s="22">
        <v>249</v>
      </c>
      <c r="AE471" s="120">
        <v>252</v>
      </c>
    </row>
    <row r="472" spans="1:35" ht="14.45" customHeight="1" x14ac:dyDescent="0.3">
      <c r="A472" s="59"/>
      <c r="B472" s="121" t="s">
        <v>107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60</v>
      </c>
      <c r="AB472" s="20">
        <v>50</v>
      </c>
      <c r="AC472" s="20">
        <v>45</v>
      </c>
      <c r="AD472" s="20">
        <v>37</v>
      </c>
      <c r="AE472" s="124">
        <v>35</v>
      </c>
    </row>
    <row r="473" spans="1:35" ht="14.45" customHeight="1" x14ac:dyDescent="0.3">
      <c r="A473" s="52" t="s">
        <v>77</v>
      </c>
      <c r="B473" s="116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117"/>
    </row>
    <row r="474" spans="1:35" ht="14.45" customHeight="1" x14ac:dyDescent="0.3">
      <c r="A474" s="59"/>
      <c r="B474" s="125" t="s">
        <v>1</v>
      </c>
      <c r="C474" s="20">
        <v>955</v>
      </c>
      <c r="D474" s="20">
        <v>982</v>
      </c>
      <c r="E474" s="20">
        <v>1218</v>
      </c>
      <c r="F474" s="20">
        <v>1168</v>
      </c>
      <c r="G474" s="20">
        <v>1230</v>
      </c>
      <c r="H474" s="20">
        <v>1379</v>
      </c>
      <c r="I474" s="20">
        <v>1455</v>
      </c>
      <c r="J474" s="20">
        <v>1335</v>
      </c>
      <c r="K474" s="20">
        <v>1387</v>
      </c>
      <c r="L474" s="20">
        <v>1451</v>
      </c>
      <c r="M474" s="20">
        <v>1456</v>
      </c>
      <c r="N474" s="20">
        <v>1408</v>
      </c>
      <c r="O474" s="20">
        <v>1353</v>
      </c>
      <c r="P474" s="20">
        <v>1162</v>
      </c>
      <c r="Q474" s="20">
        <v>1015</v>
      </c>
      <c r="R474" s="20">
        <v>1074</v>
      </c>
      <c r="S474" s="20">
        <v>1092</v>
      </c>
      <c r="T474" s="20">
        <v>1034</v>
      </c>
      <c r="U474" s="20">
        <v>990</v>
      </c>
      <c r="V474" s="20">
        <v>997</v>
      </c>
      <c r="W474" s="20">
        <v>1014</v>
      </c>
      <c r="X474" s="20">
        <v>1018</v>
      </c>
      <c r="Y474" s="20">
        <v>1053</v>
      </c>
      <c r="Z474" s="20">
        <v>1024</v>
      </c>
      <c r="AA474" s="20">
        <v>1000</v>
      </c>
      <c r="AB474" s="20">
        <v>1012</v>
      </c>
      <c r="AC474" s="20">
        <v>998</v>
      </c>
      <c r="AD474" s="20">
        <v>998</v>
      </c>
      <c r="AE474" s="124">
        <v>970</v>
      </c>
    </row>
    <row r="475" spans="1:35" ht="14.45" customHeight="1" x14ac:dyDescent="0.3">
      <c r="A475" s="52"/>
      <c r="B475" s="116" t="s">
        <v>2</v>
      </c>
      <c r="C475" s="8">
        <v>48</v>
      </c>
      <c r="D475" s="8">
        <v>46</v>
      </c>
      <c r="E475" s="8">
        <v>67</v>
      </c>
      <c r="F475" s="8">
        <v>65</v>
      </c>
      <c r="G475" s="8">
        <v>83</v>
      </c>
      <c r="H475" s="8">
        <v>115</v>
      </c>
      <c r="I475" s="8">
        <v>136</v>
      </c>
      <c r="J475" s="8">
        <v>121</v>
      </c>
      <c r="K475" s="8">
        <v>138</v>
      </c>
      <c r="L475" s="8">
        <v>134</v>
      </c>
      <c r="M475" s="8">
        <v>132</v>
      </c>
      <c r="N475" s="8">
        <v>136</v>
      </c>
      <c r="O475" s="8">
        <v>133</v>
      </c>
      <c r="P475" s="8">
        <v>145</v>
      </c>
      <c r="Q475" s="8">
        <v>144</v>
      </c>
      <c r="R475" s="8">
        <v>182</v>
      </c>
      <c r="S475" s="8">
        <v>311</v>
      </c>
      <c r="T475" s="8">
        <v>383</v>
      </c>
      <c r="U475" s="8">
        <v>365</v>
      </c>
      <c r="V475" s="8">
        <v>354</v>
      </c>
      <c r="W475" s="8">
        <v>347</v>
      </c>
      <c r="X475" s="8">
        <v>326</v>
      </c>
      <c r="Y475" s="8">
        <v>179</v>
      </c>
      <c r="Z475" s="8">
        <v>198</v>
      </c>
      <c r="AA475" s="8">
        <v>195</v>
      </c>
      <c r="AB475" s="8">
        <v>203</v>
      </c>
      <c r="AC475" s="8">
        <v>205</v>
      </c>
      <c r="AD475" s="8">
        <v>211</v>
      </c>
      <c r="AE475" s="117">
        <v>202</v>
      </c>
    </row>
    <row r="476" spans="1:35" ht="14.45" customHeight="1" x14ac:dyDescent="0.3">
      <c r="A476" s="59"/>
      <c r="B476" s="125" t="s">
        <v>3</v>
      </c>
      <c r="C476" s="20">
        <v>0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133</v>
      </c>
      <c r="Z476" s="20">
        <v>150</v>
      </c>
      <c r="AA476" s="20">
        <v>171</v>
      </c>
      <c r="AB476" s="20">
        <v>193</v>
      </c>
      <c r="AC476" s="20">
        <v>203</v>
      </c>
      <c r="AD476" s="20">
        <v>238</v>
      </c>
      <c r="AE476" s="124">
        <v>229</v>
      </c>
    </row>
    <row r="477" spans="1:35" ht="14.45" customHeight="1" x14ac:dyDescent="0.3">
      <c r="A477" s="55"/>
      <c r="B477" s="116" t="s">
        <v>107</v>
      </c>
      <c r="C477" s="22">
        <v>0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3</v>
      </c>
      <c r="AB477" s="22">
        <v>3</v>
      </c>
      <c r="AC477" s="22">
        <v>2</v>
      </c>
      <c r="AD477" s="22">
        <v>2</v>
      </c>
      <c r="AE477" s="120">
        <v>1</v>
      </c>
    </row>
    <row r="478" spans="1:35" ht="14.45" customHeight="1" x14ac:dyDescent="0.3">
      <c r="A478" s="54" t="s">
        <v>78</v>
      </c>
      <c r="B478" s="12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2"/>
    </row>
    <row r="479" spans="1:35" ht="14.45" customHeight="1" x14ac:dyDescent="0.3">
      <c r="A479" s="55"/>
      <c r="B479" s="123" t="s">
        <v>1</v>
      </c>
      <c r="C479" s="22">
        <v>16</v>
      </c>
      <c r="D479" s="22">
        <v>18</v>
      </c>
      <c r="E479" s="22">
        <v>25</v>
      </c>
      <c r="F479" s="22">
        <v>22</v>
      </c>
      <c r="G479" s="22">
        <v>30</v>
      </c>
      <c r="H479" s="22">
        <v>36</v>
      </c>
      <c r="I479" s="22">
        <v>47</v>
      </c>
      <c r="J479" s="22">
        <v>40</v>
      </c>
      <c r="K479" s="22">
        <v>38</v>
      </c>
      <c r="L479" s="22">
        <v>40</v>
      </c>
      <c r="M479" s="22">
        <v>34</v>
      </c>
      <c r="N479" s="22">
        <v>37</v>
      </c>
      <c r="O479" s="22">
        <v>38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66</v>
      </c>
      <c r="AB479" s="22">
        <v>91</v>
      </c>
      <c r="AC479" s="22">
        <v>130</v>
      </c>
      <c r="AD479" s="22">
        <v>156</v>
      </c>
      <c r="AE479" s="120">
        <v>180</v>
      </c>
    </row>
    <row r="480" spans="1:35" ht="14.45" customHeight="1" x14ac:dyDescent="0.3">
      <c r="A480" s="54"/>
      <c r="B480" s="121" t="s">
        <v>2</v>
      </c>
      <c r="C480" s="12">
        <v>3</v>
      </c>
      <c r="D480" s="12">
        <v>4</v>
      </c>
      <c r="E480" s="12">
        <v>7</v>
      </c>
      <c r="F480" s="12">
        <v>6</v>
      </c>
      <c r="G480" s="12">
        <v>8</v>
      </c>
      <c r="H480" s="12">
        <v>7</v>
      </c>
      <c r="I480" s="12">
        <v>8</v>
      </c>
      <c r="J480" s="12">
        <v>8</v>
      </c>
      <c r="K480" s="12">
        <v>8</v>
      </c>
      <c r="L480" s="12">
        <v>10</v>
      </c>
      <c r="M480" s="12">
        <v>8</v>
      </c>
      <c r="N480" s="12">
        <v>9</v>
      </c>
      <c r="O480" s="12">
        <v>8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9</v>
      </c>
      <c r="AB480" s="12">
        <v>16</v>
      </c>
      <c r="AC480" s="12">
        <v>20</v>
      </c>
      <c r="AD480" s="12">
        <v>19</v>
      </c>
      <c r="AE480" s="122">
        <v>28</v>
      </c>
    </row>
    <row r="481" spans="1:49" ht="14.45" customHeight="1" x14ac:dyDescent="0.3">
      <c r="A481" s="55"/>
      <c r="B481" s="123" t="s">
        <v>3</v>
      </c>
      <c r="C481" s="22">
        <v>0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22">
        <v>0</v>
      </c>
      <c r="W481" s="22">
        <v>0</v>
      </c>
      <c r="X481" s="22">
        <v>0</v>
      </c>
      <c r="Y481" s="22">
        <v>0</v>
      </c>
      <c r="Z481" s="22">
        <v>0</v>
      </c>
      <c r="AA481" s="22">
        <v>7</v>
      </c>
      <c r="AB481" s="22">
        <v>12</v>
      </c>
      <c r="AC481" s="22">
        <v>24</v>
      </c>
      <c r="AD481" s="22">
        <v>30</v>
      </c>
      <c r="AE481" s="120">
        <v>30</v>
      </c>
    </row>
    <row r="482" spans="1:49" ht="14.45" customHeight="1" x14ac:dyDescent="0.3">
      <c r="A482" s="59"/>
      <c r="B482" s="121" t="s">
        <v>107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2</v>
      </c>
      <c r="AB482" s="20">
        <v>1</v>
      </c>
      <c r="AC482" s="20">
        <v>0</v>
      </c>
      <c r="AD482" s="20">
        <v>0</v>
      </c>
      <c r="AE482" s="124">
        <v>0</v>
      </c>
    </row>
    <row r="483" spans="1:49" ht="14.45" customHeight="1" x14ac:dyDescent="0.3">
      <c r="A483" s="52" t="s">
        <v>15</v>
      </c>
      <c r="B483" s="116"/>
      <c r="C483" s="8">
        <f t="shared" ref="C483:Y483" si="130">C464+C469+C474+C479</f>
        <v>1517</v>
      </c>
      <c r="D483" s="8">
        <f t="shared" si="130"/>
        <v>1969</v>
      </c>
      <c r="E483" s="8">
        <f t="shared" si="130"/>
        <v>2326</v>
      </c>
      <c r="F483" s="8">
        <f t="shared" si="130"/>
        <v>2249</v>
      </c>
      <c r="G483" s="8">
        <f t="shared" si="130"/>
        <v>2438</v>
      </c>
      <c r="H483" s="8">
        <f t="shared" si="130"/>
        <v>2704</v>
      </c>
      <c r="I483" s="8">
        <f t="shared" si="130"/>
        <v>2885</v>
      </c>
      <c r="J483" s="8">
        <f t="shared" si="130"/>
        <v>2667</v>
      </c>
      <c r="K483" s="8">
        <f t="shared" si="130"/>
        <v>2755</v>
      </c>
      <c r="L483" s="8">
        <f t="shared" si="130"/>
        <v>2859</v>
      </c>
      <c r="M483" s="8">
        <f t="shared" si="130"/>
        <v>2874</v>
      </c>
      <c r="N483" s="8">
        <f t="shared" si="130"/>
        <v>2798</v>
      </c>
      <c r="O483" s="8">
        <f t="shared" si="130"/>
        <v>2715</v>
      </c>
      <c r="P483" s="8">
        <f t="shared" si="130"/>
        <v>2376</v>
      </c>
      <c r="Q483" s="8">
        <f t="shared" si="130"/>
        <v>2369</v>
      </c>
      <c r="R483" s="8">
        <f t="shared" si="130"/>
        <v>2241</v>
      </c>
      <c r="S483" s="8">
        <f t="shared" si="130"/>
        <v>2322</v>
      </c>
      <c r="T483" s="8">
        <f t="shared" si="130"/>
        <v>2237</v>
      </c>
      <c r="U483" s="8">
        <f t="shared" si="130"/>
        <v>2257</v>
      </c>
      <c r="V483" s="8">
        <f t="shared" si="130"/>
        <v>2341</v>
      </c>
      <c r="W483" s="8">
        <f t="shared" si="130"/>
        <v>2443</v>
      </c>
      <c r="X483" s="8">
        <f t="shared" si="130"/>
        <v>2522</v>
      </c>
      <c r="Y483" s="8">
        <f t="shared" si="130"/>
        <v>2718</v>
      </c>
      <c r="Z483" s="8">
        <f t="shared" ref="Z483" si="131">Z464+Z469+Z474+Z479</f>
        <v>2781</v>
      </c>
      <c r="AA483" s="8">
        <f>SUM(AA464+AA469+AA474+AA479)</f>
        <v>2787</v>
      </c>
      <c r="AB483" s="8">
        <f>SUM(AB464+AB469+AB474+AB479)</f>
        <v>2824</v>
      </c>
      <c r="AC483" s="8">
        <f>SUM(AC464+AC469+AC474+AC479)</f>
        <v>2847</v>
      </c>
      <c r="AD483" s="8">
        <f>SUM(AD464+AD469+AD474+AD479)</f>
        <v>2931</v>
      </c>
      <c r="AE483" s="117">
        <f>SUM(AE464+AE469+AE474+AE479)</f>
        <v>2907</v>
      </c>
    </row>
    <row r="484" spans="1:49" ht="14.45" customHeight="1" x14ac:dyDescent="0.3">
      <c r="A484" s="59" t="s">
        <v>16</v>
      </c>
      <c r="B484" s="174"/>
      <c r="C484" s="26">
        <f t="shared" ref="C484:Y484" si="132">C465+C470+C475+C480</f>
        <v>99</v>
      </c>
      <c r="D484" s="26">
        <f t="shared" si="132"/>
        <v>143</v>
      </c>
      <c r="E484" s="26">
        <f t="shared" si="132"/>
        <v>177</v>
      </c>
      <c r="F484" s="26">
        <f t="shared" si="132"/>
        <v>161</v>
      </c>
      <c r="G484" s="26">
        <f t="shared" si="132"/>
        <v>183</v>
      </c>
      <c r="H484" s="26">
        <f t="shared" si="132"/>
        <v>224</v>
      </c>
      <c r="I484" s="26">
        <f t="shared" si="132"/>
        <v>244</v>
      </c>
      <c r="J484" s="26">
        <f t="shared" si="132"/>
        <v>216</v>
      </c>
      <c r="K484" s="26">
        <f t="shared" si="132"/>
        <v>246</v>
      </c>
      <c r="L484" s="26">
        <f t="shared" si="132"/>
        <v>253</v>
      </c>
      <c r="M484" s="26">
        <f t="shared" si="132"/>
        <v>249</v>
      </c>
      <c r="N484" s="26">
        <f t="shared" si="132"/>
        <v>263</v>
      </c>
      <c r="O484" s="26">
        <f t="shared" si="132"/>
        <v>275</v>
      </c>
      <c r="P484" s="26">
        <f t="shared" si="132"/>
        <v>309</v>
      </c>
      <c r="Q484" s="26">
        <f t="shared" si="132"/>
        <v>340</v>
      </c>
      <c r="R484" s="26">
        <f t="shared" si="132"/>
        <v>368</v>
      </c>
      <c r="S484" s="26">
        <f t="shared" si="132"/>
        <v>645</v>
      </c>
      <c r="T484" s="26">
        <f t="shared" si="132"/>
        <v>859</v>
      </c>
      <c r="U484" s="26">
        <f t="shared" si="132"/>
        <v>871</v>
      </c>
      <c r="V484" s="26">
        <f t="shared" si="132"/>
        <v>837</v>
      </c>
      <c r="W484" s="26">
        <f t="shared" si="132"/>
        <v>804</v>
      </c>
      <c r="X484" s="26">
        <f t="shared" si="132"/>
        <v>767</v>
      </c>
      <c r="Y484" s="26">
        <f t="shared" si="132"/>
        <v>449</v>
      </c>
      <c r="Z484" s="26">
        <f t="shared" ref="Z484" si="133">Z465+Z470+Z475+Z480</f>
        <v>467</v>
      </c>
      <c r="AA484" s="12">
        <f t="shared" ref="AA484:AA486" si="134">SUM(AA465+AA470+AA475+AA480)</f>
        <v>478</v>
      </c>
      <c r="AB484" s="12">
        <f t="shared" ref="AB484:AC486" si="135">SUM(AB465+AB470+AB475+AB480)</f>
        <v>487</v>
      </c>
      <c r="AC484" s="12">
        <f t="shared" si="135"/>
        <v>481</v>
      </c>
      <c r="AD484" s="12">
        <f t="shared" ref="AD484:AE484" si="136">SUM(AD465+AD470+AD475+AD480)</f>
        <v>499</v>
      </c>
      <c r="AE484" s="122">
        <f t="shared" si="136"/>
        <v>470</v>
      </c>
    </row>
    <row r="485" spans="1:49" ht="14.45" customHeight="1" x14ac:dyDescent="0.3">
      <c r="A485" s="52" t="s">
        <v>17</v>
      </c>
      <c r="B485" s="116"/>
      <c r="C485" s="8">
        <f t="shared" ref="C485:Y485" si="137">C466+C471+C476+C481</f>
        <v>0</v>
      </c>
      <c r="D485" s="8">
        <f t="shared" si="137"/>
        <v>0</v>
      </c>
      <c r="E485" s="8">
        <f t="shared" si="137"/>
        <v>0</v>
      </c>
      <c r="F485" s="8">
        <f t="shared" si="137"/>
        <v>0</v>
      </c>
      <c r="G485" s="8">
        <f t="shared" si="137"/>
        <v>0</v>
      </c>
      <c r="H485" s="8">
        <f t="shared" si="137"/>
        <v>0</v>
      </c>
      <c r="I485" s="8">
        <f t="shared" si="137"/>
        <v>0</v>
      </c>
      <c r="J485" s="8">
        <f t="shared" si="137"/>
        <v>0</v>
      </c>
      <c r="K485" s="8">
        <f t="shared" si="137"/>
        <v>0</v>
      </c>
      <c r="L485" s="8">
        <f t="shared" si="137"/>
        <v>0</v>
      </c>
      <c r="M485" s="8">
        <f t="shared" si="137"/>
        <v>0</v>
      </c>
      <c r="N485" s="8">
        <f t="shared" si="137"/>
        <v>0</v>
      </c>
      <c r="O485" s="8">
        <f t="shared" si="137"/>
        <v>0</v>
      </c>
      <c r="P485" s="8">
        <f t="shared" si="137"/>
        <v>0</v>
      </c>
      <c r="Q485" s="8">
        <f t="shared" si="137"/>
        <v>0</v>
      </c>
      <c r="R485" s="8">
        <f t="shared" si="137"/>
        <v>0</v>
      </c>
      <c r="S485" s="8">
        <f t="shared" si="137"/>
        <v>0</v>
      </c>
      <c r="T485" s="8">
        <f t="shared" si="137"/>
        <v>0</v>
      </c>
      <c r="U485" s="8">
        <f t="shared" si="137"/>
        <v>0</v>
      </c>
      <c r="V485" s="8">
        <f t="shared" si="137"/>
        <v>0</v>
      </c>
      <c r="W485" s="8">
        <f t="shared" si="137"/>
        <v>0</v>
      </c>
      <c r="X485" s="8">
        <f t="shared" si="137"/>
        <v>0</v>
      </c>
      <c r="Y485" s="8">
        <f t="shared" si="137"/>
        <v>270</v>
      </c>
      <c r="Z485" s="8">
        <f t="shared" ref="Z485" si="138">Z466+Z471+Z476+Z481</f>
        <v>299</v>
      </c>
      <c r="AA485" s="8">
        <f t="shared" si="134"/>
        <v>342</v>
      </c>
      <c r="AB485" s="8">
        <f t="shared" si="135"/>
        <v>397</v>
      </c>
      <c r="AC485" s="8">
        <f t="shared" si="135"/>
        <v>440</v>
      </c>
      <c r="AD485" s="8">
        <f t="shared" ref="AD485:AE485" si="139">SUM(AD466+AD471+AD476+AD481)</f>
        <v>518</v>
      </c>
      <c r="AE485" s="117">
        <f t="shared" si="139"/>
        <v>514</v>
      </c>
    </row>
    <row r="486" spans="1:49" ht="14.45" customHeight="1" x14ac:dyDescent="0.3">
      <c r="A486" s="54"/>
      <c r="B486" s="130" t="s">
        <v>108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f t="shared" si="134"/>
        <v>65</v>
      </c>
      <c r="AB486" s="12">
        <f t="shared" si="135"/>
        <v>54</v>
      </c>
      <c r="AC486" s="12">
        <f t="shared" si="135"/>
        <v>47</v>
      </c>
      <c r="AD486" s="12">
        <f t="shared" ref="AD486:AE486" si="140">SUM(AD467+AD472+AD477+AD482)</f>
        <v>39</v>
      </c>
      <c r="AE486" s="122">
        <f t="shared" si="140"/>
        <v>36</v>
      </c>
    </row>
    <row r="487" spans="1:49" s="3" customFormat="1" ht="14.45" customHeight="1" x14ac:dyDescent="0.3">
      <c r="A487" s="55" t="s">
        <v>18</v>
      </c>
      <c r="B487" s="131"/>
      <c r="C487" s="29">
        <f>SUM(C483:C485)</f>
        <v>1616</v>
      </c>
      <c r="D487" s="29">
        <f t="shared" ref="D487:Y487" si="141">SUM(D483:D485)</f>
        <v>2112</v>
      </c>
      <c r="E487" s="29">
        <f t="shared" si="141"/>
        <v>2503</v>
      </c>
      <c r="F487" s="29">
        <f t="shared" si="141"/>
        <v>2410</v>
      </c>
      <c r="G487" s="29">
        <f t="shared" si="141"/>
        <v>2621</v>
      </c>
      <c r="H487" s="29">
        <f t="shared" si="141"/>
        <v>2928</v>
      </c>
      <c r="I487" s="29">
        <f t="shared" si="141"/>
        <v>3129</v>
      </c>
      <c r="J487" s="29">
        <f t="shared" si="141"/>
        <v>2883</v>
      </c>
      <c r="K487" s="29">
        <f t="shared" si="141"/>
        <v>3001</v>
      </c>
      <c r="L487" s="29">
        <f t="shared" si="141"/>
        <v>3112</v>
      </c>
      <c r="M487" s="29">
        <f t="shared" si="141"/>
        <v>3123</v>
      </c>
      <c r="N487" s="29">
        <f t="shared" si="141"/>
        <v>3061</v>
      </c>
      <c r="O487" s="29">
        <f t="shared" si="141"/>
        <v>2990</v>
      </c>
      <c r="P487" s="29">
        <f t="shared" si="141"/>
        <v>2685</v>
      </c>
      <c r="Q487" s="29">
        <f t="shared" si="141"/>
        <v>2709</v>
      </c>
      <c r="R487" s="29">
        <f t="shared" si="141"/>
        <v>2609</v>
      </c>
      <c r="S487" s="29">
        <f t="shared" si="141"/>
        <v>2967</v>
      </c>
      <c r="T487" s="29">
        <f t="shared" si="141"/>
        <v>3096</v>
      </c>
      <c r="U487" s="29">
        <f t="shared" si="141"/>
        <v>3128</v>
      </c>
      <c r="V487" s="29">
        <f t="shared" si="141"/>
        <v>3178</v>
      </c>
      <c r="W487" s="29">
        <f t="shared" si="141"/>
        <v>3247</v>
      </c>
      <c r="X487" s="29">
        <f t="shared" si="141"/>
        <v>3289</v>
      </c>
      <c r="Y487" s="29">
        <f t="shared" si="141"/>
        <v>3437</v>
      </c>
      <c r="Z487" s="29">
        <f t="shared" ref="Z487" si="142">SUM(Z483:Z485)</f>
        <v>3547</v>
      </c>
      <c r="AA487" s="29">
        <f>SUM(AA483:AA486)</f>
        <v>3672</v>
      </c>
      <c r="AB487" s="29">
        <f>SUM(AB483:AB486)</f>
        <v>3762</v>
      </c>
      <c r="AC487" s="29">
        <f>SUM(AC483:AC486)</f>
        <v>3815</v>
      </c>
      <c r="AD487" s="29">
        <f>SUM(AD483:AD486)</f>
        <v>3987</v>
      </c>
      <c r="AE487" s="60">
        <f>SUM(AE483:AE486)</f>
        <v>3927</v>
      </c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</row>
    <row r="488" spans="1:49" s="3" customFormat="1" ht="14.45" customHeight="1" x14ac:dyDescent="0.3">
      <c r="A488" s="48" t="s">
        <v>101</v>
      </c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</row>
    <row r="489" spans="1:49" s="1" customFormat="1" ht="14.45" customHeight="1" x14ac:dyDescent="0.2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</row>
    <row r="490" spans="1:49" ht="14.45" customHeight="1" x14ac:dyDescent="0.3">
      <c r="A490" s="56" t="s">
        <v>5</v>
      </c>
      <c r="B490" s="160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31"/>
      <c r="AB490" s="31"/>
      <c r="AC490" s="31"/>
      <c r="AD490" s="31"/>
      <c r="AE490" s="161"/>
      <c r="AF490" s="43"/>
      <c r="AG490" s="43"/>
      <c r="AH490" s="43"/>
      <c r="AI490" s="43"/>
    </row>
    <row r="491" spans="1:49" ht="14.45" customHeight="1" x14ac:dyDescent="0.3">
      <c r="A491" s="53"/>
      <c r="B491" s="118" t="s">
        <v>1</v>
      </c>
      <c r="C491" s="10">
        <v>17</v>
      </c>
      <c r="D491" s="10">
        <v>442</v>
      </c>
      <c r="E491" s="10">
        <v>346</v>
      </c>
      <c r="F491" s="10">
        <v>290</v>
      </c>
      <c r="G491" s="10">
        <v>279</v>
      </c>
      <c r="H491" s="10">
        <v>296</v>
      </c>
      <c r="I491" s="10">
        <v>302</v>
      </c>
      <c r="J491" s="10">
        <v>290</v>
      </c>
      <c r="K491" s="10">
        <v>270</v>
      </c>
      <c r="L491" s="10">
        <v>265</v>
      </c>
      <c r="M491" s="10">
        <v>234</v>
      </c>
      <c r="N491" s="10">
        <v>220</v>
      </c>
      <c r="O491" s="10">
        <v>189</v>
      </c>
      <c r="P491" s="10">
        <v>169</v>
      </c>
      <c r="Q491" s="10">
        <v>381</v>
      </c>
      <c r="R491" s="10">
        <v>154</v>
      </c>
      <c r="S491" s="10">
        <v>158</v>
      </c>
      <c r="T491" s="10">
        <v>140</v>
      </c>
      <c r="U491" s="10">
        <v>136</v>
      </c>
      <c r="V491" s="10">
        <v>122</v>
      </c>
      <c r="W491" s="10">
        <v>129</v>
      </c>
      <c r="X491" s="10">
        <v>127</v>
      </c>
      <c r="Y491" s="10">
        <v>127</v>
      </c>
      <c r="Z491" s="10">
        <v>104</v>
      </c>
      <c r="AA491" s="18">
        <v>97</v>
      </c>
      <c r="AB491" s="18">
        <v>92</v>
      </c>
      <c r="AC491" s="18">
        <v>77</v>
      </c>
      <c r="AD491" s="18">
        <v>68</v>
      </c>
      <c r="AE491" s="169">
        <v>68</v>
      </c>
      <c r="AF491" s="43"/>
      <c r="AG491" s="43"/>
      <c r="AH491" s="43"/>
      <c r="AI491" s="43"/>
    </row>
    <row r="492" spans="1:49" ht="14.45" customHeight="1" x14ac:dyDescent="0.3">
      <c r="A492" s="56"/>
      <c r="B492" s="160" t="s">
        <v>2</v>
      </c>
      <c r="C492" s="14">
        <v>0</v>
      </c>
      <c r="D492" s="14">
        <v>52</v>
      </c>
      <c r="E492" s="14">
        <v>37</v>
      </c>
      <c r="F492" s="14">
        <v>28</v>
      </c>
      <c r="G492" s="14">
        <v>23</v>
      </c>
      <c r="H492" s="14">
        <v>27</v>
      </c>
      <c r="I492" s="14">
        <v>20</v>
      </c>
      <c r="J492" s="14">
        <v>17</v>
      </c>
      <c r="K492" s="14">
        <v>20</v>
      </c>
      <c r="L492" s="14">
        <v>18</v>
      </c>
      <c r="M492" s="14">
        <v>17</v>
      </c>
      <c r="N492" s="14">
        <v>14</v>
      </c>
      <c r="O492" s="14">
        <v>17</v>
      </c>
      <c r="P492" s="14">
        <v>21</v>
      </c>
      <c r="Q492" s="14">
        <v>67</v>
      </c>
      <c r="R492" s="14">
        <v>27</v>
      </c>
      <c r="S492" s="14">
        <v>58</v>
      </c>
      <c r="T492" s="14">
        <v>62</v>
      </c>
      <c r="U492" s="14">
        <v>62</v>
      </c>
      <c r="V492" s="14">
        <v>58</v>
      </c>
      <c r="W492" s="14">
        <v>46</v>
      </c>
      <c r="X492" s="14">
        <v>41</v>
      </c>
      <c r="Y492" s="14">
        <v>26</v>
      </c>
      <c r="Z492" s="14">
        <v>27</v>
      </c>
      <c r="AA492" s="17">
        <v>22</v>
      </c>
      <c r="AB492" s="17">
        <v>23</v>
      </c>
      <c r="AC492" s="17">
        <v>21</v>
      </c>
      <c r="AD492" s="17">
        <v>16</v>
      </c>
      <c r="AE492" s="168">
        <v>22</v>
      </c>
      <c r="AF492" s="43"/>
      <c r="AG492" s="43"/>
      <c r="AH492" s="43"/>
      <c r="AI492" s="43"/>
    </row>
    <row r="493" spans="1:49" ht="14.45" customHeight="1" x14ac:dyDescent="0.3">
      <c r="A493" s="53"/>
      <c r="B493" s="118" t="s">
        <v>3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10</v>
      </c>
      <c r="Z493" s="10">
        <v>8</v>
      </c>
      <c r="AA493" s="18">
        <v>5</v>
      </c>
      <c r="AB493" s="18">
        <v>6</v>
      </c>
      <c r="AC493" s="18">
        <v>7</v>
      </c>
      <c r="AD493" s="18">
        <v>6</v>
      </c>
      <c r="AE493" s="169">
        <v>6</v>
      </c>
      <c r="AF493" s="43"/>
      <c r="AG493" s="43"/>
      <c r="AH493" s="43"/>
      <c r="AI493" s="43"/>
    </row>
    <row r="494" spans="1:49" ht="14.45" customHeight="1" x14ac:dyDescent="0.3">
      <c r="A494" s="57"/>
      <c r="B494" s="164" t="s">
        <v>107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17">
        <v>0</v>
      </c>
      <c r="AA494" s="17">
        <v>0</v>
      </c>
      <c r="AB494" s="17">
        <v>0</v>
      </c>
      <c r="AC494" s="17">
        <v>0</v>
      </c>
      <c r="AD494" s="17">
        <v>0</v>
      </c>
      <c r="AE494" s="168"/>
      <c r="AF494" s="43"/>
      <c r="AG494" s="43"/>
      <c r="AH494" s="43"/>
      <c r="AI494" s="43"/>
    </row>
    <row r="495" spans="1:49" ht="14.45" customHeight="1" x14ac:dyDescent="0.3">
      <c r="A495" s="58" t="s">
        <v>28</v>
      </c>
      <c r="B495" s="165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20"/>
      <c r="AB495" s="20"/>
      <c r="AC495" s="20"/>
      <c r="AD495" s="20"/>
      <c r="AE495" s="124"/>
    </row>
    <row r="496" spans="1:49" ht="14.45" customHeight="1" x14ac:dyDescent="0.3">
      <c r="A496" s="57"/>
      <c r="B496" s="167" t="s">
        <v>1</v>
      </c>
      <c r="C496" s="17">
        <v>1444</v>
      </c>
      <c r="D496" s="17">
        <v>164</v>
      </c>
      <c r="E496" s="17">
        <v>1899</v>
      </c>
      <c r="F496" s="17">
        <v>1880</v>
      </c>
      <c r="G496" s="17">
        <v>2075</v>
      </c>
      <c r="H496" s="17">
        <v>2312</v>
      </c>
      <c r="I496" s="17">
        <v>2475</v>
      </c>
      <c r="J496" s="17">
        <v>2281</v>
      </c>
      <c r="K496" s="17">
        <v>2372</v>
      </c>
      <c r="L496" s="17">
        <v>2475</v>
      </c>
      <c r="M496" s="17">
        <v>2525</v>
      </c>
      <c r="N496" s="17">
        <v>2461</v>
      </c>
      <c r="O496" s="17">
        <v>2404</v>
      </c>
      <c r="P496" s="17">
        <v>2100</v>
      </c>
      <c r="Q496" s="17">
        <v>1891</v>
      </c>
      <c r="R496" s="17">
        <v>1964</v>
      </c>
      <c r="S496" s="17">
        <v>2039</v>
      </c>
      <c r="T496" s="17">
        <v>1975</v>
      </c>
      <c r="U496" s="17">
        <v>1996</v>
      </c>
      <c r="V496" s="17">
        <v>2081</v>
      </c>
      <c r="W496" s="17">
        <v>2158</v>
      </c>
      <c r="X496" s="17">
        <v>2229</v>
      </c>
      <c r="Y496" s="17">
        <v>2413</v>
      </c>
      <c r="Z496" s="17">
        <v>2492</v>
      </c>
      <c r="AA496" s="14">
        <v>2504</v>
      </c>
      <c r="AB496" s="14">
        <v>2541</v>
      </c>
      <c r="AC496" s="14">
        <v>2561</v>
      </c>
      <c r="AD496" s="14">
        <v>2647</v>
      </c>
      <c r="AE496" s="170">
        <v>2614</v>
      </c>
    </row>
    <row r="497" spans="1:31" ht="14.45" customHeight="1" x14ac:dyDescent="0.3">
      <c r="A497" s="58"/>
      <c r="B497" s="165" t="s">
        <v>2</v>
      </c>
      <c r="C497" s="18">
        <v>85</v>
      </c>
      <c r="D497" s="18">
        <v>77</v>
      </c>
      <c r="E497" s="18">
        <v>124</v>
      </c>
      <c r="F497" s="18">
        <v>120</v>
      </c>
      <c r="G497" s="18">
        <v>149</v>
      </c>
      <c r="H497" s="18">
        <v>181</v>
      </c>
      <c r="I497" s="18">
        <v>207</v>
      </c>
      <c r="J497" s="18">
        <v>186</v>
      </c>
      <c r="K497" s="18">
        <v>208</v>
      </c>
      <c r="L497" s="18">
        <v>217</v>
      </c>
      <c r="M497" s="18">
        <v>215</v>
      </c>
      <c r="N497" s="18">
        <v>230</v>
      </c>
      <c r="O497" s="18">
        <v>238</v>
      </c>
      <c r="P497" s="18">
        <v>265</v>
      </c>
      <c r="Q497" s="18">
        <v>252</v>
      </c>
      <c r="R497" s="18">
        <v>316</v>
      </c>
      <c r="S497" s="18">
        <v>552</v>
      </c>
      <c r="T497" s="18">
        <v>749</v>
      </c>
      <c r="U497" s="18">
        <v>765</v>
      </c>
      <c r="V497" s="18">
        <v>736</v>
      </c>
      <c r="W497" s="18">
        <v>716</v>
      </c>
      <c r="X497" s="18">
        <v>681</v>
      </c>
      <c r="Y497" s="18">
        <v>384</v>
      </c>
      <c r="Z497" s="18">
        <v>398</v>
      </c>
      <c r="AA497" s="20">
        <v>410</v>
      </c>
      <c r="AB497" s="20">
        <v>417</v>
      </c>
      <c r="AC497" s="20">
        <v>417</v>
      </c>
      <c r="AD497" s="20">
        <v>443</v>
      </c>
      <c r="AE497" s="124">
        <v>410</v>
      </c>
    </row>
    <row r="498" spans="1:31" ht="14.45" customHeight="1" x14ac:dyDescent="0.3">
      <c r="A498" s="57"/>
      <c r="B498" s="167" t="s">
        <v>3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252</v>
      </c>
      <c r="Z498" s="17">
        <v>283</v>
      </c>
      <c r="AA498" s="14">
        <v>325</v>
      </c>
      <c r="AB498" s="14">
        <v>377</v>
      </c>
      <c r="AC498" s="14">
        <v>415</v>
      </c>
      <c r="AD498" s="14">
        <v>486</v>
      </c>
      <c r="AE498" s="170">
        <v>480</v>
      </c>
    </row>
    <row r="499" spans="1:31" ht="14.45" customHeight="1" x14ac:dyDescent="0.3">
      <c r="A499" s="59"/>
      <c r="B499" s="121" t="s">
        <v>107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2</v>
      </c>
      <c r="AB499" s="20">
        <v>3</v>
      </c>
      <c r="AC499" s="20">
        <v>2</v>
      </c>
      <c r="AD499" s="20">
        <v>2</v>
      </c>
      <c r="AE499" s="124">
        <v>2</v>
      </c>
    </row>
    <row r="500" spans="1:31" ht="14.45" customHeight="1" x14ac:dyDescent="0.3">
      <c r="A500" s="56" t="s">
        <v>29</v>
      </c>
      <c r="B500" s="160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7"/>
      <c r="AB500" s="17"/>
      <c r="AC500" s="17"/>
      <c r="AD500" s="17"/>
      <c r="AE500" s="168"/>
    </row>
    <row r="501" spans="1:31" ht="14.45" customHeight="1" x14ac:dyDescent="0.3">
      <c r="A501" s="59"/>
      <c r="B501" s="125" t="s">
        <v>1</v>
      </c>
      <c r="C501" s="20">
        <v>14</v>
      </c>
      <c r="D501" s="20">
        <v>16</v>
      </c>
      <c r="E501" s="20">
        <v>21</v>
      </c>
      <c r="F501" s="20">
        <v>20</v>
      </c>
      <c r="G501" s="20">
        <v>21</v>
      </c>
      <c r="H501" s="20">
        <v>33</v>
      </c>
      <c r="I501" s="20">
        <v>34</v>
      </c>
      <c r="J501" s="20">
        <v>31</v>
      </c>
      <c r="K501" s="20">
        <v>35</v>
      </c>
      <c r="L501" s="20">
        <v>41</v>
      </c>
      <c r="M501" s="20">
        <v>42</v>
      </c>
      <c r="N501" s="20">
        <v>43</v>
      </c>
      <c r="O501" s="20">
        <v>40</v>
      </c>
      <c r="P501" s="20">
        <v>45</v>
      </c>
      <c r="Q501" s="20">
        <v>37</v>
      </c>
      <c r="R501" s="20">
        <v>56</v>
      </c>
      <c r="S501" s="20">
        <v>53</v>
      </c>
      <c r="T501" s="20">
        <v>60</v>
      </c>
      <c r="U501" s="20">
        <v>62</v>
      </c>
      <c r="V501" s="20">
        <v>78</v>
      </c>
      <c r="W501" s="20">
        <v>95</v>
      </c>
      <c r="X501" s="20">
        <v>106</v>
      </c>
      <c r="Y501" s="20">
        <v>114</v>
      </c>
      <c r="Z501" s="20">
        <v>119</v>
      </c>
      <c r="AA501" s="18">
        <v>121</v>
      </c>
      <c r="AB501" s="18">
        <v>121</v>
      </c>
      <c r="AC501" s="18">
        <v>124</v>
      </c>
      <c r="AD501" s="18">
        <v>127</v>
      </c>
      <c r="AE501" s="169">
        <v>127</v>
      </c>
    </row>
    <row r="502" spans="1:31" ht="14.45" customHeight="1" x14ac:dyDescent="0.3">
      <c r="A502" s="56"/>
      <c r="B502" s="160" t="s">
        <v>2</v>
      </c>
      <c r="C502" s="14">
        <v>4</v>
      </c>
      <c r="D502" s="14">
        <v>4</v>
      </c>
      <c r="E502" s="14">
        <v>6</v>
      </c>
      <c r="F502" s="14">
        <v>4</v>
      </c>
      <c r="G502" s="14">
        <v>3</v>
      </c>
      <c r="H502" s="14">
        <v>5</v>
      </c>
      <c r="I502" s="14">
        <v>7</v>
      </c>
      <c r="J502" s="14">
        <v>6</v>
      </c>
      <c r="K502" s="14">
        <v>7</v>
      </c>
      <c r="L502" s="14">
        <v>8</v>
      </c>
      <c r="M502" s="14">
        <v>9</v>
      </c>
      <c r="N502" s="14">
        <v>9</v>
      </c>
      <c r="O502" s="14">
        <v>10</v>
      </c>
      <c r="P502" s="14">
        <v>14</v>
      </c>
      <c r="Q502" s="14">
        <v>13</v>
      </c>
      <c r="R502" s="14">
        <v>16</v>
      </c>
      <c r="S502" s="14">
        <v>22</v>
      </c>
      <c r="T502" s="14">
        <v>30</v>
      </c>
      <c r="U502" s="14">
        <v>29</v>
      </c>
      <c r="V502" s="14">
        <v>28</v>
      </c>
      <c r="W502" s="14">
        <v>28</v>
      </c>
      <c r="X502" s="14">
        <v>29</v>
      </c>
      <c r="Y502" s="14">
        <v>25</v>
      </c>
      <c r="Z502" s="14">
        <v>30</v>
      </c>
      <c r="AA502" s="17">
        <v>33</v>
      </c>
      <c r="AB502" s="17">
        <v>28</v>
      </c>
      <c r="AC502" s="17">
        <v>23</v>
      </c>
      <c r="AD502" s="17">
        <v>21</v>
      </c>
      <c r="AE502" s="168">
        <v>21</v>
      </c>
    </row>
    <row r="503" spans="1:31" ht="14.45" customHeight="1" x14ac:dyDescent="0.3">
      <c r="A503" s="59"/>
      <c r="B503" s="125" t="s">
        <v>3</v>
      </c>
      <c r="C503" s="20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4</v>
      </c>
      <c r="Z503" s="20">
        <v>4</v>
      </c>
      <c r="AA503" s="18">
        <v>5</v>
      </c>
      <c r="AB503" s="18">
        <v>6</v>
      </c>
      <c r="AC503" s="18">
        <v>8</v>
      </c>
      <c r="AD503" s="18">
        <v>14</v>
      </c>
      <c r="AE503" s="169">
        <v>17</v>
      </c>
    </row>
    <row r="504" spans="1:31" ht="14.45" customHeight="1" x14ac:dyDescent="0.3">
      <c r="A504" s="57"/>
      <c r="B504" s="164" t="s">
        <v>107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60</v>
      </c>
      <c r="AB504" s="17">
        <v>48</v>
      </c>
      <c r="AC504" s="17">
        <v>42</v>
      </c>
      <c r="AD504" s="17">
        <v>34</v>
      </c>
      <c r="AE504" s="168">
        <v>32</v>
      </c>
    </row>
    <row r="505" spans="1:31" ht="14.45" customHeight="1" x14ac:dyDescent="0.3">
      <c r="A505" s="58" t="s">
        <v>30</v>
      </c>
      <c r="B505" s="165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20"/>
      <c r="AB505" s="20"/>
      <c r="AC505" s="20"/>
      <c r="AD505" s="20"/>
      <c r="AE505" s="124"/>
    </row>
    <row r="506" spans="1:31" ht="14.45" customHeight="1" x14ac:dyDescent="0.3">
      <c r="A506" s="57"/>
      <c r="B506" s="167" t="s">
        <v>1</v>
      </c>
      <c r="C506" s="17">
        <v>42</v>
      </c>
      <c r="D506" s="17">
        <v>47</v>
      </c>
      <c r="E506" s="17">
        <v>60</v>
      </c>
      <c r="F506" s="17">
        <v>59</v>
      </c>
      <c r="G506" s="17">
        <v>63</v>
      </c>
      <c r="H506" s="17">
        <v>63</v>
      </c>
      <c r="I506" s="17">
        <v>74</v>
      </c>
      <c r="J506" s="17">
        <v>65</v>
      </c>
      <c r="K506" s="17">
        <v>78</v>
      </c>
      <c r="L506" s="17">
        <v>78</v>
      </c>
      <c r="M506" s="17">
        <v>73</v>
      </c>
      <c r="N506" s="17">
        <v>74</v>
      </c>
      <c r="O506" s="17">
        <v>82</v>
      </c>
      <c r="P506" s="17">
        <v>62</v>
      </c>
      <c r="Q506" s="17">
        <v>60</v>
      </c>
      <c r="R506" s="17">
        <v>67</v>
      </c>
      <c r="S506" s="17">
        <v>72</v>
      </c>
      <c r="T506" s="17">
        <v>62</v>
      </c>
      <c r="U506" s="17">
        <v>63</v>
      </c>
      <c r="V506" s="17">
        <v>60</v>
      </c>
      <c r="W506" s="17">
        <v>61</v>
      </c>
      <c r="X506" s="17">
        <v>60</v>
      </c>
      <c r="Y506" s="17">
        <v>64</v>
      </c>
      <c r="Z506" s="17">
        <v>66</v>
      </c>
      <c r="AA506" s="14">
        <v>65</v>
      </c>
      <c r="AB506" s="14">
        <v>70</v>
      </c>
      <c r="AC506" s="14">
        <v>85</v>
      </c>
      <c r="AD506" s="14">
        <v>89</v>
      </c>
      <c r="AE506" s="170">
        <v>98</v>
      </c>
    </row>
    <row r="507" spans="1:31" ht="14.45" customHeight="1" x14ac:dyDescent="0.3">
      <c r="A507" s="58"/>
      <c r="B507" s="165" t="s">
        <v>2</v>
      </c>
      <c r="C507" s="18">
        <v>10</v>
      </c>
      <c r="D507" s="18">
        <v>10</v>
      </c>
      <c r="E507" s="18">
        <v>10</v>
      </c>
      <c r="F507" s="18">
        <v>9</v>
      </c>
      <c r="G507" s="18">
        <v>8</v>
      </c>
      <c r="H507" s="18">
        <v>11</v>
      </c>
      <c r="I507" s="18">
        <v>10</v>
      </c>
      <c r="J507" s="18">
        <v>7</v>
      </c>
      <c r="K507" s="18">
        <v>11</v>
      </c>
      <c r="L507" s="18">
        <v>10</v>
      </c>
      <c r="M507" s="18">
        <v>8</v>
      </c>
      <c r="N507" s="18">
        <v>10</v>
      </c>
      <c r="O507" s="18">
        <v>10</v>
      </c>
      <c r="P507" s="18">
        <v>9</v>
      </c>
      <c r="Q507" s="18">
        <v>8</v>
      </c>
      <c r="R507" s="18">
        <v>9</v>
      </c>
      <c r="S507" s="18">
        <v>13</v>
      </c>
      <c r="T507" s="18">
        <v>18</v>
      </c>
      <c r="U507" s="18">
        <v>15</v>
      </c>
      <c r="V507" s="18">
        <v>15</v>
      </c>
      <c r="W507" s="18">
        <v>14</v>
      </c>
      <c r="X507" s="18">
        <v>16</v>
      </c>
      <c r="Y507" s="18">
        <v>14</v>
      </c>
      <c r="Z507" s="18">
        <v>12</v>
      </c>
      <c r="AA507" s="20">
        <v>13</v>
      </c>
      <c r="AB507" s="20">
        <v>19</v>
      </c>
      <c r="AC507" s="20">
        <v>20</v>
      </c>
      <c r="AD507" s="20">
        <v>19</v>
      </c>
      <c r="AE507" s="124">
        <v>17</v>
      </c>
    </row>
    <row r="508" spans="1:31" ht="14.45" customHeight="1" x14ac:dyDescent="0.3">
      <c r="A508" s="57"/>
      <c r="B508" s="167" t="s">
        <v>3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4</v>
      </c>
      <c r="Z508" s="17">
        <v>4</v>
      </c>
      <c r="AA508" s="14">
        <v>7</v>
      </c>
      <c r="AB508" s="14">
        <v>8</v>
      </c>
      <c r="AC508" s="14">
        <v>10</v>
      </c>
      <c r="AD508" s="14">
        <v>12</v>
      </c>
      <c r="AE508" s="170">
        <v>11</v>
      </c>
    </row>
    <row r="509" spans="1:31" ht="14.45" customHeight="1" x14ac:dyDescent="0.3">
      <c r="A509" s="59"/>
      <c r="B509" s="121" t="s">
        <v>107</v>
      </c>
      <c r="C509" s="20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3</v>
      </c>
      <c r="AB509" s="20">
        <v>3</v>
      </c>
      <c r="AC509" s="20">
        <v>3</v>
      </c>
      <c r="AD509" s="20">
        <v>3</v>
      </c>
      <c r="AE509" s="124">
        <v>2</v>
      </c>
    </row>
    <row r="510" spans="1:31" ht="14.45" customHeight="1" x14ac:dyDescent="0.3">
      <c r="A510" s="56" t="s">
        <v>15</v>
      </c>
      <c r="B510" s="160"/>
      <c r="C510" s="14">
        <f t="shared" ref="C510:Y510" si="143">C491+C496+C501+C506</f>
        <v>1517</v>
      </c>
      <c r="D510" s="14">
        <f t="shared" si="143"/>
        <v>669</v>
      </c>
      <c r="E510" s="14">
        <f t="shared" si="143"/>
        <v>2326</v>
      </c>
      <c r="F510" s="14">
        <f t="shared" si="143"/>
        <v>2249</v>
      </c>
      <c r="G510" s="14">
        <f t="shared" si="143"/>
        <v>2438</v>
      </c>
      <c r="H510" s="14">
        <f t="shared" si="143"/>
        <v>2704</v>
      </c>
      <c r="I510" s="14">
        <f t="shared" si="143"/>
        <v>2885</v>
      </c>
      <c r="J510" s="14">
        <f t="shared" si="143"/>
        <v>2667</v>
      </c>
      <c r="K510" s="14">
        <f t="shared" si="143"/>
        <v>2755</v>
      </c>
      <c r="L510" s="14">
        <f t="shared" si="143"/>
        <v>2859</v>
      </c>
      <c r="M510" s="14">
        <f t="shared" si="143"/>
        <v>2874</v>
      </c>
      <c r="N510" s="14">
        <f t="shared" si="143"/>
        <v>2798</v>
      </c>
      <c r="O510" s="14">
        <f t="shared" si="143"/>
        <v>2715</v>
      </c>
      <c r="P510" s="14">
        <f t="shared" si="143"/>
        <v>2376</v>
      </c>
      <c r="Q510" s="14">
        <f t="shared" si="143"/>
        <v>2369</v>
      </c>
      <c r="R510" s="14">
        <f t="shared" si="143"/>
        <v>2241</v>
      </c>
      <c r="S510" s="14">
        <f t="shared" si="143"/>
        <v>2322</v>
      </c>
      <c r="T510" s="14">
        <f t="shared" si="143"/>
        <v>2237</v>
      </c>
      <c r="U510" s="14">
        <f t="shared" si="143"/>
        <v>2257</v>
      </c>
      <c r="V510" s="14">
        <f t="shared" si="143"/>
        <v>2341</v>
      </c>
      <c r="W510" s="14">
        <f t="shared" si="143"/>
        <v>2443</v>
      </c>
      <c r="X510" s="14">
        <f t="shared" si="143"/>
        <v>2522</v>
      </c>
      <c r="Y510" s="14">
        <f t="shared" si="143"/>
        <v>2718</v>
      </c>
      <c r="Z510" s="14">
        <v>2781</v>
      </c>
      <c r="AA510" s="16">
        <f t="shared" ref="AA510:AC513" si="144">SUM(AA491+AA496+AA501+AA506)</f>
        <v>2787</v>
      </c>
      <c r="AB510" s="16">
        <f t="shared" ref="AB510" si="145">SUM(AB491+AB496+AB501+AB506)</f>
        <v>2824</v>
      </c>
      <c r="AC510" s="16">
        <f t="shared" si="144"/>
        <v>2847</v>
      </c>
      <c r="AD510" s="16">
        <f t="shared" ref="AD510:AE510" si="146">SUM(AD491+AD496+AD501+AD506)</f>
        <v>2931</v>
      </c>
      <c r="AE510" s="163">
        <f t="shared" si="146"/>
        <v>2907</v>
      </c>
    </row>
    <row r="511" spans="1:31" ht="14.45" customHeight="1" x14ac:dyDescent="0.3">
      <c r="A511" s="59" t="s">
        <v>16</v>
      </c>
      <c r="B511" s="125"/>
      <c r="C511" s="20">
        <f t="shared" ref="C511:Y511" si="147">C492+C497+C502+C507</f>
        <v>99</v>
      </c>
      <c r="D511" s="20">
        <f t="shared" si="147"/>
        <v>143</v>
      </c>
      <c r="E511" s="20">
        <f t="shared" si="147"/>
        <v>177</v>
      </c>
      <c r="F511" s="20">
        <f t="shared" si="147"/>
        <v>161</v>
      </c>
      <c r="G511" s="20">
        <f t="shared" si="147"/>
        <v>183</v>
      </c>
      <c r="H511" s="20">
        <f t="shared" si="147"/>
        <v>224</v>
      </c>
      <c r="I511" s="20">
        <f t="shared" si="147"/>
        <v>244</v>
      </c>
      <c r="J511" s="20">
        <f t="shared" si="147"/>
        <v>216</v>
      </c>
      <c r="K511" s="20">
        <f t="shared" si="147"/>
        <v>246</v>
      </c>
      <c r="L511" s="20">
        <f t="shared" si="147"/>
        <v>253</v>
      </c>
      <c r="M511" s="20">
        <f t="shared" si="147"/>
        <v>249</v>
      </c>
      <c r="N511" s="20">
        <f t="shared" si="147"/>
        <v>263</v>
      </c>
      <c r="O511" s="20">
        <f t="shared" si="147"/>
        <v>275</v>
      </c>
      <c r="P511" s="20">
        <f t="shared" si="147"/>
        <v>309</v>
      </c>
      <c r="Q511" s="20">
        <f t="shared" si="147"/>
        <v>340</v>
      </c>
      <c r="R511" s="20">
        <f t="shared" si="147"/>
        <v>368</v>
      </c>
      <c r="S511" s="20">
        <f t="shared" si="147"/>
        <v>645</v>
      </c>
      <c r="T511" s="20">
        <f t="shared" si="147"/>
        <v>859</v>
      </c>
      <c r="U511" s="20">
        <f t="shared" si="147"/>
        <v>871</v>
      </c>
      <c r="V511" s="20">
        <f t="shared" si="147"/>
        <v>837</v>
      </c>
      <c r="W511" s="20">
        <f t="shared" si="147"/>
        <v>804</v>
      </c>
      <c r="X511" s="20">
        <f t="shared" si="147"/>
        <v>767</v>
      </c>
      <c r="Y511" s="20">
        <f t="shared" si="147"/>
        <v>449</v>
      </c>
      <c r="Z511" s="20">
        <v>467</v>
      </c>
      <c r="AA511" s="33">
        <f t="shared" si="144"/>
        <v>478</v>
      </c>
      <c r="AB511" s="33">
        <f t="shared" ref="AB511" si="148">SUM(AB492+AB497+AB502+AB507)</f>
        <v>487</v>
      </c>
      <c r="AC511" s="33">
        <f t="shared" si="144"/>
        <v>481</v>
      </c>
      <c r="AD511" s="33">
        <f t="shared" ref="AD511:AE511" si="149">SUM(AD492+AD497+AD502+AD507)</f>
        <v>499</v>
      </c>
      <c r="AE511" s="166">
        <f t="shared" si="149"/>
        <v>470</v>
      </c>
    </row>
    <row r="512" spans="1:31" ht="14.45" customHeight="1" x14ac:dyDescent="0.3">
      <c r="A512" s="56" t="s">
        <v>17</v>
      </c>
      <c r="B512" s="160"/>
      <c r="C512" s="14">
        <f t="shared" ref="C512:Y512" si="150">C493+C498+C503+C508</f>
        <v>0</v>
      </c>
      <c r="D512" s="14">
        <f t="shared" si="150"/>
        <v>0</v>
      </c>
      <c r="E512" s="14">
        <f t="shared" si="150"/>
        <v>0</v>
      </c>
      <c r="F512" s="14">
        <f t="shared" si="150"/>
        <v>0</v>
      </c>
      <c r="G512" s="14">
        <f t="shared" si="150"/>
        <v>0</v>
      </c>
      <c r="H512" s="14">
        <f t="shared" si="150"/>
        <v>0</v>
      </c>
      <c r="I512" s="14">
        <f t="shared" si="150"/>
        <v>0</v>
      </c>
      <c r="J512" s="14">
        <f t="shared" si="150"/>
        <v>0</v>
      </c>
      <c r="K512" s="14">
        <f t="shared" si="150"/>
        <v>0</v>
      </c>
      <c r="L512" s="14">
        <f t="shared" si="150"/>
        <v>0</v>
      </c>
      <c r="M512" s="14">
        <f t="shared" si="150"/>
        <v>0</v>
      </c>
      <c r="N512" s="14">
        <f t="shared" si="150"/>
        <v>0</v>
      </c>
      <c r="O512" s="14">
        <f t="shared" si="150"/>
        <v>0</v>
      </c>
      <c r="P512" s="14">
        <f t="shared" si="150"/>
        <v>0</v>
      </c>
      <c r="Q512" s="14">
        <f t="shared" si="150"/>
        <v>0</v>
      </c>
      <c r="R512" s="14">
        <f t="shared" si="150"/>
        <v>0</v>
      </c>
      <c r="S512" s="14">
        <f t="shared" si="150"/>
        <v>0</v>
      </c>
      <c r="T512" s="14">
        <f t="shared" si="150"/>
        <v>0</v>
      </c>
      <c r="U512" s="14">
        <f t="shared" si="150"/>
        <v>0</v>
      </c>
      <c r="V512" s="14">
        <f t="shared" si="150"/>
        <v>0</v>
      </c>
      <c r="W512" s="14">
        <f t="shared" si="150"/>
        <v>0</v>
      </c>
      <c r="X512" s="14">
        <f t="shared" si="150"/>
        <v>0</v>
      </c>
      <c r="Y512" s="14">
        <f t="shared" si="150"/>
        <v>270</v>
      </c>
      <c r="Z512" s="14">
        <v>299</v>
      </c>
      <c r="AA512" s="16">
        <f t="shared" si="144"/>
        <v>342</v>
      </c>
      <c r="AB512" s="16">
        <f t="shared" ref="AB512" si="151">SUM(AB493+AB498+AB503+AB508)</f>
        <v>397</v>
      </c>
      <c r="AC512" s="16">
        <f>SUM(AC493+AC498+AC503+AC508)</f>
        <v>440</v>
      </c>
      <c r="AD512" s="16">
        <f>SUM(AD493+AD498+AD503+AD508)</f>
        <v>518</v>
      </c>
      <c r="AE512" s="163">
        <f>SUM(AE493+AE498+AE503+AE508)</f>
        <v>514</v>
      </c>
    </row>
    <row r="513" spans="1:49" ht="14.45" customHeight="1" x14ac:dyDescent="0.3">
      <c r="A513" s="58"/>
      <c r="B513" s="130" t="s">
        <v>108</v>
      </c>
      <c r="C513" s="18">
        <v>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33">
        <f t="shared" si="144"/>
        <v>65</v>
      </c>
      <c r="AB513" s="33">
        <f t="shared" ref="AB513" si="152">SUM(AB494+AB499+AB504+AB509)</f>
        <v>54</v>
      </c>
      <c r="AC513" s="33">
        <f t="shared" si="144"/>
        <v>47</v>
      </c>
      <c r="AD513" s="33">
        <f t="shared" ref="AD513:AE513" si="153">SUM(AD494+AD499+AD504+AD509)</f>
        <v>39</v>
      </c>
      <c r="AE513" s="166">
        <f t="shared" si="153"/>
        <v>36</v>
      </c>
    </row>
    <row r="514" spans="1:49" s="3" customFormat="1" ht="14.45" customHeight="1" x14ac:dyDescent="0.3">
      <c r="A514" s="57" t="s">
        <v>18</v>
      </c>
      <c r="B514" s="178"/>
      <c r="C514" s="21">
        <f>SUM(C510:C512)</f>
        <v>1616</v>
      </c>
      <c r="D514" s="21">
        <f t="shared" ref="D514:Y514" si="154">SUM(D510:D512)</f>
        <v>812</v>
      </c>
      <c r="E514" s="21">
        <f t="shared" si="154"/>
        <v>2503</v>
      </c>
      <c r="F514" s="21">
        <f t="shared" si="154"/>
        <v>2410</v>
      </c>
      <c r="G514" s="21">
        <f t="shared" si="154"/>
        <v>2621</v>
      </c>
      <c r="H514" s="21">
        <f t="shared" si="154"/>
        <v>2928</v>
      </c>
      <c r="I514" s="21">
        <f t="shared" si="154"/>
        <v>3129</v>
      </c>
      <c r="J514" s="21">
        <f t="shared" si="154"/>
        <v>2883</v>
      </c>
      <c r="K514" s="21">
        <f t="shared" si="154"/>
        <v>3001</v>
      </c>
      <c r="L514" s="21">
        <f t="shared" si="154"/>
        <v>3112</v>
      </c>
      <c r="M514" s="21">
        <f t="shared" si="154"/>
        <v>3123</v>
      </c>
      <c r="N514" s="21">
        <f t="shared" si="154"/>
        <v>3061</v>
      </c>
      <c r="O514" s="21">
        <f t="shared" si="154"/>
        <v>2990</v>
      </c>
      <c r="P514" s="21">
        <f t="shared" si="154"/>
        <v>2685</v>
      </c>
      <c r="Q514" s="21">
        <f t="shared" si="154"/>
        <v>2709</v>
      </c>
      <c r="R514" s="21">
        <f t="shared" si="154"/>
        <v>2609</v>
      </c>
      <c r="S514" s="21">
        <f t="shared" si="154"/>
        <v>2967</v>
      </c>
      <c r="T514" s="21">
        <f t="shared" si="154"/>
        <v>3096</v>
      </c>
      <c r="U514" s="21">
        <f t="shared" si="154"/>
        <v>3128</v>
      </c>
      <c r="V514" s="21">
        <f t="shared" si="154"/>
        <v>3178</v>
      </c>
      <c r="W514" s="21">
        <f t="shared" si="154"/>
        <v>3247</v>
      </c>
      <c r="X514" s="21">
        <f t="shared" si="154"/>
        <v>3289</v>
      </c>
      <c r="Y514" s="21">
        <f t="shared" si="154"/>
        <v>3437</v>
      </c>
      <c r="Z514" s="21">
        <f>SUM(Z510:Z512)</f>
        <v>3547</v>
      </c>
      <c r="AA514" s="21">
        <f>SUM(AA510:AA513)</f>
        <v>3672</v>
      </c>
      <c r="AB514" s="29">
        <f>SUM(AB510:AB513)</f>
        <v>3762</v>
      </c>
      <c r="AC514" s="29">
        <f>SUM(AC510:AC513)</f>
        <v>3815</v>
      </c>
      <c r="AD514" s="29">
        <f>SUM(AD510:AD513)</f>
        <v>3987</v>
      </c>
      <c r="AE514" s="60">
        <f>SUM(AE510:AE513)</f>
        <v>3927</v>
      </c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</row>
    <row r="515" spans="1:49" s="3" customFormat="1" ht="14.45" customHeight="1" x14ac:dyDescent="0.3">
      <c r="A515" s="48" t="s">
        <v>102</v>
      </c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</row>
    <row r="516" spans="1:49" s="1" customFormat="1" ht="14.45" customHeight="1" x14ac:dyDescent="0.2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</row>
    <row r="517" spans="1:49" ht="14.45" customHeight="1" x14ac:dyDescent="0.3">
      <c r="A517" s="52" t="s">
        <v>5</v>
      </c>
      <c r="B517" s="116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34"/>
      <c r="AB517" s="34"/>
      <c r="AC517" s="34"/>
      <c r="AD517" s="34"/>
      <c r="AE517" s="173"/>
      <c r="AF517" s="43"/>
      <c r="AG517" s="43"/>
      <c r="AH517" s="43"/>
      <c r="AI517" s="43"/>
    </row>
    <row r="518" spans="1:49" ht="14.45" customHeight="1" x14ac:dyDescent="0.3">
      <c r="A518" s="53"/>
      <c r="B518" s="118" t="s">
        <v>1</v>
      </c>
      <c r="C518" s="10">
        <v>11</v>
      </c>
      <c r="D518" s="10">
        <v>422</v>
      </c>
      <c r="E518" s="10">
        <v>328</v>
      </c>
      <c r="F518" s="10">
        <v>274</v>
      </c>
      <c r="G518" s="10">
        <v>258</v>
      </c>
      <c r="H518" s="10">
        <v>273</v>
      </c>
      <c r="I518" s="10">
        <v>278</v>
      </c>
      <c r="J518" s="10">
        <v>263</v>
      </c>
      <c r="K518" s="10">
        <v>245</v>
      </c>
      <c r="L518" s="10">
        <v>240</v>
      </c>
      <c r="M518" s="10">
        <v>208</v>
      </c>
      <c r="N518" s="10">
        <v>194</v>
      </c>
      <c r="O518" s="10">
        <v>167</v>
      </c>
      <c r="P518" s="10">
        <v>141</v>
      </c>
      <c r="Q518" s="10">
        <v>358</v>
      </c>
      <c r="R518" s="10">
        <v>128</v>
      </c>
      <c r="S518" s="10">
        <v>130</v>
      </c>
      <c r="T518" s="10">
        <v>168</v>
      </c>
      <c r="U518" s="10">
        <v>116</v>
      </c>
      <c r="V518" s="10">
        <v>102</v>
      </c>
      <c r="W518" s="10">
        <v>102</v>
      </c>
      <c r="X518" s="10">
        <v>93</v>
      </c>
      <c r="Y518" s="10">
        <v>96</v>
      </c>
      <c r="Z518" s="10">
        <v>82</v>
      </c>
      <c r="AA518" s="12">
        <v>77</v>
      </c>
      <c r="AB518" s="12">
        <v>72</v>
      </c>
      <c r="AC518" s="12">
        <v>65</v>
      </c>
      <c r="AD518" s="12">
        <v>55</v>
      </c>
      <c r="AE518" s="122">
        <v>56</v>
      </c>
      <c r="AF518" s="43"/>
      <c r="AG518" s="43"/>
      <c r="AH518" s="43"/>
      <c r="AI518" s="43"/>
    </row>
    <row r="519" spans="1:49" ht="14.45" customHeight="1" x14ac:dyDescent="0.3">
      <c r="A519" s="52"/>
      <c r="B519" s="116" t="s">
        <v>2</v>
      </c>
      <c r="C519" s="8">
        <v>1</v>
      </c>
      <c r="D519" s="8">
        <v>53</v>
      </c>
      <c r="E519" s="8">
        <v>39</v>
      </c>
      <c r="F519" s="8">
        <v>27</v>
      </c>
      <c r="G519" s="8">
        <v>23</v>
      </c>
      <c r="H519" s="8">
        <v>28</v>
      </c>
      <c r="I519" s="8">
        <v>22</v>
      </c>
      <c r="J519" s="8">
        <v>19</v>
      </c>
      <c r="K519" s="8">
        <v>22</v>
      </c>
      <c r="L519" s="8">
        <v>17</v>
      </c>
      <c r="M519" s="8">
        <v>17</v>
      </c>
      <c r="N519" s="8">
        <v>13</v>
      </c>
      <c r="O519" s="8">
        <v>15</v>
      </c>
      <c r="P519" s="8">
        <v>17</v>
      </c>
      <c r="Q519" s="8">
        <v>64</v>
      </c>
      <c r="R519" s="8">
        <v>20</v>
      </c>
      <c r="S519" s="8">
        <v>51</v>
      </c>
      <c r="T519" s="8">
        <v>114</v>
      </c>
      <c r="U519" s="8">
        <v>48</v>
      </c>
      <c r="V519" s="8">
        <v>43</v>
      </c>
      <c r="W519" s="8">
        <v>37</v>
      </c>
      <c r="X519" s="8">
        <v>35</v>
      </c>
      <c r="Y519" s="8">
        <v>23</v>
      </c>
      <c r="Z519" s="8">
        <v>23</v>
      </c>
      <c r="AA519" s="22">
        <v>18</v>
      </c>
      <c r="AB519" s="22">
        <v>19</v>
      </c>
      <c r="AC519" s="22">
        <v>18</v>
      </c>
      <c r="AD519" s="22">
        <v>13</v>
      </c>
      <c r="AE519" s="120">
        <v>18</v>
      </c>
      <c r="AF519" s="43"/>
      <c r="AG519" s="43"/>
      <c r="AH519" s="43"/>
      <c r="AI519" s="43"/>
    </row>
    <row r="520" spans="1:49" ht="14.45" customHeight="1" x14ac:dyDescent="0.3">
      <c r="A520" s="53"/>
      <c r="B520" s="118" t="s">
        <v>3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8</v>
      </c>
      <c r="Z520" s="10">
        <v>6</v>
      </c>
      <c r="AA520" s="12">
        <v>4</v>
      </c>
      <c r="AB520" s="12">
        <v>5</v>
      </c>
      <c r="AC520" s="12">
        <v>5</v>
      </c>
      <c r="AD520" s="12">
        <v>4</v>
      </c>
      <c r="AE520" s="122">
        <v>6</v>
      </c>
      <c r="AF520" s="43"/>
      <c r="AG520" s="43"/>
      <c r="AH520" s="43"/>
      <c r="AI520" s="43"/>
    </row>
    <row r="521" spans="1:49" ht="14.45" customHeight="1" x14ac:dyDescent="0.3">
      <c r="A521" s="55"/>
      <c r="B521" s="116" t="s">
        <v>107</v>
      </c>
      <c r="C521" s="22">
        <v>0</v>
      </c>
      <c r="D521" s="22">
        <v>0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0</v>
      </c>
      <c r="AB521" s="22">
        <v>0</v>
      </c>
      <c r="AC521" s="22">
        <v>0</v>
      </c>
      <c r="AD521" s="22">
        <v>0</v>
      </c>
      <c r="AE521" s="120">
        <v>0</v>
      </c>
      <c r="AF521" s="43"/>
      <c r="AG521" s="43"/>
      <c r="AH521" s="43"/>
      <c r="AI521" s="43"/>
    </row>
    <row r="522" spans="1:49" ht="14.45" customHeight="1" x14ac:dyDescent="0.3">
      <c r="A522" s="54" t="s">
        <v>79</v>
      </c>
      <c r="B522" s="121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20"/>
      <c r="AB522" s="20"/>
      <c r="AC522" s="20"/>
      <c r="AD522" s="20"/>
      <c r="AE522" s="124"/>
    </row>
    <row r="523" spans="1:49" ht="14.45" customHeight="1" x14ac:dyDescent="0.3">
      <c r="A523" s="55"/>
      <c r="B523" s="123" t="s">
        <v>1</v>
      </c>
      <c r="C523" s="22">
        <v>1434</v>
      </c>
      <c r="D523" s="22">
        <v>1472</v>
      </c>
      <c r="E523" s="22">
        <v>1904</v>
      </c>
      <c r="F523" s="22">
        <v>1900</v>
      </c>
      <c r="G523" s="22">
        <v>2087</v>
      </c>
      <c r="H523" s="22">
        <v>2295</v>
      </c>
      <c r="I523" s="22">
        <v>2460</v>
      </c>
      <c r="J523" s="22">
        <v>2273</v>
      </c>
      <c r="K523" s="22">
        <v>2379</v>
      </c>
      <c r="L523" s="22">
        <v>2487</v>
      </c>
      <c r="M523" s="22">
        <v>2535</v>
      </c>
      <c r="N523" s="22">
        <v>2472</v>
      </c>
      <c r="O523" s="22">
        <v>2424</v>
      </c>
      <c r="P523" s="22">
        <v>2142</v>
      </c>
      <c r="Q523" s="22">
        <v>1926</v>
      </c>
      <c r="R523" s="22">
        <v>2029</v>
      </c>
      <c r="S523" s="22">
        <v>2101</v>
      </c>
      <c r="T523" s="22">
        <v>1987</v>
      </c>
      <c r="U523" s="22">
        <v>2068</v>
      </c>
      <c r="V523" s="22">
        <v>2163</v>
      </c>
      <c r="W523" s="22">
        <v>2264</v>
      </c>
      <c r="X523" s="22">
        <v>2316</v>
      </c>
      <c r="Y523" s="22">
        <v>2515</v>
      </c>
      <c r="Z523" s="22">
        <v>2509</v>
      </c>
      <c r="AA523" s="8">
        <v>2478</v>
      </c>
      <c r="AB523" s="8">
        <v>2456</v>
      </c>
      <c r="AC523" s="8">
        <v>2423</v>
      </c>
      <c r="AD523" s="8">
        <v>2418</v>
      </c>
      <c r="AE523" s="117">
        <v>2318</v>
      </c>
    </row>
    <row r="524" spans="1:49" ht="14.45" customHeight="1" x14ac:dyDescent="0.3">
      <c r="A524" s="54"/>
      <c r="B524" s="121" t="s">
        <v>2</v>
      </c>
      <c r="C524" s="12">
        <v>93</v>
      </c>
      <c r="D524" s="12">
        <v>83</v>
      </c>
      <c r="E524" s="12">
        <v>119</v>
      </c>
      <c r="F524" s="12">
        <v>116</v>
      </c>
      <c r="G524" s="12">
        <v>134</v>
      </c>
      <c r="H524" s="12">
        <v>166</v>
      </c>
      <c r="I524" s="12">
        <v>194</v>
      </c>
      <c r="J524" s="12">
        <v>170</v>
      </c>
      <c r="K524" s="12">
        <v>200</v>
      </c>
      <c r="L524" s="12">
        <v>211</v>
      </c>
      <c r="M524" s="12">
        <v>209</v>
      </c>
      <c r="N524" s="12">
        <v>225</v>
      </c>
      <c r="O524" s="12">
        <v>235</v>
      </c>
      <c r="P524" s="12">
        <v>265</v>
      </c>
      <c r="Q524" s="12">
        <v>254</v>
      </c>
      <c r="R524" s="12">
        <v>325</v>
      </c>
      <c r="S524" s="12">
        <v>549</v>
      </c>
      <c r="T524" s="12">
        <v>697</v>
      </c>
      <c r="U524" s="12">
        <v>775</v>
      </c>
      <c r="V524" s="12">
        <v>750</v>
      </c>
      <c r="W524" s="12">
        <v>722</v>
      </c>
      <c r="X524" s="12">
        <v>661</v>
      </c>
      <c r="Y524" s="12">
        <v>370</v>
      </c>
      <c r="Z524" s="12">
        <v>383</v>
      </c>
      <c r="AA524" s="20">
        <v>385</v>
      </c>
      <c r="AB524" s="20">
        <v>394</v>
      </c>
      <c r="AC524" s="20">
        <v>393</v>
      </c>
      <c r="AD524" s="20">
        <v>399</v>
      </c>
      <c r="AE524" s="124">
        <v>368</v>
      </c>
    </row>
    <row r="525" spans="1:49" ht="14.45" customHeight="1" x14ac:dyDescent="0.3">
      <c r="A525" s="55"/>
      <c r="B525" s="123" t="s">
        <v>3</v>
      </c>
      <c r="C525" s="22">
        <v>0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250</v>
      </c>
      <c r="Z525" s="22">
        <v>274</v>
      </c>
      <c r="AA525" s="8">
        <v>307</v>
      </c>
      <c r="AB525" s="8">
        <v>345</v>
      </c>
      <c r="AC525" s="8">
        <v>375</v>
      </c>
      <c r="AD525" s="8">
        <v>434</v>
      </c>
      <c r="AE525" s="117">
        <v>420</v>
      </c>
    </row>
    <row r="526" spans="1:49" ht="14.45" customHeight="1" x14ac:dyDescent="0.3">
      <c r="A526" s="59"/>
      <c r="B526" s="121" t="s">
        <v>107</v>
      </c>
      <c r="C526" s="20">
        <v>0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64</v>
      </c>
      <c r="AB526" s="20">
        <v>52</v>
      </c>
      <c r="AC526" s="20">
        <v>45</v>
      </c>
      <c r="AD526" s="20">
        <v>37</v>
      </c>
      <c r="AE526" s="124">
        <v>34</v>
      </c>
    </row>
    <row r="527" spans="1:49" ht="14.45" customHeight="1" x14ac:dyDescent="0.3">
      <c r="A527" s="52" t="s">
        <v>80</v>
      </c>
      <c r="B527" s="116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22"/>
      <c r="AB527" s="22"/>
      <c r="AC527" s="22"/>
      <c r="AD527" s="22"/>
      <c r="AE527" s="120"/>
    </row>
    <row r="528" spans="1:49" ht="14.45" customHeight="1" x14ac:dyDescent="0.3">
      <c r="A528" s="59"/>
      <c r="B528" s="125" t="s">
        <v>1</v>
      </c>
      <c r="C528" s="20">
        <v>72</v>
      </c>
      <c r="D528" s="20">
        <v>75</v>
      </c>
      <c r="E528" s="20">
        <v>94</v>
      </c>
      <c r="F528" s="20">
        <v>75</v>
      </c>
      <c r="G528" s="20">
        <v>93</v>
      </c>
      <c r="H528" s="20">
        <v>136</v>
      </c>
      <c r="I528" s="20">
        <v>147</v>
      </c>
      <c r="J528" s="20">
        <v>131</v>
      </c>
      <c r="K528" s="20">
        <v>131</v>
      </c>
      <c r="L528" s="20">
        <v>132</v>
      </c>
      <c r="M528" s="20">
        <v>131</v>
      </c>
      <c r="N528" s="20">
        <v>132</v>
      </c>
      <c r="O528" s="20">
        <v>124</v>
      </c>
      <c r="P528" s="20">
        <v>93</v>
      </c>
      <c r="Q528" s="20">
        <v>85</v>
      </c>
      <c r="R528" s="20">
        <v>84</v>
      </c>
      <c r="S528" s="20">
        <v>91</v>
      </c>
      <c r="T528" s="20">
        <v>82</v>
      </c>
      <c r="U528" s="20">
        <v>73</v>
      </c>
      <c r="V528" s="20">
        <v>76</v>
      </c>
      <c r="W528" s="20">
        <v>77</v>
      </c>
      <c r="X528" s="20">
        <v>80</v>
      </c>
      <c r="Y528" s="20">
        <v>83</v>
      </c>
      <c r="Z528" s="20">
        <v>79</v>
      </c>
      <c r="AA528" s="12">
        <v>76</v>
      </c>
      <c r="AB528" s="12">
        <v>69</v>
      </c>
      <c r="AC528" s="12">
        <v>70</v>
      </c>
      <c r="AD528" s="12">
        <v>68</v>
      </c>
      <c r="AE528" s="122">
        <v>72</v>
      </c>
    </row>
    <row r="529" spans="1:49" ht="14.45" customHeight="1" x14ac:dyDescent="0.3">
      <c r="A529" s="52"/>
      <c r="B529" s="116" t="s">
        <v>2</v>
      </c>
      <c r="C529" s="8">
        <v>5</v>
      </c>
      <c r="D529" s="8">
        <v>7</v>
      </c>
      <c r="E529" s="8">
        <v>19</v>
      </c>
      <c r="F529" s="8">
        <v>18</v>
      </c>
      <c r="G529" s="8">
        <v>26</v>
      </c>
      <c r="H529" s="8">
        <v>30</v>
      </c>
      <c r="I529" s="8">
        <v>28</v>
      </c>
      <c r="J529" s="8">
        <v>27</v>
      </c>
      <c r="K529" s="8">
        <v>24</v>
      </c>
      <c r="L529" s="8">
        <v>25</v>
      </c>
      <c r="M529" s="8">
        <v>23</v>
      </c>
      <c r="N529" s="8">
        <v>25</v>
      </c>
      <c r="O529" s="8">
        <v>25</v>
      </c>
      <c r="P529" s="8">
        <v>27</v>
      </c>
      <c r="Q529" s="8">
        <v>22</v>
      </c>
      <c r="R529" s="8">
        <v>23</v>
      </c>
      <c r="S529" s="8">
        <v>34</v>
      </c>
      <c r="T529" s="8">
        <v>48</v>
      </c>
      <c r="U529" s="8">
        <v>48</v>
      </c>
      <c r="V529" s="8">
        <v>44</v>
      </c>
      <c r="W529" s="8">
        <v>45</v>
      </c>
      <c r="X529" s="8">
        <v>38</v>
      </c>
      <c r="Y529" s="8">
        <v>30</v>
      </c>
      <c r="Z529" s="8">
        <v>31</v>
      </c>
      <c r="AA529" s="22">
        <v>32</v>
      </c>
      <c r="AB529" s="22">
        <v>32</v>
      </c>
      <c r="AC529" s="22">
        <v>27</v>
      </c>
      <c r="AD529" s="22">
        <v>31</v>
      </c>
      <c r="AE529" s="120">
        <v>28</v>
      </c>
    </row>
    <row r="530" spans="1:49" ht="14.45" customHeight="1" x14ac:dyDescent="0.3">
      <c r="A530" s="59"/>
      <c r="B530" s="125" t="s">
        <v>3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10</v>
      </c>
      <c r="Z530" s="20">
        <v>9</v>
      </c>
      <c r="AA530" s="12">
        <v>12</v>
      </c>
      <c r="AB530" s="12">
        <v>14</v>
      </c>
      <c r="AC530" s="12">
        <v>16</v>
      </c>
      <c r="AD530" s="12">
        <v>20</v>
      </c>
      <c r="AE530" s="122">
        <v>16</v>
      </c>
    </row>
    <row r="531" spans="1:49" ht="14.45" customHeight="1" x14ac:dyDescent="0.3">
      <c r="A531" s="55"/>
      <c r="B531" s="116" t="s">
        <v>107</v>
      </c>
      <c r="C531" s="22">
        <v>0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0</v>
      </c>
      <c r="Z531" s="22">
        <v>0</v>
      </c>
      <c r="AA531" s="22">
        <v>0</v>
      </c>
      <c r="AB531" s="22">
        <v>1</v>
      </c>
      <c r="AC531" s="22">
        <v>1</v>
      </c>
      <c r="AD531" s="22">
        <v>1</v>
      </c>
      <c r="AE531" s="120">
        <v>1</v>
      </c>
    </row>
    <row r="532" spans="1:49" ht="14.45" customHeight="1" x14ac:dyDescent="0.3">
      <c r="A532" s="54" t="s">
        <v>81</v>
      </c>
      <c r="B532" s="121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20"/>
      <c r="AB532" s="20"/>
      <c r="AC532" s="20"/>
      <c r="AD532" s="20"/>
      <c r="AE532" s="124"/>
    </row>
    <row r="533" spans="1:49" ht="14.45" customHeight="1" x14ac:dyDescent="0.3">
      <c r="A533" s="55"/>
      <c r="B533" s="123" t="s">
        <v>1</v>
      </c>
      <c r="C533" s="22">
        <v>0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22">
        <v>0</v>
      </c>
      <c r="W533" s="22">
        <v>0</v>
      </c>
      <c r="X533" s="22">
        <v>33</v>
      </c>
      <c r="Y533" s="22">
        <v>24</v>
      </c>
      <c r="Z533" s="22">
        <v>111</v>
      </c>
      <c r="AA533" s="8">
        <v>156</v>
      </c>
      <c r="AB533" s="8">
        <v>227</v>
      </c>
      <c r="AC533" s="8">
        <v>289</v>
      </c>
      <c r="AD533" s="8">
        <v>390</v>
      </c>
      <c r="AE533" s="117">
        <v>461</v>
      </c>
    </row>
    <row r="534" spans="1:49" ht="14.45" customHeight="1" x14ac:dyDescent="0.3">
      <c r="A534" s="54"/>
      <c r="B534" s="121" t="s">
        <v>2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33</v>
      </c>
      <c r="Y534" s="12">
        <v>26</v>
      </c>
      <c r="Z534" s="12">
        <v>30</v>
      </c>
      <c r="AA534" s="20">
        <v>43</v>
      </c>
      <c r="AB534" s="20">
        <v>42</v>
      </c>
      <c r="AC534" s="20">
        <v>43</v>
      </c>
      <c r="AD534" s="20">
        <v>56</v>
      </c>
      <c r="AE534" s="124">
        <v>56</v>
      </c>
    </row>
    <row r="535" spans="1:49" ht="14.45" customHeight="1" x14ac:dyDescent="0.3">
      <c r="A535" s="55"/>
      <c r="B535" s="123" t="s">
        <v>3</v>
      </c>
      <c r="C535" s="22">
        <v>0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2</v>
      </c>
      <c r="Z535" s="22">
        <v>10</v>
      </c>
      <c r="AA535" s="8">
        <v>19</v>
      </c>
      <c r="AB535" s="8">
        <v>33</v>
      </c>
      <c r="AC535" s="8">
        <v>44</v>
      </c>
      <c r="AD535" s="8">
        <v>60</v>
      </c>
      <c r="AE535" s="117">
        <v>72</v>
      </c>
    </row>
    <row r="536" spans="1:49" ht="14.45" customHeight="1" x14ac:dyDescent="0.3">
      <c r="A536" s="59"/>
      <c r="B536" s="121" t="s">
        <v>107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1</v>
      </c>
      <c r="AB536" s="20">
        <v>1</v>
      </c>
      <c r="AC536" s="20">
        <v>1</v>
      </c>
      <c r="AD536" s="20">
        <v>1</v>
      </c>
      <c r="AE536" s="124">
        <v>1</v>
      </c>
    </row>
    <row r="537" spans="1:49" ht="14.45" customHeight="1" x14ac:dyDescent="0.3">
      <c r="A537" s="52" t="s">
        <v>15</v>
      </c>
      <c r="B537" s="116"/>
      <c r="C537" s="8">
        <f t="shared" ref="C537:X537" si="155">C518+C523+C528+C533</f>
        <v>1517</v>
      </c>
      <c r="D537" s="8">
        <f t="shared" si="155"/>
        <v>1969</v>
      </c>
      <c r="E537" s="8">
        <f t="shared" si="155"/>
        <v>2326</v>
      </c>
      <c r="F537" s="8">
        <f t="shared" si="155"/>
        <v>2249</v>
      </c>
      <c r="G537" s="8">
        <f t="shared" si="155"/>
        <v>2438</v>
      </c>
      <c r="H537" s="8">
        <f t="shared" si="155"/>
        <v>2704</v>
      </c>
      <c r="I537" s="8">
        <f t="shared" si="155"/>
        <v>2885</v>
      </c>
      <c r="J537" s="8">
        <f t="shared" si="155"/>
        <v>2667</v>
      </c>
      <c r="K537" s="8">
        <f t="shared" si="155"/>
        <v>2755</v>
      </c>
      <c r="L537" s="8">
        <f t="shared" si="155"/>
        <v>2859</v>
      </c>
      <c r="M537" s="8">
        <f t="shared" si="155"/>
        <v>2874</v>
      </c>
      <c r="N537" s="8">
        <f t="shared" si="155"/>
        <v>2798</v>
      </c>
      <c r="O537" s="8">
        <f t="shared" si="155"/>
        <v>2715</v>
      </c>
      <c r="P537" s="8">
        <f t="shared" si="155"/>
        <v>2376</v>
      </c>
      <c r="Q537" s="8">
        <f t="shared" si="155"/>
        <v>2369</v>
      </c>
      <c r="R537" s="8">
        <f t="shared" si="155"/>
        <v>2241</v>
      </c>
      <c r="S537" s="8">
        <f t="shared" si="155"/>
        <v>2322</v>
      </c>
      <c r="T537" s="8">
        <f t="shared" si="155"/>
        <v>2237</v>
      </c>
      <c r="U537" s="8">
        <f t="shared" si="155"/>
        <v>2257</v>
      </c>
      <c r="V537" s="8">
        <f t="shared" si="155"/>
        <v>2341</v>
      </c>
      <c r="W537" s="8">
        <f t="shared" si="155"/>
        <v>2443</v>
      </c>
      <c r="X537" s="8">
        <f t="shared" si="155"/>
        <v>2522</v>
      </c>
      <c r="Y537" s="8">
        <f t="shared" ref="Y537" si="156">Y518+Y523+Y528+Y533</f>
        <v>2718</v>
      </c>
      <c r="Z537" s="8">
        <v>2781</v>
      </c>
      <c r="AA537" s="22">
        <f t="shared" ref="AA537:AC540" si="157">SUM(AA518+AA523+AA528+AA533)</f>
        <v>2787</v>
      </c>
      <c r="AB537" s="22">
        <f t="shared" ref="AB537" si="158">SUM(AB518+AB523+AB528+AB533)</f>
        <v>2824</v>
      </c>
      <c r="AC537" s="22">
        <f>SUM(AC518+AC523+AC528+AC533)</f>
        <v>2847</v>
      </c>
      <c r="AD537" s="22">
        <f>SUM(AD518+AD523+AD528+AD533)</f>
        <v>2931</v>
      </c>
      <c r="AE537" s="120">
        <f>SUM(AE518+AE523+AE528+AE533)</f>
        <v>2907</v>
      </c>
    </row>
    <row r="538" spans="1:49" ht="14.45" customHeight="1" x14ac:dyDescent="0.3">
      <c r="A538" s="59" t="s">
        <v>16</v>
      </c>
      <c r="B538" s="174"/>
      <c r="C538" s="26">
        <f t="shared" ref="C538:W538" si="159">C519+C524+C529+C534</f>
        <v>99</v>
      </c>
      <c r="D538" s="26">
        <f t="shared" si="159"/>
        <v>143</v>
      </c>
      <c r="E538" s="26">
        <f t="shared" si="159"/>
        <v>177</v>
      </c>
      <c r="F538" s="26">
        <f t="shared" si="159"/>
        <v>161</v>
      </c>
      <c r="G538" s="26">
        <f t="shared" si="159"/>
        <v>183</v>
      </c>
      <c r="H538" s="26">
        <f t="shared" si="159"/>
        <v>224</v>
      </c>
      <c r="I538" s="26">
        <f t="shared" si="159"/>
        <v>244</v>
      </c>
      <c r="J538" s="26">
        <f t="shared" si="159"/>
        <v>216</v>
      </c>
      <c r="K538" s="26">
        <f t="shared" si="159"/>
        <v>246</v>
      </c>
      <c r="L538" s="26">
        <f t="shared" si="159"/>
        <v>253</v>
      </c>
      <c r="M538" s="26">
        <f t="shared" si="159"/>
        <v>249</v>
      </c>
      <c r="N538" s="26">
        <f t="shared" si="159"/>
        <v>263</v>
      </c>
      <c r="O538" s="26">
        <f t="shared" si="159"/>
        <v>275</v>
      </c>
      <c r="P538" s="26">
        <f t="shared" si="159"/>
        <v>309</v>
      </c>
      <c r="Q538" s="26">
        <f t="shared" si="159"/>
        <v>340</v>
      </c>
      <c r="R538" s="26">
        <f t="shared" si="159"/>
        <v>368</v>
      </c>
      <c r="S538" s="26">
        <f t="shared" si="159"/>
        <v>634</v>
      </c>
      <c r="T538" s="26">
        <f t="shared" si="159"/>
        <v>859</v>
      </c>
      <c r="U538" s="26">
        <f t="shared" si="159"/>
        <v>871</v>
      </c>
      <c r="V538" s="26">
        <f t="shared" si="159"/>
        <v>837</v>
      </c>
      <c r="W538" s="26">
        <f t="shared" si="159"/>
        <v>804</v>
      </c>
      <c r="X538" s="26">
        <f t="shared" ref="X538:Y538" si="160">X519+X524+X529+X534</f>
        <v>767</v>
      </c>
      <c r="Y538" s="26">
        <f t="shared" si="160"/>
        <v>449</v>
      </c>
      <c r="Z538" s="26">
        <v>467</v>
      </c>
      <c r="AA538" s="12">
        <f t="shared" si="157"/>
        <v>478</v>
      </c>
      <c r="AB538" s="12">
        <f t="shared" ref="AB538" si="161">SUM(AB519+AB524+AB529+AB534)</f>
        <v>487</v>
      </c>
      <c r="AC538" s="12">
        <f t="shared" si="157"/>
        <v>481</v>
      </c>
      <c r="AD538" s="12">
        <f t="shared" ref="AD538:AE538" si="162">SUM(AD519+AD524+AD529+AD534)</f>
        <v>499</v>
      </c>
      <c r="AE538" s="122">
        <f t="shared" si="162"/>
        <v>470</v>
      </c>
    </row>
    <row r="539" spans="1:49" ht="14.45" customHeight="1" x14ac:dyDescent="0.3">
      <c r="A539" s="52" t="s">
        <v>17</v>
      </c>
      <c r="B539" s="116"/>
      <c r="C539" s="8">
        <f t="shared" ref="C539:W539" si="163">C520+C525+C530+C535</f>
        <v>0</v>
      </c>
      <c r="D539" s="8">
        <f t="shared" si="163"/>
        <v>0</v>
      </c>
      <c r="E539" s="8">
        <f t="shared" si="163"/>
        <v>0</v>
      </c>
      <c r="F539" s="8">
        <f t="shared" si="163"/>
        <v>0</v>
      </c>
      <c r="G539" s="8">
        <f t="shared" si="163"/>
        <v>0</v>
      </c>
      <c r="H539" s="8">
        <f t="shared" si="163"/>
        <v>0</v>
      </c>
      <c r="I539" s="8">
        <f t="shared" si="163"/>
        <v>0</v>
      </c>
      <c r="J539" s="8">
        <f t="shared" si="163"/>
        <v>0</v>
      </c>
      <c r="K539" s="8">
        <f t="shared" si="163"/>
        <v>0</v>
      </c>
      <c r="L539" s="8">
        <f t="shared" si="163"/>
        <v>0</v>
      </c>
      <c r="M539" s="8">
        <f t="shared" si="163"/>
        <v>0</v>
      </c>
      <c r="N539" s="8">
        <f t="shared" si="163"/>
        <v>0</v>
      </c>
      <c r="O539" s="8">
        <f t="shared" si="163"/>
        <v>0</v>
      </c>
      <c r="P539" s="8">
        <f t="shared" si="163"/>
        <v>0</v>
      </c>
      <c r="Q539" s="8">
        <f t="shared" si="163"/>
        <v>0</v>
      </c>
      <c r="R539" s="8">
        <f t="shared" si="163"/>
        <v>0</v>
      </c>
      <c r="S539" s="8">
        <f t="shared" si="163"/>
        <v>0</v>
      </c>
      <c r="T539" s="8">
        <f t="shared" si="163"/>
        <v>0</v>
      </c>
      <c r="U539" s="8">
        <f t="shared" si="163"/>
        <v>0</v>
      </c>
      <c r="V539" s="8">
        <f t="shared" si="163"/>
        <v>0</v>
      </c>
      <c r="W539" s="8">
        <f t="shared" si="163"/>
        <v>0</v>
      </c>
      <c r="X539" s="8">
        <f t="shared" ref="X539:Y539" si="164">X520+X525+X530+X535</f>
        <v>0</v>
      </c>
      <c r="Y539" s="8">
        <f t="shared" si="164"/>
        <v>270</v>
      </c>
      <c r="Z539" s="8">
        <v>299</v>
      </c>
      <c r="AA539" s="28">
        <f t="shared" si="157"/>
        <v>342</v>
      </c>
      <c r="AB539" s="28">
        <f t="shared" ref="AB539" si="165">SUM(AB520+AB525+AB530+AB535)</f>
        <v>397</v>
      </c>
      <c r="AC539" s="28">
        <f t="shared" si="157"/>
        <v>440</v>
      </c>
      <c r="AD539" s="28">
        <f t="shared" ref="AD539:AE539" si="166">SUM(AD520+AD525+AD530+AD535)</f>
        <v>518</v>
      </c>
      <c r="AE539" s="129">
        <f t="shared" si="166"/>
        <v>514</v>
      </c>
    </row>
    <row r="540" spans="1:49" ht="14.45" customHeight="1" x14ac:dyDescent="0.3">
      <c r="A540" s="54"/>
      <c r="B540" s="130" t="s">
        <v>108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f t="shared" si="157"/>
        <v>65</v>
      </c>
      <c r="AB540" s="12">
        <f t="shared" ref="AB540" si="167">SUM(AB521+AB526+AB531+AB536)</f>
        <v>54</v>
      </c>
      <c r="AC540" s="12">
        <f t="shared" si="157"/>
        <v>47</v>
      </c>
      <c r="AD540" s="12">
        <f t="shared" ref="AD540:AE540" si="168">SUM(AD521+AD526+AD531+AD536)</f>
        <v>39</v>
      </c>
      <c r="AE540" s="122">
        <f t="shared" si="168"/>
        <v>36</v>
      </c>
    </row>
    <row r="541" spans="1:49" s="3" customFormat="1" ht="14.45" customHeight="1" x14ac:dyDescent="0.3">
      <c r="A541" s="55" t="s">
        <v>18</v>
      </c>
      <c r="B541" s="131"/>
      <c r="C541" s="29">
        <f>SUM(C537:C539)</f>
        <v>1616</v>
      </c>
      <c r="D541" s="29">
        <f t="shared" ref="D541:Y541" si="169">SUM(D537:D539)</f>
        <v>2112</v>
      </c>
      <c r="E541" s="29">
        <f t="shared" si="169"/>
        <v>2503</v>
      </c>
      <c r="F541" s="29">
        <f t="shared" si="169"/>
        <v>2410</v>
      </c>
      <c r="G541" s="29">
        <f t="shared" si="169"/>
        <v>2621</v>
      </c>
      <c r="H541" s="29">
        <f t="shared" si="169"/>
        <v>2928</v>
      </c>
      <c r="I541" s="29">
        <f t="shared" si="169"/>
        <v>3129</v>
      </c>
      <c r="J541" s="29">
        <f t="shared" si="169"/>
        <v>2883</v>
      </c>
      <c r="K541" s="29">
        <f t="shared" si="169"/>
        <v>3001</v>
      </c>
      <c r="L541" s="29">
        <f t="shared" si="169"/>
        <v>3112</v>
      </c>
      <c r="M541" s="29">
        <f t="shared" si="169"/>
        <v>3123</v>
      </c>
      <c r="N541" s="29">
        <f t="shared" si="169"/>
        <v>3061</v>
      </c>
      <c r="O541" s="29">
        <f t="shared" si="169"/>
        <v>2990</v>
      </c>
      <c r="P541" s="29">
        <f t="shared" si="169"/>
        <v>2685</v>
      </c>
      <c r="Q541" s="29">
        <f t="shared" si="169"/>
        <v>2709</v>
      </c>
      <c r="R541" s="29">
        <f t="shared" si="169"/>
        <v>2609</v>
      </c>
      <c r="S541" s="29">
        <f t="shared" si="169"/>
        <v>2956</v>
      </c>
      <c r="T541" s="29">
        <f t="shared" si="169"/>
        <v>3096</v>
      </c>
      <c r="U541" s="29">
        <f t="shared" si="169"/>
        <v>3128</v>
      </c>
      <c r="V541" s="29">
        <f t="shared" si="169"/>
        <v>3178</v>
      </c>
      <c r="W541" s="29">
        <f t="shared" si="169"/>
        <v>3247</v>
      </c>
      <c r="X541" s="29">
        <f t="shared" si="169"/>
        <v>3289</v>
      </c>
      <c r="Y541" s="29">
        <f t="shared" si="169"/>
        <v>3437</v>
      </c>
      <c r="Z541" s="29">
        <f>SUM(Z537:Z539)</f>
        <v>3547</v>
      </c>
      <c r="AA541" s="36">
        <f>SUM(AA537:AA540)</f>
        <v>3672</v>
      </c>
      <c r="AB541" s="36">
        <f>SUM(AB537:AB540)</f>
        <v>3762</v>
      </c>
      <c r="AC541" s="36">
        <f>SUM(AC537:AC540)</f>
        <v>3815</v>
      </c>
      <c r="AD541" s="36">
        <f>SUM(AD537:AD540)</f>
        <v>3987</v>
      </c>
      <c r="AE541" s="176">
        <f>SUM(AE537:AE540)</f>
        <v>3927</v>
      </c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</row>
    <row r="542" spans="1:49" s="3" customFormat="1" ht="14.45" customHeight="1" x14ac:dyDescent="0.3">
      <c r="A542" s="48" t="s">
        <v>103</v>
      </c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</row>
    <row r="543" spans="1:49" s="1" customFormat="1" ht="14.45" customHeight="1" x14ac:dyDescent="0.2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</row>
    <row r="544" spans="1:49" ht="14.45" customHeight="1" x14ac:dyDescent="0.3">
      <c r="A544" s="56" t="s">
        <v>5</v>
      </c>
      <c r="B544" s="160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31"/>
      <c r="AB544" s="31"/>
      <c r="AC544" s="31"/>
      <c r="AD544" s="31"/>
      <c r="AE544" s="161"/>
    </row>
    <row r="545" spans="1:31" ht="14.45" customHeight="1" x14ac:dyDescent="0.3">
      <c r="A545" s="53"/>
      <c r="B545" s="118" t="s">
        <v>1</v>
      </c>
      <c r="C545" s="10">
        <v>7</v>
      </c>
      <c r="D545" s="10">
        <v>415</v>
      </c>
      <c r="E545" s="10">
        <v>324</v>
      </c>
      <c r="F545" s="10">
        <v>50</v>
      </c>
      <c r="G545" s="10">
        <v>44</v>
      </c>
      <c r="H545" s="10">
        <v>54</v>
      </c>
      <c r="I545" s="10">
        <v>62</v>
      </c>
      <c r="J545" s="10">
        <v>64</v>
      </c>
      <c r="K545" s="10">
        <v>68</v>
      </c>
      <c r="L545" s="10">
        <v>70</v>
      </c>
      <c r="M545" s="10">
        <v>69</v>
      </c>
      <c r="N545" s="10">
        <v>67</v>
      </c>
      <c r="O545" s="10">
        <v>43</v>
      </c>
      <c r="P545" s="10">
        <v>50</v>
      </c>
      <c r="Q545" s="10">
        <v>31</v>
      </c>
      <c r="R545" s="10">
        <v>36</v>
      </c>
      <c r="S545" s="10">
        <v>54</v>
      </c>
      <c r="T545" s="10">
        <v>44</v>
      </c>
      <c r="U545" s="10">
        <v>37</v>
      </c>
      <c r="V545" s="10">
        <v>36</v>
      </c>
      <c r="W545" s="10">
        <v>33</v>
      </c>
      <c r="X545" s="10">
        <v>24</v>
      </c>
      <c r="Y545" s="10">
        <v>34</v>
      </c>
      <c r="Z545" s="10">
        <v>33</v>
      </c>
      <c r="AA545" s="18">
        <v>32</v>
      </c>
      <c r="AB545" s="18">
        <v>27</v>
      </c>
      <c r="AC545" s="18">
        <v>25</v>
      </c>
      <c r="AD545" s="18">
        <v>20</v>
      </c>
      <c r="AE545" s="169">
        <v>21</v>
      </c>
    </row>
    <row r="546" spans="1:31" ht="14.45" customHeight="1" x14ac:dyDescent="0.3">
      <c r="A546" s="56"/>
      <c r="B546" s="160" t="s">
        <v>2</v>
      </c>
      <c r="C546" s="14">
        <v>1</v>
      </c>
      <c r="D546" s="14">
        <v>52</v>
      </c>
      <c r="E546" s="14">
        <v>38</v>
      </c>
      <c r="F546" s="14">
        <v>6</v>
      </c>
      <c r="G546" s="14">
        <v>7</v>
      </c>
      <c r="H546" s="14">
        <v>8</v>
      </c>
      <c r="I546" s="14">
        <v>4</v>
      </c>
      <c r="J546" s="14">
        <v>5</v>
      </c>
      <c r="K546" s="14">
        <v>7</v>
      </c>
      <c r="L546" s="14">
        <v>8</v>
      </c>
      <c r="M546" s="14">
        <v>6</v>
      </c>
      <c r="N546" s="14">
        <v>6</v>
      </c>
      <c r="O546" s="14">
        <v>2</v>
      </c>
      <c r="P546" s="14">
        <v>6</v>
      </c>
      <c r="Q546" s="14">
        <v>1</v>
      </c>
      <c r="R546" s="14">
        <v>4</v>
      </c>
      <c r="S546" s="14">
        <v>38</v>
      </c>
      <c r="T546" s="14">
        <v>30</v>
      </c>
      <c r="U546" s="14">
        <v>26</v>
      </c>
      <c r="V546" s="14">
        <v>22</v>
      </c>
      <c r="W546" s="14">
        <v>18</v>
      </c>
      <c r="X546" s="14">
        <v>15</v>
      </c>
      <c r="Y546" s="14">
        <v>9</v>
      </c>
      <c r="Z546" s="14">
        <v>9</v>
      </c>
      <c r="AA546" s="17">
        <v>7</v>
      </c>
      <c r="AB546" s="17">
        <v>8</v>
      </c>
      <c r="AC546" s="17">
        <v>8</v>
      </c>
      <c r="AD546" s="17">
        <v>5</v>
      </c>
      <c r="AE546" s="168">
        <v>11</v>
      </c>
    </row>
    <row r="547" spans="1:31" ht="14.45" customHeight="1" x14ac:dyDescent="0.3">
      <c r="A547" s="53"/>
      <c r="B547" s="118" t="s">
        <v>3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2</v>
      </c>
      <c r="Z547" s="10">
        <v>1</v>
      </c>
      <c r="AA547" s="18">
        <v>1</v>
      </c>
      <c r="AB547" s="18">
        <v>1</v>
      </c>
      <c r="AC547" s="18">
        <v>1</v>
      </c>
      <c r="AD547" s="18">
        <v>1</v>
      </c>
      <c r="AE547" s="169">
        <v>3</v>
      </c>
    </row>
    <row r="548" spans="1:31" ht="14.45" customHeight="1" x14ac:dyDescent="0.3">
      <c r="A548" s="57"/>
      <c r="B548" s="164" t="s">
        <v>107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  <c r="AE548" s="168">
        <v>0</v>
      </c>
    </row>
    <row r="549" spans="1:31" ht="14.45" customHeight="1" x14ac:dyDescent="0.3">
      <c r="A549" s="58" t="s">
        <v>82</v>
      </c>
      <c r="B549" s="165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20"/>
      <c r="AB549" s="20"/>
      <c r="AC549" s="20"/>
      <c r="AD549" s="20"/>
      <c r="AE549" s="124"/>
    </row>
    <row r="550" spans="1:31" ht="14.45" customHeight="1" x14ac:dyDescent="0.3">
      <c r="A550" s="57"/>
      <c r="B550" s="167" t="s">
        <v>1</v>
      </c>
      <c r="C550" s="17">
        <v>1364</v>
      </c>
      <c r="D550" s="17">
        <v>1413</v>
      </c>
      <c r="E550" s="17">
        <v>1784</v>
      </c>
      <c r="F550" s="17">
        <v>2032</v>
      </c>
      <c r="G550" s="17">
        <v>2243</v>
      </c>
      <c r="H550" s="17">
        <v>2491</v>
      </c>
      <c r="I550" s="17">
        <v>2643</v>
      </c>
      <c r="J550" s="17">
        <v>2450</v>
      </c>
      <c r="K550" s="17">
        <v>2497</v>
      </c>
      <c r="L550" s="17">
        <v>2667</v>
      </c>
      <c r="M550" s="17">
        <v>2686</v>
      </c>
      <c r="N550" s="17">
        <v>2131</v>
      </c>
      <c r="O550" s="17">
        <v>2526</v>
      </c>
      <c r="P550" s="17">
        <v>2233</v>
      </c>
      <c r="Q550" s="17">
        <v>2253</v>
      </c>
      <c r="R550" s="17">
        <v>2128</v>
      </c>
      <c r="S550" s="17">
        <v>2180</v>
      </c>
      <c r="T550" s="17">
        <v>2124</v>
      </c>
      <c r="U550" s="17">
        <v>2152</v>
      </c>
      <c r="V550" s="17">
        <v>2229</v>
      </c>
      <c r="W550" s="17">
        <v>2335</v>
      </c>
      <c r="X550" s="17">
        <v>2421</v>
      </c>
      <c r="Y550" s="17">
        <v>2615</v>
      </c>
      <c r="Z550" s="17">
        <v>2689</v>
      </c>
      <c r="AA550" s="14">
        <v>2699</v>
      </c>
      <c r="AB550" s="14">
        <v>2743</v>
      </c>
      <c r="AC550" s="14">
        <v>2768</v>
      </c>
      <c r="AD550" s="14">
        <v>2863</v>
      </c>
      <c r="AE550" s="170">
        <v>2827</v>
      </c>
    </row>
    <row r="551" spans="1:31" ht="14.45" customHeight="1" x14ac:dyDescent="0.3">
      <c r="A551" s="58"/>
      <c r="B551" s="165" t="s">
        <v>2</v>
      </c>
      <c r="C551" s="18">
        <v>94</v>
      </c>
      <c r="D551" s="18">
        <v>88</v>
      </c>
      <c r="E551" s="18">
        <v>129</v>
      </c>
      <c r="F551" s="18">
        <v>142</v>
      </c>
      <c r="G551" s="18">
        <v>162</v>
      </c>
      <c r="H551" s="18">
        <v>202</v>
      </c>
      <c r="I551" s="18">
        <v>225</v>
      </c>
      <c r="J551" s="18">
        <v>198</v>
      </c>
      <c r="K551" s="18">
        <v>222</v>
      </c>
      <c r="L551" s="18">
        <v>230</v>
      </c>
      <c r="M551" s="18">
        <v>227</v>
      </c>
      <c r="N551" s="18">
        <v>241</v>
      </c>
      <c r="O551" s="18">
        <v>255</v>
      </c>
      <c r="P551" s="18">
        <v>285</v>
      </c>
      <c r="Q551" s="18">
        <v>325</v>
      </c>
      <c r="R551" s="18">
        <v>346</v>
      </c>
      <c r="S551" s="18">
        <v>569</v>
      </c>
      <c r="T551" s="18">
        <v>792</v>
      </c>
      <c r="U551" s="18">
        <v>804</v>
      </c>
      <c r="V551" s="18">
        <v>774</v>
      </c>
      <c r="W551" s="18">
        <v>736</v>
      </c>
      <c r="X551" s="18">
        <v>706</v>
      </c>
      <c r="Y551" s="18">
        <v>408</v>
      </c>
      <c r="Z551" s="18">
        <v>429</v>
      </c>
      <c r="AA551" s="20">
        <v>446</v>
      </c>
      <c r="AB551" s="20">
        <v>458</v>
      </c>
      <c r="AC551" s="20">
        <v>453</v>
      </c>
      <c r="AD551" s="20">
        <v>478</v>
      </c>
      <c r="AE551" s="124">
        <v>449</v>
      </c>
    </row>
    <row r="552" spans="1:31" ht="14.45" customHeight="1" x14ac:dyDescent="0.3">
      <c r="A552" s="57"/>
      <c r="B552" s="167" t="s">
        <v>3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257</v>
      </c>
      <c r="Z552" s="17">
        <v>289</v>
      </c>
      <c r="AA552" s="14">
        <v>333</v>
      </c>
      <c r="AB552" s="14">
        <v>388</v>
      </c>
      <c r="AC552" s="14">
        <v>428</v>
      </c>
      <c r="AD552" s="14">
        <v>503</v>
      </c>
      <c r="AE552" s="170">
        <v>499</v>
      </c>
    </row>
    <row r="553" spans="1:31" ht="14.45" customHeight="1" x14ac:dyDescent="0.3">
      <c r="A553" s="59"/>
      <c r="B553" s="121" t="s">
        <v>107</v>
      </c>
      <c r="C553" s="20">
        <v>0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64</v>
      </c>
      <c r="AB553" s="20">
        <v>54</v>
      </c>
      <c r="AC553" s="20">
        <v>47</v>
      </c>
      <c r="AD553" s="20">
        <v>39</v>
      </c>
      <c r="AE553" s="124">
        <v>35</v>
      </c>
    </row>
    <row r="554" spans="1:31" ht="14.45" customHeight="1" x14ac:dyDescent="0.3">
      <c r="A554" s="56" t="s">
        <v>83</v>
      </c>
      <c r="B554" s="160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7"/>
      <c r="AB554" s="17"/>
      <c r="AC554" s="17"/>
      <c r="AD554" s="17"/>
      <c r="AE554" s="168"/>
    </row>
    <row r="555" spans="1:31" ht="14.45" customHeight="1" x14ac:dyDescent="0.3">
      <c r="A555" s="59"/>
      <c r="B555" s="125" t="s">
        <v>1</v>
      </c>
      <c r="C555" s="20">
        <v>137</v>
      </c>
      <c r="D555" s="20">
        <v>136</v>
      </c>
      <c r="E555" s="20">
        <v>209</v>
      </c>
      <c r="F555" s="20">
        <v>163</v>
      </c>
      <c r="G555" s="20">
        <v>146</v>
      </c>
      <c r="H555" s="20">
        <v>152</v>
      </c>
      <c r="I555" s="20">
        <v>172</v>
      </c>
      <c r="J555" s="20">
        <v>146</v>
      </c>
      <c r="K555" s="20">
        <v>182</v>
      </c>
      <c r="L555" s="20">
        <v>118</v>
      </c>
      <c r="M555" s="20">
        <v>117</v>
      </c>
      <c r="N555" s="20">
        <v>98</v>
      </c>
      <c r="O555" s="20">
        <v>142</v>
      </c>
      <c r="P555" s="20">
        <v>89</v>
      </c>
      <c r="Q555" s="20">
        <v>84</v>
      </c>
      <c r="R555" s="20">
        <v>73</v>
      </c>
      <c r="S555" s="20">
        <v>86</v>
      </c>
      <c r="T555" s="20">
        <v>67</v>
      </c>
      <c r="U555" s="20">
        <v>66</v>
      </c>
      <c r="V555" s="20">
        <v>66</v>
      </c>
      <c r="W555" s="20">
        <v>64</v>
      </c>
      <c r="X555" s="20">
        <v>67</v>
      </c>
      <c r="Y555" s="20">
        <v>58</v>
      </c>
      <c r="Z555" s="20">
        <v>48</v>
      </c>
      <c r="AA555" s="18">
        <v>45</v>
      </c>
      <c r="AB555" s="18">
        <v>45</v>
      </c>
      <c r="AC555" s="18">
        <v>44</v>
      </c>
      <c r="AD555" s="18">
        <v>39</v>
      </c>
      <c r="AE555" s="169">
        <v>46</v>
      </c>
    </row>
    <row r="556" spans="1:31" ht="14.45" customHeight="1" x14ac:dyDescent="0.3">
      <c r="A556" s="56"/>
      <c r="B556" s="160" t="s">
        <v>2</v>
      </c>
      <c r="C556" s="14">
        <v>4</v>
      </c>
      <c r="D556" s="14">
        <v>3</v>
      </c>
      <c r="E556" s="14">
        <v>10</v>
      </c>
      <c r="F556" s="14">
        <v>13</v>
      </c>
      <c r="G556" s="14">
        <v>13</v>
      </c>
      <c r="H556" s="14">
        <v>14</v>
      </c>
      <c r="I556" s="14">
        <v>15</v>
      </c>
      <c r="J556" s="14">
        <v>12</v>
      </c>
      <c r="K556" s="14">
        <v>17</v>
      </c>
      <c r="L556" s="14">
        <v>14</v>
      </c>
      <c r="M556" s="14">
        <v>15</v>
      </c>
      <c r="N556" s="14">
        <v>15</v>
      </c>
      <c r="O556" s="14">
        <v>17</v>
      </c>
      <c r="P556" s="14">
        <v>16</v>
      </c>
      <c r="Q556" s="14">
        <v>13</v>
      </c>
      <c r="R556" s="14">
        <v>17</v>
      </c>
      <c r="S556" s="14">
        <v>33</v>
      </c>
      <c r="T556" s="14">
        <v>32</v>
      </c>
      <c r="U556" s="14">
        <v>36</v>
      </c>
      <c r="V556" s="14">
        <v>36</v>
      </c>
      <c r="W556" s="14">
        <v>43</v>
      </c>
      <c r="X556" s="14">
        <v>37</v>
      </c>
      <c r="Y556" s="14">
        <v>28</v>
      </c>
      <c r="Z556" s="14">
        <v>24</v>
      </c>
      <c r="AA556" s="17">
        <v>21</v>
      </c>
      <c r="AB556" s="17">
        <v>18</v>
      </c>
      <c r="AC556" s="17">
        <v>16</v>
      </c>
      <c r="AD556" s="17">
        <v>13</v>
      </c>
      <c r="AE556" s="168">
        <v>7</v>
      </c>
    </row>
    <row r="557" spans="1:31" ht="14.45" customHeight="1" x14ac:dyDescent="0.3">
      <c r="A557" s="59"/>
      <c r="B557" s="125" t="s">
        <v>3</v>
      </c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  <c r="V557" s="20">
        <v>0</v>
      </c>
      <c r="W557" s="20">
        <v>0</v>
      </c>
      <c r="X557" s="20">
        <v>0</v>
      </c>
      <c r="Y557" s="20">
        <v>8</v>
      </c>
      <c r="Z557" s="20">
        <v>6</v>
      </c>
      <c r="AA557" s="18">
        <v>5</v>
      </c>
      <c r="AB557" s="18">
        <v>6</v>
      </c>
      <c r="AC557" s="18">
        <v>10</v>
      </c>
      <c r="AD557" s="18">
        <v>12</v>
      </c>
      <c r="AE557" s="169">
        <v>11</v>
      </c>
    </row>
    <row r="558" spans="1:31" ht="14.45" customHeight="1" x14ac:dyDescent="0.3">
      <c r="A558" s="57"/>
      <c r="B558" s="164" t="s">
        <v>107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0</v>
      </c>
      <c r="Z558" s="17">
        <v>0</v>
      </c>
      <c r="AA558" s="17">
        <v>1</v>
      </c>
      <c r="AB558" s="17">
        <v>0</v>
      </c>
      <c r="AC558" s="17">
        <v>0</v>
      </c>
      <c r="AD558" s="17">
        <v>0</v>
      </c>
      <c r="AE558" s="168">
        <v>1</v>
      </c>
    </row>
    <row r="559" spans="1:31" ht="14.45" customHeight="1" x14ac:dyDescent="0.3">
      <c r="A559" s="58" t="s">
        <v>84</v>
      </c>
      <c r="B559" s="165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20"/>
      <c r="AB559" s="20"/>
      <c r="AC559" s="20"/>
      <c r="AD559" s="20"/>
      <c r="AE559" s="124"/>
    </row>
    <row r="560" spans="1:31" ht="14.45" customHeight="1" x14ac:dyDescent="0.3">
      <c r="A560" s="57"/>
      <c r="B560" s="167" t="s">
        <v>1</v>
      </c>
      <c r="C560" s="17">
        <v>9</v>
      </c>
      <c r="D560" s="17">
        <v>5</v>
      </c>
      <c r="E560" s="17">
        <v>9</v>
      </c>
      <c r="F560" s="17">
        <v>4</v>
      </c>
      <c r="G560" s="17">
        <v>4</v>
      </c>
      <c r="H560" s="17">
        <v>6</v>
      </c>
      <c r="I560" s="17">
        <v>7</v>
      </c>
      <c r="J560" s="17">
        <v>7</v>
      </c>
      <c r="K560" s="17">
        <v>8</v>
      </c>
      <c r="L560" s="17">
        <v>4</v>
      </c>
      <c r="M560" s="17">
        <v>2</v>
      </c>
      <c r="N560" s="17">
        <v>2</v>
      </c>
      <c r="O560" s="17">
        <v>2</v>
      </c>
      <c r="P560" s="17">
        <v>4</v>
      </c>
      <c r="Q560" s="17">
        <v>1</v>
      </c>
      <c r="R560" s="17">
        <v>2</v>
      </c>
      <c r="S560" s="17">
        <v>2</v>
      </c>
      <c r="T560" s="17">
        <v>2</v>
      </c>
      <c r="U560" s="17">
        <v>2</v>
      </c>
      <c r="V560" s="17">
        <v>7</v>
      </c>
      <c r="W560" s="17">
        <v>8</v>
      </c>
      <c r="X560" s="17">
        <v>6</v>
      </c>
      <c r="Y560" s="17">
        <v>7</v>
      </c>
      <c r="Z560" s="17">
        <v>7</v>
      </c>
      <c r="AA560" s="14">
        <v>8</v>
      </c>
      <c r="AB560" s="14">
        <v>6</v>
      </c>
      <c r="AC560" s="14">
        <v>5</v>
      </c>
      <c r="AD560" s="14">
        <v>6</v>
      </c>
      <c r="AE560" s="170">
        <v>4</v>
      </c>
    </row>
    <row r="561" spans="1:31" ht="14.45" customHeight="1" x14ac:dyDescent="0.3">
      <c r="A561" s="58"/>
      <c r="B561" s="165" t="s">
        <v>2</v>
      </c>
      <c r="C561" s="18">
        <v>0</v>
      </c>
      <c r="D561" s="18">
        <v>0</v>
      </c>
      <c r="E561" s="18">
        <v>0</v>
      </c>
      <c r="F561" s="18">
        <v>0</v>
      </c>
      <c r="G561" s="18">
        <v>1</v>
      </c>
      <c r="H561" s="18">
        <v>0</v>
      </c>
      <c r="I561" s="18">
        <v>0</v>
      </c>
      <c r="J561" s="18">
        <v>1</v>
      </c>
      <c r="K561" s="18">
        <v>0</v>
      </c>
      <c r="L561" s="18">
        <v>1</v>
      </c>
      <c r="M561" s="18">
        <v>1</v>
      </c>
      <c r="N561" s="18">
        <v>1</v>
      </c>
      <c r="O561" s="18">
        <v>1</v>
      </c>
      <c r="P561" s="18">
        <v>2</v>
      </c>
      <c r="Q561" s="18">
        <v>1</v>
      </c>
      <c r="R561" s="18">
        <v>1</v>
      </c>
      <c r="S561" s="18">
        <v>5</v>
      </c>
      <c r="T561" s="18">
        <v>5</v>
      </c>
      <c r="U561" s="18">
        <v>5</v>
      </c>
      <c r="V561" s="18">
        <v>5</v>
      </c>
      <c r="W561" s="18">
        <v>7</v>
      </c>
      <c r="X561" s="18">
        <v>7</v>
      </c>
      <c r="Y561" s="18">
        <v>4</v>
      </c>
      <c r="Z561" s="18">
        <v>5</v>
      </c>
      <c r="AA561" s="20">
        <v>4</v>
      </c>
      <c r="AB561" s="20">
        <v>3</v>
      </c>
      <c r="AC561" s="20">
        <v>3</v>
      </c>
      <c r="AD561" s="20">
        <v>3</v>
      </c>
      <c r="AE561" s="124">
        <v>3</v>
      </c>
    </row>
    <row r="562" spans="1:31" ht="14.45" customHeight="1" x14ac:dyDescent="0.3">
      <c r="A562" s="57"/>
      <c r="B562" s="167" t="s">
        <v>3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  <c r="Y562" s="17">
        <v>2</v>
      </c>
      <c r="Z562" s="17">
        <v>2</v>
      </c>
      <c r="AA562" s="14">
        <v>2</v>
      </c>
      <c r="AB562" s="14">
        <v>2</v>
      </c>
      <c r="AC562" s="14">
        <v>1</v>
      </c>
      <c r="AD562" s="14">
        <v>2</v>
      </c>
      <c r="AE562" s="170">
        <v>1</v>
      </c>
    </row>
    <row r="563" spans="1:31" ht="14.45" customHeight="1" x14ac:dyDescent="0.3">
      <c r="A563" s="59"/>
      <c r="B563" s="121" t="s">
        <v>107</v>
      </c>
      <c r="C563" s="20">
        <v>0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0">
        <v>0</v>
      </c>
      <c r="AE563" s="124">
        <v>0</v>
      </c>
    </row>
    <row r="564" spans="1:31" ht="14.45" customHeight="1" x14ac:dyDescent="0.3">
      <c r="A564" s="56" t="s">
        <v>85</v>
      </c>
      <c r="B564" s="160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7"/>
      <c r="AB564" s="17"/>
      <c r="AC564" s="17"/>
      <c r="AD564" s="17"/>
      <c r="AE564" s="168"/>
    </row>
    <row r="565" spans="1:31" ht="14.45" customHeight="1" x14ac:dyDescent="0.3">
      <c r="A565" s="59"/>
      <c r="B565" s="125" t="s">
        <v>1</v>
      </c>
      <c r="C565" s="20">
        <v>0</v>
      </c>
      <c r="D565" s="20">
        <v>0</v>
      </c>
      <c r="E565" s="20">
        <v>0</v>
      </c>
      <c r="F565" s="20">
        <v>0</v>
      </c>
      <c r="G565" s="20">
        <v>1</v>
      </c>
      <c r="H565" s="20">
        <v>1</v>
      </c>
      <c r="I565" s="20">
        <v>1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2</v>
      </c>
      <c r="P565" s="20">
        <v>0</v>
      </c>
      <c r="Q565" s="20">
        <v>0</v>
      </c>
      <c r="R565" s="20">
        <v>2</v>
      </c>
      <c r="S565" s="20">
        <v>0</v>
      </c>
      <c r="T565" s="20">
        <v>0</v>
      </c>
      <c r="U565" s="20">
        <v>0</v>
      </c>
      <c r="V565" s="20">
        <v>3</v>
      </c>
      <c r="W565" s="20">
        <v>3</v>
      </c>
      <c r="X565" s="20">
        <v>3</v>
      </c>
      <c r="Y565" s="20">
        <v>3</v>
      </c>
      <c r="Z565" s="20">
        <v>3</v>
      </c>
      <c r="AA565" s="18">
        <v>2</v>
      </c>
      <c r="AB565" s="18">
        <v>2</v>
      </c>
      <c r="AC565" s="18">
        <v>2</v>
      </c>
      <c r="AD565" s="18">
        <v>2</v>
      </c>
      <c r="AE565" s="169">
        <v>2</v>
      </c>
    </row>
    <row r="566" spans="1:31" ht="14.45" customHeight="1" x14ac:dyDescent="0.3">
      <c r="A566" s="56"/>
      <c r="B566" s="160" t="s">
        <v>2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1</v>
      </c>
      <c r="Y566" s="14">
        <v>0</v>
      </c>
      <c r="Z566" s="14">
        <v>0</v>
      </c>
      <c r="AA566" s="17">
        <v>0</v>
      </c>
      <c r="AB566" s="17">
        <v>0</v>
      </c>
      <c r="AC566" s="17">
        <v>0</v>
      </c>
      <c r="AD566" s="17">
        <v>0</v>
      </c>
      <c r="AE566" s="168">
        <v>0</v>
      </c>
    </row>
    <row r="567" spans="1:31" ht="14.45" customHeight="1" x14ac:dyDescent="0.3">
      <c r="A567" s="59"/>
      <c r="B567" s="125" t="s">
        <v>3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18">
        <v>0</v>
      </c>
      <c r="AB567" s="18">
        <v>0</v>
      </c>
      <c r="AC567" s="18">
        <v>0</v>
      </c>
      <c r="AD567" s="18">
        <v>0</v>
      </c>
      <c r="AE567" s="169">
        <v>0</v>
      </c>
    </row>
    <row r="568" spans="1:31" ht="14.45" customHeight="1" x14ac:dyDescent="0.3">
      <c r="A568" s="57"/>
      <c r="B568" s="164" t="s">
        <v>107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0</v>
      </c>
      <c r="Y568" s="17">
        <v>0</v>
      </c>
      <c r="Z568" s="17">
        <v>0</v>
      </c>
      <c r="AA568" s="17">
        <v>0</v>
      </c>
      <c r="AB568" s="17">
        <v>0</v>
      </c>
      <c r="AC568" s="17">
        <v>0</v>
      </c>
      <c r="AD568" s="17">
        <v>0</v>
      </c>
      <c r="AE568" s="168">
        <v>0</v>
      </c>
    </row>
    <row r="569" spans="1:31" ht="14.45" customHeight="1" x14ac:dyDescent="0.3">
      <c r="A569" s="58" t="s">
        <v>86</v>
      </c>
      <c r="B569" s="165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20"/>
      <c r="AB569" s="20"/>
      <c r="AC569" s="20"/>
      <c r="AD569" s="20"/>
      <c r="AE569" s="124"/>
    </row>
    <row r="570" spans="1:31" ht="14.45" customHeight="1" x14ac:dyDescent="0.3">
      <c r="A570" s="57"/>
      <c r="B570" s="167" t="s">
        <v>1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1</v>
      </c>
      <c r="Y570" s="17">
        <v>1</v>
      </c>
      <c r="Z570" s="17">
        <v>1</v>
      </c>
      <c r="AA570" s="14">
        <v>1</v>
      </c>
      <c r="AB570" s="14">
        <v>1</v>
      </c>
      <c r="AC570" s="14">
        <v>3</v>
      </c>
      <c r="AD570" s="14">
        <v>1</v>
      </c>
      <c r="AE570" s="170">
        <v>7</v>
      </c>
    </row>
    <row r="571" spans="1:31" ht="14.45" customHeight="1" x14ac:dyDescent="0.3">
      <c r="A571" s="58"/>
      <c r="B571" s="165" t="s">
        <v>2</v>
      </c>
      <c r="C571" s="18">
        <v>0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1</v>
      </c>
      <c r="Y571" s="18">
        <v>0</v>
      </c>
      <c r="Z571" s="18">
        <v>0</v>
      </c>
      <c r="AA571" s="20">
        <v>0</v>
      </c>
      <c r="AB571" s="20">
        <v>0</v>
      </c>
      <c r="AC571" s="20">
        <v>1</v>
      </c>
      <c r="AD571" s="20">
        <v>0</v>
      </c>
      <c r="AE571" s="124">
        <v>0</v>
      </c>
    </row>
    <row r="572" spans="1:31" ht="14.45" customHeight="1" x14ac:dyDescent="0.3">
      <c r="A572" s="57"/>
      <c r="B572" s="167" t="s">
        <v>3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1</v>
      </c>
      <c r="Z572" s="17">
        <v>1</v>
      </c>
      <c r="AA572" s="14">
        <v>1</v>
      </c>
      <c r="AB572" s="14">
        <v>0</v>
      </c>
      <c r="AC572" s="14">
        <v>0</v>
      </c>
      <c r="AD572" s="14">
        <v>0</v>
      </c>
      <c r="AE572" s="170">
        <v>0</v>
      </c>
    </row>
    <row r="573" spans="1:31" ht="14.45" customHeight="1" x14ac:dyDescent="0.3">
      <c r="A573" s="59"/>
      <c r="B573" s="121" t="s">
        <v>107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124">
        <v>0</v>
      </c>
    </row>
    <row r="574" spans="1:31" ht="14.45" customHeight="1" x14ac:dyDescent="0.3">
      <c r="A574" s="56" t="s">
        <v>15</v>
      </c>
      <c r="B574" s="160"/>
      <c r="C574" s="14">
        <f t="shared" ref="C574:Y574" si="170">C545+C550+C555+C560+C565+C570</f>
        <v>1517</v>
      </c>
      <c r="D574" s="14">
        <f t="shared" si="170"/>
        <v>1969</v>
      </c>
      <c r="E574" s="14">
        <f t="shared" si="170"/>
        <v>2326</v>
      </c>
      <c r="F574" s="14">
        <f t="shared" si="170"/>
        <v>2249</v>
      </c>
      <c r="G574" s="14">
        <f t="shared" si="170"/>
        <v>2438</v>
      </c>
      <c r="H574" s="14">
        <f t="shared" si="170"/>
        <v>2704</v>
      </c>
      <c r="I574" s="14">
        <f t="shared" si="170"/>
        <v>2885</v>
      </c>
      <c r="J574" s="14">
        <f t="shared" si="170"/>
        <v>2667</v>
      </c>
      <c r="K574" s="14">
        <f t="shared" si="170"/>
        <v>2755</v>
      </c>
      <c r="L574" s="14">
        <f t="shared" si="170"/>
        <v>2859</v>
      </c>
      <c r="M574" s="14">
        <f t="shared" si="170"/>
        <v>2874</v>
      </c>
      <c r="N574" s="14">
        <f t="shared" si="170"/>
        <v>2298</v>
      </c>
      <c r="O574" s="14">
        <f t="shared" si="170"/>
        <v>2715</v>
      </c>
      <c r="P574" s="14">
        <f t="shared" si="170"/>
        <v>2376</v>
      </c>
      <c r="Q574" s="14">
        <f t="shared" si="170"/>
        <v>2369</v>
      </c>
      <c r="R574" s="14">
        <f t="shared" si="170"/>
        <v>2241</v>
      </c>
      <c r="S574" s="14">
        <f t="shared" si="170"/>
        <v>2322</v>
      </c>
      <c r="T574" s="14">
        <f t="shared" si="170"/>
        <v>2237</v>
      </c>
      <c r="U574" s="14">
        <f t="shared" si="170"/>
        <v>2257</v>
      </c>
      <c r="V574" s="14">
        <f t="shared" si="170"/>
        <v>2341</v>
      </c>
      <c r="W574" s="14">
        <f t="shared" si="170"/>
        <v>2443</v>
      </c>
      <c r="X574" s="14">
        <f t="shared" si="170"/>
        <v>2522</v>
      </c>
      <c r="Y574" s="14">
        <f t="shared" si="170"/>
        <v>2718</v>
      </c>
      <c r="Z574" s="14">
        <f t="shared" ref="Z574:AA574" si="171">Z545+Z550+Z555+Z560+Z565+Z570</f>
        <v>2781</v>
      </c>
      <c r="AA574" s="14">
        <f t="shared" si="171"/>
        <v>2787</v>
      </c>
      <c r="AB574" s="14">
        <f t="shared" ref="AB574:AC577" si="172">AB545+AB550+AB555+AB560+AB565+AB570</f>
        <v>2824</v>
      </c>
      <c r="AC574" s="14">
        <f t="shared" ref="AC574:AD576" si="173">AC545+AC550+AC555+AC560+AC565+AC570</f>
        <v>2847</v>
      </c>
      <c r="AD574" s="14">
        <f t="shared" si="173"/>
        <v>2931</v>
      </c>
      <c r="AE574" s="170">
        <f t="shared" ref="AE574" si="174">AE545+AE550+AE555+AE560+AE565+AE570</f>
        <v>2907</v>
      </c>
    </row>
    <row r="575" spans="1:31" ht="14.45" customHeight="1" x14ac:dyDescent="0.3">
      <c r="A575" s="59" t="s">
        <v>16</v>
      </c>
      <c r="B575" s="125"/>
      <c r="C575" s="20">
        <f t="shared" ref="C575:Y575" si="175">C546+C551+C556+C561+C566+C571</f>
        <v>99</v>
      </c>
      <c r="D575" s="20">
        <f t="shared" si="175"/>
        <v>143</v>
      </c>
      <c r="E575" s="20">
        <f t="shared" si="175"/>
        <v>177</v>
      </c>
      <c r="F575" s="20">
        <f t="shared" si="175"/>
        <v>161</v>
      </c>
      <c r="G575" s="20">
        <f t="shared" si="175"/>
        <v>183</v>
      </c>
      <c r="H575" s="20">
        <f t="shared" si="175"/>
        <v>224</v>
      </c>
      <c r="I575" s="20">
        <f t="shared" si="175"/>
        <v>244</v>
      </c>
      <c r="J575" s="20">
        <f t="shared" si="175"/>
        <v>216</v>
      </c>
      <c r="K575" s="20">
        <f t="shared" si="175"/>
        <v>246</v>
      </c>
      <c r="L575" s="20">
        <f t="shared" si="175"/>
        <v>253</v>
      </c>
      <c r="M575" s="20">
        <f t="shared" si="175"/>
        <v>249</v>
      </c>
      <c r="N575" s="20">
        <f t="shared" si="175"/>
        <v>263</v>
      </c>
      <c r="O575" s="20">
        <f t="shared" si="175"/>
        <v>275</v>
      </c>
      <c r="P575" s="20">
        <f t="shared" si="175"/>
        <v>309</v>
      </c>
      <c r="Q575" s="20">
        <f t="shared" si="175"/>
        <v>340</v>
      </c>
      <c r="R575" s="20">
        <f t="shared" si="175"/>
        <v>368</v>
      </c>
      <c r="S575" s="20">
        <f t="shared" si="175"/>
        <v>645</v>
      </c>
      <c r="T575" s="20">
        <f t="shared" si="175"/>
        <v>859</v>
      </c>
      <c r="U575" s="20">
        <f t="shared" si="175"/>
        <v>871</v>
      </c>
      <c r="V575" s="20">
        <f t="shared" si="175"/>
        <v>837</v>
      </c>
      <c r="W575" s="20">
        <f t="shared" si="175"/>
        <v>804</v>
      </c>
      <c r="X575" s="20">
        <f t="shared" si="175"/>
        <v>767</v>
      </c>
      <c r="Y575" s="10">
        <f t="shared" si="175"/>
        <v>449</v>
      </c>
      <c r="Z575" s="10">
        <f t="shared" ref="Z575:AA575" si="176">Z546+Z551+Z556+Z561+Z566+Z571</f>
        <v>467</v>
      </c>
      <c r="AA575" s="10">
        <f t="shared" si="176"/>
        <v>478</v>
      </c>
      <c r="AB575" s="10">
        <f t="shared" si="172"/>
        <v>487</v>
      </c>
      <c r="AC575" s="10">
        <f t="shared" si="173"/>
        <v>481</v>
      </c>
      <c r="AD575" s="10">
        <f t="shared" si="173"/>
        <v>499</v>
      </c>
      <c r="AE575" s="119">
        <f t="shared" ref="AE575" si="177">AE546+AE551+AE556+AE561+AE566+AE571</f>
        <v>470</v>
      </c>
    </row>
    <row r="576" spans="1:31" ht="14.45" customHeight="1" x14ac:dyDescent="0.3">
      <c r="A576" s="56" t="s">
        <v>17</v>
      </c>
      <c r="B576" s="160"/>
      <c r="C576" s="14">
        <f t="shared" ref="C576:Y576" si="178">C547+C552+C557+C562+C567+C572</f>
        <v>0</v>
      </c>
      <c r="D576" s="14">
        <f t="shared" si="178"/>
        <v>0</v>
      </c>
      <c r="E576" s="14">
        <f t="shared" si="178"/>
        <v>0</v>
      </c>
      <c r="F576" s="14">
        <f t="shared" si="178"/>
        <v>0</v>
      </c>
      <c r="G576" s="14">
        <f t="shared" si="178"/>
        <v>0</v>
      </c>
      <c r="H576" s="14">
        <f t="shared" si="178"/>
        <v>0</v>
      </c>
      <c r="I576" s="14">
        <f t="shared" si="178"/>
        <v>0</v>
      </c>
      <c r="J576" s="14">
        <f t="shared" si="178"/>
        <v>0</v>
      </c>
      <c r="K576" s="14">
        <f t="shared" si="178"/>
        <v>0</v>
      </c>
      <c r="L576" s="14">
        <f t="shared" si="178"/>
        <v>0</v>
      </c>
      <c r="M576" s="14">
        <f t="shared" si="178"/>
        <v>0</v>
      </c>
      <c r="N576" s="14">
        <f t="shared" si="178"/>
        <v>0</v>
      </c>
      <c r="O576" s="14">
        <f t="shared" si="178"/>
        <v>0</v>
      </c>
      <c r="P576" s="14">
        <f t="shared" si="178"/>
        <v>0</v>
      </c>
      <c r="Q576" s="14">
        <f t="shared" si="178"/>
        <v>0</v>
      </c>
      <c r="R576" s="14">
        <f t="shared" si="178"/>
        <v>0</v>
      </c>
      <c r="S576" s="14">
        <f t="shared" si="178"/>
        <v>0</v>
      </c>
      <c r="T576" s="14">
        <f t="shared" si="178"/>
        <v>0</v>
      </c>
      <c r="U576" s="14">
        <f t="shared" si="178"/>
        <v>0</v>
      </c>
      <c r="V576" s="14">
        <f t="shared" si="178"/>
        <v>0</v>
      </c>
      <c r="W576" s="14">
        <f t="shared" si="178"/>
        <v>0</v>
      </c>
      <c r="X576" s="14">
        <f t="shared" si="178"/>
        <v>0</v>
      </c>
      <c r="Y576" s="14">
        <f t="shared" si="178"/>
        <v>270</v>
      </c>
      <c r="Z576" s="14">
        <f t="shared" ref="Z576:AA576" si="179">Z547+Z552+Z557+Z562+Z567+Z572</f>
        <v>299</v>
      </c>
      <c r="AA576" s="14">
        <f t="shared" si="179"/>
        <v>342</v>
      </c>
      <c r="AB576" s="14">
        <f t="shared" si="172"/>
        <v>397</v>
      </c>
      <c r="AC576" s="14">
        <f t="shared" si="173"/>
        <v>440</v>
      </c>
      <c r="AD576" s="14">
        <f t="shared" si="173"/>
        <v>518</v>
      </c>
      <c r="AE576" s="170">
        <f t="shared" ref="AE576" si="180">AE547+AE552+AE557+AE562+AE567+AE572</f>
        <v>514</v>
      </c>
    </row>
    <row r="577" spans="1:49" ht="14.45" customHeight="1" x14ac:dyDescent="0.3">
      <c r="A577" s="58"/>
      <c r="B577" s="130" t="s">
        <v>108</v>
      </c>
      <c r="C577" s="18">
        <v>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0">
        <f t="shared" ref="Y577:AA577" si="181">Y548+Y553+Y558+Y563+Y568+Y573</f>
        <v>0</v>
      </c>
      <c r="Z577" s="10">
        <f t="shared" si="181"/>
        <v>0</v>
      </c>
      <c r="AA577" s="10">
        <f t="shared" si="181"/>
        <v>65</v>
      </c>
      <c r="AB577" s="10">
        <f t="shared" si="172"/>
        <v>54</v>
      </c>
      <c r="AC577" s="10">
        <f t="shared" si="172"/>
        <v>47</v>
      </c>
      <c r="AD577" s="10">
        <f t="shared" ref="AD577:AE577" si="182">AD548+AD553+AD558+AD563+AD568+AD573</f>
        <v>39</v>
      </c>
      <c r="AE577" s="119">
        <f t="shared" si="182"/>
        <v>36</v>
      </c>
    </row>
    <row r="578" spans="1:49" s="3" customFormat="1" ht="14.45" customHeight="1" x14ac:dyDescent="0.3">
      <c r="A578" s="57" t="s">
        <v>18</v>
      </c>
      <c r="B578" s="178"/>
      <c r="C578" s="21">
        <f>SUM(C574:C576)</f>
        <v>1616</v>
      </c>
      <c r="D578" s="21">
        <f t="shared" ref="D578:X578" si="183">SUM(D574:D576)</f>
        <v>2112</v>
      </c>
      <c r="E578" s="21">
        <f t="shared" si="183"/>
        <v>2503</v>
      </c>
      <c r="F578" s="21">
        <f t="shared" si="183"/>
        <v>2410</v>
      </c>
      <c r="G578" s="21">
        <f t="shared" si="183"/>
        <v>2621</v>
      </c>
      <c r="H578" s="21">
        <f t="shared" si="183"/>
        <v>2928</v>
      </c>
      <c r="I578" s="21">
        <f t="shared" si="183"/>
        <v>3129</v>
      </c>
      <c r="J578" s="21">
        <f t="shared" si="183"/>
        <v>2883</v>
      </c>
      <c r="K578" s="21">
        <f t="shared" si="183"/>
        <v>3001</v>
      </c>
      <c r="L578" s="21">
        <f t="shared" si="183"/>
        <v>3112</v>
      </c>
      <c r="M578" s="21">
        <f t="shared" si="183"/>
        <v>3123</v>
      </c>
      <c r="N578" s="21">
        <f t="shared" si="183"/>
        <v>2561</v>
      </c>
      <c r="O578" s="21">
        <f t="shared" si="183"/>
        <v>2990</v>
      </c>
      <c r="P578" s="21">
        <f t="shared" si="183"/>
        <v>2685</v>
      </c>
      <c r="Q578" s="21">
        <f t="shared" si="183"/>
        <v>2709</v>
      </c>
      <c r="R578" s="21">
        <f t="shared" si="183"/>
        <v>2609</v>
      </c>
      <c r="S578" s="21">
        <f t="shared" si="183"/>
        <v>2967</v>
      </c>
      <c r="T578" s="21">
        <f t="shared" si="183"/>
        <v>3096</v>
      </c>
      <c r="U578" s="21">
        <f t="shared" si="183"/>
        <v>3128</v>
      </c>
      <c r="V578" s="21">
        <f t="shared" si="183"/>
        <v>3178</v>
      </c>
      <c r="W578" s="21">
        <f t="shared" si="183"/>
        <v>3247</v>
      </c>
      <c r="X578" s="21">
        <f t="shared" si="183"/>
        <v>3289</v>
      </c>
      <c r="Y578" s="21">
        <f>SUM(Y574:Y577)</f>
        <v>3437</v>
      </c>
      <c r="Z578" s="21">
        <f t="shared" ref="Z578:AA578" si="184">SUM(Z574:Z577)</f>
        <v>3547</v>
      </c>
      <c r="AA578" s="21">
        <f t="shared" si="184"/>
        <v>3672</v>
      </c>
      <c r="AB578" s="21">
        <f>SUM(AB574:AB577)</f>
        <v>3762</v>
      </c>
      <c r="AC578" s="21">
        <f>SUM(AC574:AC577)</f>
        <v>3815</v>
      </c>
      <c r="AD578" s="21">
        <f>SUM(AD574:AD577)</f>
        <v>3987</v>
      </c>
      <c r="AE578" s="179">
        <f>SUM(AE574:AE577)</f>
        <v>3927</v>
      </c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</row>
    <row r="579" spans="1:49" s="3" customFormat="1" ht="14.45" customHeight="1" x14ac:dyDescent="0.3">
      <c r="A579" s="48" t="s">
        <v>104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</row>
    <row r="580" spans="1:49" s="1" customFormat="1" ht="14.45" customHeight="1" x14ac:dyDescent="0.2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</row>
    <row r="581" spans="1:49" ht="14.45" customHeight="1" x14ac:dyDescent="0.3">
      <c r="A581" s="52" t="s">
        <v>5</v>
      </c>
      <c r="B581" s="116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34"/>
      <c r="AB581" s="34"/>
      <c r="AC581" s="34"/>
      <c r="AD581" s="34"/>
      <c r="AE581" s="173"/>
    </row>
    <row r="582" spans="1:49" ht="14.45" customHeight="1" x14ac:dyDescent="0.3">
      <c r="A582" s="53"/>
      <c r="B582" s="118" t="s">
        <v>1</v>
      </c>
      <c r="C582" s="10">
        <v>5</v>
      </c>
      <c r="D582" s="10">
        <v>410</v>
      </c>
      <c r="E582" s="10">
        <v>313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19">
        <v>5</v>
      </c>
    </row>
    <row r="583" spans="1:49" ht="14.45" customHeight="1" x14ac:dyDescent="0.3">
      <c r="A583" s="52"/>
      <c r="B583" s="116" t="s">
        <v>2</v>
      </c>
      <c r="C583" s="8">
        <v>0</v>
      </c>
      <c r="D583" s="8">
        <v>51</v>
      </c>
      <c r="E583" s="8">
        <v>36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117">
        <v>5</v>
      </c>
    </row>
    <row r="584" spans="1:49" ht="14.45" customHeight="1" x14ac:dyDescent="0.3">
      <c r="A584" s="53"/>
      <c r="B584" s="118" t="s">
        <v>3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19">
        <v>2</v>
      </c>
    </row>
    <row r="585" spans="1:49" ht="14.45" customHeight="1" x14ac:dyDescent="0.3">
      <c r="A585" s="55"/>
      <c r="B585" s="116" t="s">
        <v>107</v>
      </c>
      <c r="C585" s="22">
        <v>0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0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>
        <v>0</v>
      </c>
      <c r="AE585" s="120">
        <v>0</v>
      </c>
    </row>
    <row r="586" spans="1:49" ht="14.45" customHeight="1" x14ac:dyDescent="0.3">
      <c r="A586" s="54" t="s">
        <v>87</v>
      </c>
      <c r="B586" s="121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2"/>
    </row>
    <row r="587" spans="1:49" ht="14.45" customHeight="1" x14ac:dyDescent="0.3">
      <c r="A587" s="55"/>
      <c r="B587" s="123" t="s">
        <v>1</v>
      </c>
      <c r="C587" s="22">
        <v>1072</v>
      </c>
      <c r="D587" s="22">
        <v>1097</v>
      </c>
      <c r="E587" s="22">
        <v>1422</v>
      </c>
      <c r="F587" s="22">
        <v>1570</v>
      </c>
      <c r="G587" s="22">
        <v>1714</v>
      </c>
      <c r="H587" s="22">
        <v>1895</v>
      </c>
      <c r="I587" s="22">
        <v>2026</v>
      </c>
      <c r="J587" s="22">
        <v>1870</v>
      </c>
      <c r="K587" s="22">
        <v>1930</v>
      </c>
      <c r="L587" s="22">
        <v>1995</v>
      </c>
      <c r="M587" s="22">
        <v>2003</v>
      </c>
      <c r="N587" s="22">
        <v>1956</v>
      </c>
      <c r="O587" s="22">
        <v>1893</v>
      </c>
      <c r="P587" s="22">
        <v>1670</v>
      </c>
      <c r="Q587" s="22">
        <v>1650</v>
      </c>
      <c r="R587" s="22">
        <v>1542</v>
      </c>
      <c r="S587" s="22">
        <v>1598</v>
      </c>
      <c r="T587" s="22">
        <v>1518</v>
      </c>
      <c r="U587" s="22">
        <v>1525</v>
      </c>
      <c r="V587" s="22">
        <v>1566</v>
      </c>
      <c r="W587" s="22">
        <v>1636</v>
      </c>
      <c r="X587" s="22">
        <v>1696</v>
      </c>
      <c r="Y587" s="22">
        <v>1815</v>
      </c>
      <c r="Z587" s="22">
        <v>1871</v>
      </c>
      <c r="AA587" s="22">
        <v>1843</v>
      </c>
      <c r="AB587" s="22">
        <v>1835</v>
      </c>
      <c r="AC587" s="22">
        <v>1839</v>
      </c>
      <c r="AD587" s="22">
        <v>1864</v>
      </c>
      <c r="AE587" s="120">
        <v>1828</v>
      </c>
    </row>
    <row r="588" spans="1:49" ht="14.45" customHeight="1" x14ac:dyDescent="0.3">
      <c r="A588" s="54"/>
      <c r="B588" s="121" t="s">
        <v>2</v>
      </c>
      <c r="C588" s="12">
        <v>52</v>
      </c>
      <c r="D588" s="12">
        <v>45</v>
      </c>
      <c r="E588" s="12">
        <v>75</v>
      </c>
      <c r="F588" s="12">
        <v>82</v>
      </c>
      <c r="G588" s="12">
        <v>94</v>
      </c>
      <c r="H588" s="12">
        <v>114</v>
      </c>
      <c r="I588" s="12">
        <v>121</v>
      </c>
      <c r="J588" s="12">
        <v>111</v>
      </c>
      <c r="K588" s="12">
        <v>125</v>
      </c>
      <c r="L588" s="12">
        <v>131</v>
      </c>
      <c r="M588" s="12">
        <v>127</v>
      </c>
      <c r="N588" s="12">
        <v>135</v>
      </c>
      <c r="O588" s="12">
        <v>144</v>
      </c>
      <c r="P588" s="12">
        <v>161</v>
      </c>
      <c r="Q588" s="12">
        <v>181</v>
      </c>
      <c r="R588" s="12">
        <v>192</v>
      </c>
      <c r="S588" s="12">
        <v>389</v>
      </c>
      <c r="T588" s="12">
        <v>555</v>
      </c>
      <c r="U588" s="12">
        <v>569</v>
      </c>
      <c r="V588" s="12">
        <v>540</v>
      </c>
      <c r="W588" s="12">
        <v>493</v>
      </c>
      <c r="X588" s="12">
        <v>442</v>
      </c>
      <c r="Y588" s="12">
        <v>274</v>
      </c>
      <c r="Z588" s="12">
        <v>278</v>
      </c>
      <c r="AA588" s="12">
        <v>272</v>
      </c>
      <c r="AB588" s="12">
        <v>266</v>
      </c>
      <c r="AC588" s="12">
        <v>247</v>
      </c>
      <c r="AD588" s="12">
        <v>236</v>
      </c>
      <c r="AE588" s="122">
        <v>213</v>
      </c>
    </row>
    <row r="589" spans="1:49" ht="14.45" customHeight="1" x14ac:dyDescent="0.3">
      <c r="A589" s="55"/>
      <c r="B589" s="123" t="s">
        <v>3</v>
      </c>
      <c r="C589" s="22">
        <v>0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140</v>
      </c>
      <c r="Z589" s="22">
        <v>156</v>
      </c>
      <c r="AA589" s="22">
        <v>175</v>
      </c>
      <c r="AB589" s="22">
        <v>202</v>
      </c>
      <c r="AC589" s="22">
        <v>211</v>
      </c>
      <c r="AD589" s="22">
        <v>240</v>
      </c>
      <c r="AE589" s="120">
        <v>222</v>
      </c>
    </row>
    <row r="590" spans="1:49" ht="14.45" customHeight="1" x14ac:dyDescent="0.3">
      <c r="A590" s="59"/>
      <c r="B590" s="121" t="s">
        <v>107</v>
      </c>
      <c r="C590" s="20">
        <v>0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37</v>
      </c>
      <c r="AB590" s="20">
        <v>31</v>
      </c>
      <c r="AC590" s="20">
        <v>24</v>
      </c>
      <c r="AD590" s="20">
        <v>20</v>
      </c>
      <c r="AE590" s="124">
        <v>17</v>
      </c>
    </row>
    <row r="591" spans="1:49" ht="14.45" customHeight="1" x14ac:dyDescent="0.3">
      <c r="A591" s="52" t="s">
        <v>88</v>
      </c>
      <c r="B591" s="116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117"/>
    </row>
    <row r="592" spans="1:49" ht="14.45" customHeight="1" x14ac:dyDescent="0.3">
      <c r="A592" s="59"/>
      <c r="B592" s="125" t="s">
        <v>1</v>
      </c>
      <c r="C592" s="20">
        <v>440</v>
      </c>
      <c r="D592" s="20">
        <v>462</v>
      </c>
      <c r="E592" s="20">
        <v>591</v>
      </c>
      <c r="F592" s="20">
        <v>679</v>
      </c>
      <c r="G592" s="20">
        <v>724</v>
      </c>
      <c r="H592" s="20">
        <v>809</v>
      </c>
      <c r="I592" s="20">
        <v>859</v>
      </c>
      <c r="J592" s="20">
        <v>797</v>
      </c>
      <c r="K592" s="20">
        <v>825</v>
      </c>
      <c r="L592" s="20">
        <v>864</v>
      </c>
      <c r="M592" s="20">
        <v>871</v>
      </c>
      <c r="N592" s="20">
        <v>842</v>
      </c>
      <c r="O592" s="20">
        <v>822</v>
      </c>
      <c r="P592" s="20">
        <v>706</v>
      </c>
      <c r="Q592" s="20">
        <v>719</v>
      </c>
      <c r="R592" s="20">
        <v>699</v>
      </c>
      <c r="S592" s="20">
        <v>724</v>
      </c>
      <c r="T592" s="20">
        <v>719</v>
      </c>
      <c r="U592" s="20">
        <v>732</v>
      </c>
      <c r="V592" s="20">
        <v>775</v>
      </c>
      <c r="W592" s="20">
        <v>807</v>
      </c>
      <c r="X592" s="20">
        <v>826</v>
      </c>
      <c r="Y592" s="20">
        <v>903</v>
      </c>
      <c r="Z592" s="20">
        <v>910</v>
      </c>
      <c r="AA592" s="20">
        <v>944</v>
      </c>
      <c r="AB592" s="20">
        <v>989</v>
      </c>
      <c r="AC592" s="10">
        <v>1008</v>
      </c>
      <c r="AD592" s="20">
        <v>1067</v>
      </c>
      <c r="AE592" s="124">
        <v>1074</v>
      </c>
    </row>
    <row r="593" spans="1:49" ht="14.45" customHeight="1" x14ac:dyDescent="0.3">
      <c r="A593" s="52"/>
      <c r="B593" s="116" t="s">
        <v>2</v>
      </c>
      <c r="C593" s="8">
        <v>47</v>
      </c>
      <c r="D593" s="8">
        <v>47</v>
      </c>
      <c r="E593" s="8">
        <v>66</v>
      </c>
      <c r="F593" s="8">
        <v>79</v>
      </c>
      <c r="G593" s="8">
        <v>89</v>
      </c>
      <c r="H593" s="8">
        <v>110</v>
      </c>
      <c r="I593" s="8">
        <v>123</v>
      </c>
      <c r="J593" s="8">
        <v>105</v>
      </c>
      <c r="K593" s="8">
        <v>121</v>
      </c>
      <c r="L593" s="8">
        <v>122</v>
      </c>
      <c r="M593" s="8">
        <v>122</v>
      </c>
      <c r="N593" s="8">
        <v>128</v>
      </c>
      <c r="O593" s="8">
        <v>131</v>
      </c>
      <c r="P593" s="8">
        <v>148</v>
      </c>
      <c r="Q593" s="8">
        <v>159</v>
      </c>
      <c r="R593" s="8">
        <v>176</v>
      </c>
      <c r="S593" s="8">
        <v>256</v>
      </c>
      <c r="T593" s="8">
        <v>304</v>
      </c>
      <c r="U593" s="8">
        <v>302</v>
      </c>
      <c r="V593" s="8">
        <v>297</v>
      </c>
      <c r="W593" s="8">
        <v>311</v>
      </c>
      <c r="X593" s="8">
        <v>325</v>
      </c>
      <c r="Y593" s="8">
        <v>175</v>
      </c>
      <c r="Z593" s="8">
        <v>189</v>
      </c>
      <c r="AA593" s="8">
        <v>206</v>
      </c>
      <c r="AB593" s="8">
        <v>221</v>
      </c>
      <c r="AC593" s="8">
        <v>234</v>
      </c>
      <c r="AD593" s="8">
        <v>263</v>
      </c>
      <c r="AE593" s="117">
        <v>252</v>
      </c>
    </row>
    <row r="594" spans="1:49" ht="14.45" customHeight="1" x14ac:dyDescent="0.3">
      <c r="A594" s="59"/>
      <c r="B594" s="125" t="s">
        <v>3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130</v>
      </c>
      <c r="Z594" s="20">
        <v>143</v>
      </c>
      <c r="AA594" s="20">
        <v>167</v>
      </c>
      <c r="AB594" s="20">
        <v>195</v>
      </c>
      <c r="AC594" s="10">
        <v>229</v>
      </c>
      <c r="AD594" s="20">
        <v>278</v>
      </c>
      <c r="AE594" s="124">
        <v>290</v>
      </c>
    </row>
    <row r="595" spans="1:49" ht="14.45" customHeight="1" x14ac:dyDescent="0.3">
      <c r="A595" s="55"/>
      <c r="B595" s="116" t="s">
        <v>107</v>
      </c>
      <c r="C595" s="22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28</v>
      </c>
      <c r="AB595" s="22">
        <v>23</v>
      </c>
      <c r="AC595" s="22">
        <v>23</v>
      </c>
      <c r="AD595" s="22">
        <v>19</v>
      </c>
      <c r="AE595" s="120">
        <v>19</v>
      </c>
    </row>
    <row r="596" spans="1:49" ht="14.45" customHeight="1" x14ac:dyDescent="0.3">
      <c r="A596" s="54" t="s">
        <v>15</v>
      </c>
      <c r="B596" s="121"/>
      <c r="C596" s="12">
        <f t="shared" ref="C596:X596" si="185">C582+C587+C592</f>
        <v>1517</v>
      </c>
      <c r="D596" s="12">
        <f t="shared" si="185"/>
        <v>1969</v>
      </c>
      <c r="E596" s="12">
        <f t="shared" si="185"/>
        <v>2326</v>
      </c>
      <c r="F596" s="12">
        <f t="shared" si="185"/>
        <v>2249</v>
      </c>
      <c r="G596" s="12">
        <f t="shared" si="185"/>
        <v>2438</v>
      </c>
      <c r="H596" s="12">
        <f t="shared" si="185"/>
        <v>2704</v>
      </c>
      <c r="I596" s="12">
        <f t="shared" si="185"/>
        <v>2885</v>
      </c>
      <c r="J596" s="12">
        <f t="shared" si="185"/>
        <v>2667</v>
      </c>
      <c r="K596" s="12">
        <f t="shared" si="185"/>
        <v>2755</v>
      </c>
      <c r="L596" s="12">
        <f t="shared" si="185"/>
        <v>2859</v>
      </c>
      <c r="M596" s="12">
        <f t="shared" si="185"/>
        <v>2874</v>
      </c>
      <c r="N596" s="12">
        <f t="shared" si="185"/>
        <v>2798</v>
      </c>
      <c r="O596" s="12">
        <f t="shared" si="185"/>
        <v>2715</v>
      </c>
      <c r="P596" s="12">
        <f t="shared" si="185"/>
        <v>2376</v>
      </c>
      <c r="Q596" s="12">
        <f t="shared" si="185"/>
        <v>2369</v>
      </c>
      <c r="R596" s="12">
        <f t="shared" si="185"/>
        <v>2241</v>
      </c>
      <c r="S596" s="12">
        <f t="shared" si="185"/>
        <v>2322</v>
      </c>
      <c r="T596" s="12">
        <f t="shared" si="185"/>
        <v>2237</v>
      </c>
      <c r="U596" s="12">
        <f t="shared" si="185"/>
        <v>2257</v>
      </c>
      <c r="V596" s="12">
        <f t="shared" si="185"/>
        <v>2341</v>
      </c>
      <c r="W596" s="12">
        <f t="shared" si="185"/>
        <v>2443</v>
      </c>
      <c r="X596" s="12">
        <f t="shared" si="185"/>
        <v>2522</v>
      </c>
      <c r="Y596" s="12">
        <f>Y582+Y587+Y592</f>
        <v>2718</v>
      </c>
      <c r="Z596" s="12">
        <f t="shared" ref="Z596:AA596" si="186">Z582+Z587+Z592</f>
        <v>2781</v>
      </c>
      <c r="AA596" s="12">
        <f t="shared" si="186"/>
        <v>2787</v>
      </c>
      <c r="AB596" s="12">
        <f t="shared" ref="AB596:AB599" si="187">AB582+AB587+AB592</f>
        <v>2824</v>
      </c>
      <c r="AC596" s="12">
        <f t="shared" ref="AC596:AD599" si="188">AC582+AC587+AC592</f>
        <v>2847</v>
      </c>
      <c r="AD596" s="12">
        <f t="shared" si="188"/>
        <v>2931</v>
      </c>
      <c r="AE596" s="122">
        <f t="shared" ref="AE596" si="189">AE582+AE587+AE592</f>
        <v>2907</v>
      </c>
    </row>
    <row r="597" spans="1:49" ht="14.45" customHeight="1" x14ac:dyDescent="0.3">
      <c r="A597" s="55" t="s">
        <v>16</v>
      </c>
      <c r="B597" s="123"/>
      <c r="C597" s="22">
        <f t="shared" ref="C597:Y597" si="190">C583+C588+C593</f>
        <v>99</v>
      </c>
      <c r="D597" s="22">
        <f t="shared" si="190"/>
        <v>143</v>
      </c>
      <c r="E597" s="22">
        <f t="shared" si="190"/>
        <v>177</v>
      </c>
      <c r="F597" s="22">
        <f t="shared" si="190"/>
        <v>161</v>
      </c>
      <c r="G597" s="22">
        <f t="shared" si="190"/>
        <v>183</v>
      </c>
      <c r="H597" s="22">
        <f t="shared" si="190"/>
        <v>224</v>
      </c>
      <c r="I597" s="22">
        <f t="shared" si="190"/>
        <v>244</v>
      </c>
      <c r="J597" s="22">
        <f t="shared" si="190"/>
        <v>216</v>
      </c>
      <c r="K597" s="22">
        <f t="shared" si="190"/>
        <v>246</v>
      </c>
      <c r="L597" s="22">
        <f t="shared" si="190"/>
        <v>253</v>
      </c>
      <c r="M597" s="22">
        <f t="shared" si="190"/>
        <v>249</v>
      </c>
      <c r="N597" s="22">
        <f t="shared" si="190"/>
        <v>263</v>
      </c>
      <c r="O597" s="22">
        <f t="shared" si="190"/>
        <v>275</v>
      </c>
      <c r="P597" s="22">
        <f t="shared" si="190"/>
        <v>309</v>
      </c>
      <c r="Q597" s="22">
        <f t="shared" si="190"/>
        <v>340</v>
      </c>
      <c r="R597" s="22">
        <f t="shared" si="190"/>
        <v>368</v>
      </c>
      <c r="S597" s="22">
        <f t="shared" si="190"/>
        <v>645</v>
      </c>
      <c r="T597" s="22">
        <f t="shared" si="190"/>
        <v>859</v>
      </c>
      <c r="U597" s="22">
        <f t="shared" si="190"/>
        <v>871</v>
      </c>
      <c r="V597" s="22">
        <f t="shared" si="190"/>
        <v>837</v>
      </c>
      <c r="W597" s="22">
        <f t="shared" si="190"/>
        <v>804</v>
      </c>
      <c r="X597" s="22">
        <f t="shared" si="190"/>
        <v>767</v>
      </c>
      <c r="Y597" s="8">
        <f t="shared" si="190"/>
        <v>449</v>
      </c>
      <c r="Z597" s="8">
        <f t="shared" ref="Z597:AA597" si="191">Z583+Z588+Z593</f>
        <v>467</v>
      </c>
      <c r="AA597" s="8">
        <f t="shared" si="191"/>
        <v>478</v>
      </c>
      <c r="AB597" s="8">
        <f t="shared" si="187"/>
        <v>487</v>
      </c>
      <c r="AC597" s="8">
        <f t="shared" si="188"/>
        <v>481</v>
      </c>
      <c r="AD597" s="8">
        <f t="shared" si="188"/>
        <v>499</v>
      </c>
      <c r="AE597" s="117">
        <f t="shared" ref="AE597" si="192">AE583+AE588+AE593</f>
        <v>470</v>
      </c>
    </row>
    <row r="598" spans="1:49" ht="14.45" customHeight="1" x14ac:dyDescent="0.3">
      <c r="A598" s="54" t="s">
        <v>17</v>
      </c>
      <c r="B598" s="121"/>
      <c r="C598" s="12">
        <f t="shared" ref="C598:Y598" si="193">C584+C589+C594</f>
        <v>0</v>
      </c>
      <c r="D598" s="12">
        <f t="shared" si="193"/>
        <v>0</v>
      </c>
      <c r="E598" s="12">
        <f t="shared" si="193"/>
        <v>0</v>
      </c>
      <c r="F598" s="12">
        <f t="shared" si="193"/>
        <v>0</v>
      </c>
      <c r="G598" s="12">
        <f t="shared" si="193"/>
        <v>0</v>
      </c>
      <c r="H598" s="12">
        <f t="shared" si="193"/>
        <v>0</v>
      </c>
      <c r="I598" s="12">
        <f t="shared" si="193"/>
        <v>0</v>
      </c>
      <c r="J598" s="12">
        <f t="shared" si="193"/>
        <v>0</v>
      </c>
      <c r="K598" s="12">
        <f t="shared" si="193"/>
        <v>0</v>
      </c>
      <c r="L598" s="12">
        <f t="shared" si="193"/>
        <v>0</v>
      </c>
      <c r="M598" s="12">
        <f t="shared" si="193"/>
        <v>0</v>
      </c>
      <c r="N598" s="12">
        <f t="shared" si="193"/>
        <v>0</v>
      </c>
      <c r="O598" s="12">
        <f t="shared" si="193"/>
        <v>0</v>
      </c>
      <c r="P598" s="12">
        <f t="shared" si="193"/>
        <v>0</v>
      </c>
      <c r="Q598" s="12">
        <f t="shared" si="193"/>
        <v>0</v>
      </c>
      <c r="R598" s="12">
        <f t="shared" si="193"/>
        <v>0</v>
      </c>
      <c r="S598" s="12">
        <f t="shared" si="193"/>
        <v>0</v>
      </c>
      <c r="T598" s="12">
        <f t="shared" si="193"/>
        <v>0</v>
      </c>
      <c r="U598" s="12">
        <f t="shared" si="193"/>
        <v>0</v>
      </c>
      <c r="V598" s="12">
        <f t="shared" si="193"/>
        <v>0</v>
      </c>
      <c r="W598" s="12">
        <f t="shared" si="193"/>
        <v>0</v>
      </c>
      <c r="X598" s="12">
        <f t="shared" si="193"/>
        <v>0</v>
      </c>
      <c r="Y598" s="12">
        <f t="shared" si="193"/>
        <v>270</v>
      </c>
      <c r="Z598" s="12">
        <f t="shared" ref="Z598:AA598" si="194">Z584+Z589+Z594</f>
        <v>299</v>
      </c>
      <c r="AA598" s="12">
        <f t="shared" si="194"/>
        <v>342</v>
      </c>
      <c r="AB598" s="12">
        <f t="shared" si="187"/>
        <v>397</v>
      </c>
      <c r="AC598" s="12">
        <f t="shared" si="188"/>
        <v>440</v>
      </c>
      <c r="AD598" s="12">
        <f t="shared" si="188"/>
        <v>518</v>
      </c>
      <c r="AE598" s="122">
        <f t="shared" ref="AE598" si="195">AE584+AE589+AE594</f>
        <v>514</v>
      </c>
    </row>
    <row r="599" spans="1:49" ht="14.45" customHeight="1" x14ac:dyDescent="0.3">
      <c r="A599" s="52"/>
      <c r="B599" s="157" t="s">
        <v>108</v>
      </c>
      <c r="C599" s="8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f t="shared" ref="Y599:AA599" si="196">Y585+Y590+Y595</f>
        <v>0</v>
      </c>
      <c r="Z599" s="8">
        <f t="shared" si="196"/>
        <v>0</v>
      </c>
      <c r="AA599" s="8">
        <f t="shared" si="196"/>
        <v>65</v>
      </c>
      <c r="AB599" s="8">
        <f t="shared" si="187"/>
        <v>54</v>
      </c>
      <c r="AC599" s="8">
        <f t="shared" si="188"/>
        <v>47</v>
      </c>
      <c r="AD599" s="8">
        <f t="shared" si="188"/>
        <v>39</v>
      </c>
      <c r="AE599" s="117">
        <f t="shared" ref="AE599" si="197">AE585+AE590+AE595</f>
        <v>36</v>
      </c>
    </row>
    <row r="600" spans="1:49" s="3" customFormat="1" ht="14.45" customHeight="1" x14ac:dyDescent="0.3">
      <c r="A600" s="59" t="s">
        <v>18</v>
      </c>
      <c r="B600" s="158"/>
      <c r="C600" s="30">
        <f>SUM(C596:C598)</f>
        <v>1616</v>
      </c>
      <c r="D600" s="30">
        <f t="shared" ref="D600:W600" si="198">SUM(D596:D598)</f>
        <v>2112</v>
      </c>
      <c r="E600" s="30">
        <f t="shared" si="198"/>
        <v>2503</v>
      </c>
      <c r="F600" s="30">
        <f t="shared" si="198"/>
        <v>2410</v>
      </c>
      <c r="G600" s="30">
        <f t="shared" si="198"/>
        <v>2621</v>
      </c>
      <c r="H600" s="30">
        <f t="shared" si="198"/>
        <v>2928</v>
      </c>
      <c r="I600" s="30">
        <f t="shared" si="198"/>
        <v>3129</v>
      </c>
      <c r="J600" s="30">
        <f t="shared" si="198"/>
        <v>2883</v>
      </c>
      <c r="K600" s="30">
        <f t="shared" si="198"/>
        <v>3001</v>
      </c>
      <c r="L600" s="30">
        <f t="shared" si="198"/>
        <v>3112</v>
      </c>
      <c r="M600" s="30">
        <f t="shared" si="198"/>
        <v>3123</v>
      </c>
      <c r="N600" s="30">
        <f t="shared" si="198"/>
        <v>3061</v>
      </c>
      <c r="O600" s="30">
        <f t="shared" si="198"/>
        <v>2990</v>
      </c>
      <c r="P600" s="30">
        <f t="shared" si="198"/>
        <v>2685</v>
      </c>
      <c r="Q600" s="30">
        <f t="shared" si="198"/>
        <v>2709</v>
      </c>
      <c r="R600" s="30">
        <f t="shared" si="198"/>
        <v>2609</v>
      </c>
      <c r="S600" s="30">
        <f t="shared" si="198"/>
        <v>2967</v>
      </c>
      <c r="T600" s="30">
        <f t="shared" si="198"/>
        <v>3096</v>
      </c>
      <c r="U600" s="30">
        <f t="shared" si="198"/>
        <v>3128</v>
      </c>
      <c r="V600" s="30">
        <f t="shared" si="198"/>
        <v>3178</v>
      </c>
      <c r="W600" s="30">
        <f t="shared" si="198"/>
        <v>3247</v>
      </c>
      <c r="X600" s="30">
        <f>SUM(X596:X599)</f>
        <v>3289</v>
      </c>
      <c r="Y600" s="30">
        <f>SUM(Y596:Y599)</f>
        <v>3437</v>
      </c>
      <c r="Z600" s="30">
        <f t="shared" ref="Z600:AA600" si="199">SUM(Z596:Z599)</f>
        <v>3547</v>
      </c>
      <c r="AA600" s="30">
        <f t="shared" si="199"/>
        <v>3672</v>
      </c>
      <c r="AB600" s="30">
        <f>SUM(AB596:AB599)</f>
        <v>3762</v>
      </c>
      <c r="AC600" s="30">
        <f>SUM(AC596:AC599)</f>
        <v>3815</v>
      </c>
      <c r="AD600" s="30">
        <f>SUM(AD596:AD599)</f>
        <v>3987</v>
      </c>
      <c r="AE600" s="159">
        <f>SUM(AE596:AE599)</f>
        <v>3927</v>
      </c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</row>
  </sheetData>
  <mergeCells count="18">
    <mergeCell ref="A218:AE219"/>
    <mergeCell ref="A260:AE261"/>
    <mergeCell ref="A542:AE543"/>
    <mergeCell ref="A579:AE580"/>
    <mergeCell ref="A1:AE1"/>
    <mergeCell ref="A2:AE2"/>
    <mergeCell ref="A11:AE12"/>
    <mergeCell ref="A18:AE19"/>
    <mergeCell ref="A75:AE76"/>
    <mergeCell ref="A132:AE133"/>
    <mergeCell ref="A352:AE353"/>
    <mergeCell ref="A409:AE410"/>
    <mergeCell ref="A461:AE462"/>
    <mergeCell ref="A488:AE489"/>
    <mergeCell ref="A515:AE516"/>
    <mergeCell ref="A4:AE5"/>
    <mergeCell ref="A159:AE160"/>
    <mergeCell ref="A186:AE187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>
    <oddHeader>&amp;L&amp;"Stencil,Normal"&amp;16&amp;K04-047     UMSA&amp;R&amp;G</oddHeader>
  </headerFooter>
  <rowBreaks count="8" manualBreakCount="8">
    <brk id="54" max="16383" man="1"/>
    <brk id="106" max="16383" man="1"/>
    <brk id="153" max="16383" man="1"/>
    <brk id="207" max="16383" man="1"/>
    <brk id="259" max="16383" man="1"/>
    <brk id="316" max="16383" man="1"/>
    <brk id="425" max="16383" man="1"/>
    <brk id="578" max="16383" man="1"/>
  </rowBreaks>
  <colBreaks count="1" manualBreakCount="1">
    <brk id="2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</dc:creator>
  <cp:lastModifiedBy>portal web umsa</cp:lastModifiedBy>
  <cp:lastPrinted>2021-02-01T13:58:10Z</cp:lastPrinted>
  <dcterms:created xsi:type="dcterms:W3CDTF">2014-10-08T22:37:51Z</dcterms:created>
  <dcterms:modified xsi:type="dcterms:W3CDTF">2021-02-01T13:58:22Z</dcterms:modified>
</cp:coreProperties>
</file>